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VRSHIR160\iduberley$\Downloads\"/>
    </mc:Choice>
  </mc:AlternateContent>
  <xr:revisionPtr revIDLastSave="0" documentId="8_{2DB3466A-673A-465A-95D9-F806E82C6DFB}" xr6:coauthVersionLast="47" xr6:coauthVersionMax="47" xr10:uidLastSave="{00000000-0000-0000-0000-000000000000}"/>
  <workbookProtection workbookAlgorithmName="SHA-512" workbookHashValue="MSi816QRnb7JKWZgh2e2YMVkv0eY/ov/FOLCXDx8T3lH3USS9LdFhgtVWb28No+/2jjrIdprI5oE/VdDic0Wcg==" workbookSaltValue="5wxygbYD115V7n80Eev0ug==" workbookSpinCount="100000" lockStructure="1"/>
  <bookViews>
    <workbookView xWindow="28950" yWindow="1155" windowWidth="23205" windowHeight="13830" firstSheet="2" activeTab="2" xr2:uid="{8CD118D5-C2F8-4A84-AFA9-90E2F246E27B}"/>
  </bookViews>
  <sheets>
    <sheet name="School Data" sheetId="1" state="hidden" r:id="rId1"/>
    <sheet name="DFC Allocations" sheetId="2" state="hidden" r:id="rId2"/>
    <sheet name="Formula Capital Calculator" sheetId="4" r:id="rId3"/>
  </sheets>
  <definedNames>
    <definedName name="SchoolData" localSheetId="0" hidden="1">'School Data'!$A$3:$S$304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4" l="1"/>
  <c r="I2" i="4"/>
  <c r="A5" i="4" s="1"/>
  <c r="A18" i="4" l="1"/>
  <c r="B18" i="4"/>
  <c r="C18" i="4"/>
  <c r="D18" i="4"/>
  <c r="B3"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33DB361-B191-4E62-BAF2-380D7D6336B5}" sourceFile="S:\SCHOOLS\Access Databases\Edubase\SchoolData.accdb" keepAlive="1" name="SchoolData1" type="5" refreshedVersion="8" background="1" saveData="1">
    <dbPr connection="Provider=Microsoft.ACE.OLEDB.12.0;User ID=Admin;Data Source=S:\SCHOOLS\Access Databases\Edubase\SchoolData.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tbl_school_list_for_Finance" commandType="3"/>
  </connection>
</connections>
</file>

<file path=xl/sharedStrings.xml><?xml version="1.0" encoding="utf-8"?>
<sst xmlns="http://schemas.openxmlformats.org/spreadsheetml/2006/main" count="3981" uniqueCount="933">
  <si>
    <t>List of open maintained schools and academies in Gloucestershire</t>
  </si>
  <si>
    <t>EstablishmentName</t>
  </si>
  <si>
    <t>School LA Number</t>
  </si>
  <si>
    <t>DfE No</t>
  </si>
  <si>
    <t>EstablishmentNumber</t>
  </si>
  <si>
    <t>URN</t>
  </si>
  <si>
    <t>PhaseOfEducation (name)</t>
  </si>
  <si>
    <t>EstablishmentTypeGroup (name)</t>
  </si>
  <si>
    <t>TypeOfEstablishment (name)</t>
  </si>
  <si>
    <t>Conversion Date (Planned/Actual)</t>
  </si>
  <si>
    <t>Trusts (name)</t>
  </si>
  <si>
    <t>Bank Account School/Academy</t>
  </si>
  <si>
    <t>Vendor Number</t>
  </si>
  <si>
    <t>Debtor Number</t>
  </si>
  <si>
    <t>Central School Cost Centre</t>
  </si>
  <si>
    <t>ParliamentaryConstituency (name)</t>
  </si>
  <si>
    <t>Comments</t>
  </si>
  <si>
    <t>OfficialSixthForm (name)</t>
  </si>
  <si>
    <t>NurseryProvision (name)</t>
  </si>
  <si>
    <t>DistrictAdministrative (name)</t>
  </si>
  <si>
    <t>Abbey View</t>
  </si>
  <si>
    <t>Not applicable</t>
  </si>
  <si>
    <t>Free Schools</t>
  </si>
  <si>
    <t>Free schools alternative provision</t>
  </si>
  <si>
    <t>CCT LEARNING</t>
  </si>
  <si>
    <t>Yes</t>
  </si>
  <si>
    <t>163336</t>
  </si>
  <si>
    <t>113468</t>
  </si>
  <si>
    <t>Tewkesbury</t>
  </si>
  <si>
    <t>Has a sixth form</t>
  </si>
  <si>
    <t>No Nursery Classes</t>
  </si>
  <si>
    <t>Abbeymead Primary School</t>
  </si>
  <si>
    <t>Primary</t>
  </si>
  <si>
    <t>Local authority maintained schools</t>
  </si>
  <si>
    <t>Community school</t>
  </si>
  <si>
    <t>107529</t>
  </si>
  <si>
    <t>Gloucester</t>
  </si>
  <si>
    <t>Does not have a sixth form</t>
  </si>
  <si>
    <t>Alderman Knight School</t>
  </si>
  <si>
    <t>Special schools</t>
  </si>
  <si>
    <t>Community special school</t>
  </si>
  <si>
    <t>107125</t>
  </si>
  <si>
    <t>All Saints' Academy, Cheltenham</t>
  </si>
  <si>
    <t>Secondary</t>
  </si>
  <si>
    <t>Academies</t>
  </si>
  <si>
    <t>Academy sponsor led</t>
  </si>
  <si>
    <t>ALL SAINTS' ACADEMY, CHELTENHAM</t>
  </si>
  <si>
    <t>149270</t>
  </si>
  <si>
    <t>110437</t>
  </si>
  <si>
    <t>Cheltenham</t>
  </si>
  <si>
    <t>Amberley Parochial School</t>
  </si>
  <si>
    <t>Academy converter</t>
  </si>
  <si>
    <t>THE DIOCESE OF GLOUCESTER ACADEMIES TRUST</t>
  </si>
  <si>
    <t>201854</t>
  </si>
  <si>
    <t>122638</t>
  </si>
  <si>
    <t>Stroud</t>
  </si>
  <si>
    <t>Ampney Crucis Church of England Primary School</t>
  </si>
  <si>
    <t>Voluntary aided school</t>
  </si>
  <si>
    <t>107531</t>
  </si>
  <si>
    <t>South Cotswolds</t>
  </si>
  <si>
    <t>Cotswold</t>
  </si>
  <si>
    <t>Andoversford Primary School</t>
  </si>
  <si>
    <t>Foundation school</t>
  </si>
  <si>
    <t>101529</t>
  </si>
  <si>
    <t>100533</t>
  </si>
  <si>
    <t>North Cotswolds</t>
  </si>
  <si>
    <t>Has Nursery Classes</t>
  </si>
  <si>
    <t>Ann Cam Church of England Primary School</t>
  </si>
  <si>
    <t>PRIMARY QUEST MULTI-ACADEMY TRUST</t>
  </si>
  <si>
    <t>200420</t>
  </si>
  <si>
    <t>122447</t>
  </si>
  <si>
    <t>Forest of Dean</t>
  </si>
  <si>
    <t>Ann Edwards Church of England Primary School</t>
  </si>
  <si>
    <t>Voluntary controlled school</t>
  </si>
  <si>
    <t>107786</t>
  </si>
  <si>
    <t>Archway School</t>
  </si>
  <si>
    <t>101416</t>
  </si>
  <si>
    <t>100438</t>
  </si>
  <si>
    <t>Ashchurch Primary School</t>
  </si>
  <si>
    <t>107534</t>
  </si>
  <si>
    <t>Ashleworth Church of England Primary School</t>
  </si>
  <si>
    <t>107535</t>
  </si>
  <si>
    <t>Avening Primary School</t>
  </si>
  <si>
    <t>THE ATHELSTAN TRUST</t>
  </si>
  <si>
    <t>203170</t>
  </si>
  <si>
    <t>122742</t>
  </si>
  <si>
    <t>Was previously cost centre 107538</t>
  </si>
  <si>
    <t>Aylburton Church of England Primary School</t>
  </si>
  <si>
    <t>SEVERN FEDERATION ACADEMY TRUST</t>
  </si>
  <si>
    <t>190953</t>
  </si>
  <si>
    <t>120724</t>
  </si>
  <si>
    <t>Balcarras School</t>
  </si>
  <si>
    <t>THE BALCARRAS TRUST</t>
  </si>
  <si>
    <t>147250</t>
  </si>
  <si>
    <t>109558</t>
  </si>
  <si>
    <t>Barnwood Church of England Primary School</t>
  </si>
  <si>
    <t>102371</t>
  </si>
  <si>
    <t>100656</t>
  </si>
  <si>
    <t>Barnwood Park School</t>
  </si>
  <si>
    <t>GREENSHAW LEARNING TRUST</t>
  </si>
  <si>
    <t>208425</t>
  </si>
  <si>
    <t>123982</t>
  </si>
  <si>
    <t>Previous vendor no 100853. Previous Debto Number 100400. New numbers relates to Academy</t>
  </si>
  <si>
    <t>Battledown Centre for Children and Families</t>
  </si>
  <si>
    <t>Academy special converter</t>
  </si>
  <si>
    <t>SAND ACADEMIES TRUST</t>
  </si>
  <si>
    <t>184401</t>
  </si>
  <si>
    <t>120196</t>
  </si>
  <si>
    <t>Beech Green Primary School</t>
  </si>
  <si>
    <t>102109</t>
  </si>
  <si>
    <t>100380</t>
  </si>
  <si>
    <t>Belmont School</t>
  </si>
  <si>
    <t>120381</t>
  </si>
  <si>
    <t>Benhall Infant School</t>
  </si>
  <si>
    <t>107881</t>
  </si>
  <si>
    <t>Berkeley Primary School</t>
  </si>
  <si>
    <t>COTSWOLD BEACON ACADEMY TRUST</t>
  </si>
  <si>
    <t>174006</t>
  </si>
  <si>
    <t>116882</t>
  </si>
  <si>
    <t>Berry Hill Primary School</t>
  </si>
  <si>
    <t>107546</t>
  </si>
  <si>
    <t>Changed from a bank account school to a central school with effect from 1st April 2024</t>
  </si>
  <si>
    <t>Bettridge School</t>
  </si>
  <si>
    <t>107127</t>
  </si>
  <si>
    <t>Bibury Church of England Primary School</t>
  </si>
  <si>
    <t>183952</t>
  </si>
  <si>
    <t>118977</t>
  </si>
  <si>
    <t>Birdlip Primary School</t>
  </si>
  <si>
    <t>107551</t>
  </si>
  <si>
    <t>Bishops Cleeve Primary Academy</t>
  </si>
  <si>
    <t>GLOUCESTERSHIRE LEARNING ALLIANCE</t>
  </si>
  <si>
    <t>149988</t>
  </si>
  <si>
    <t>110261</t>
  </si>
  <si>
    <t>Bisley Blue Coat Church of England Primary School</t>
  </si>
  <si>
    <t>107553</t>
  </si>
  <si>
    <t>Blakeney Primary School</t>
  </si>
  <si>
    <t>107558</t>
  </si>
  <si>
    <t>Bledington Primary School</t>
  </si>
  <si>
    <t>107559</t>
  </si>
  <si>
    <t>Blockley Church of England Primary School</t>
  </si>
  <si>
    <t>BLOCKLEY EDUCATIONAL ACADEMY</t>
  </si>
  <si>
    <t>158808</t>
  </si>
  <si>
    <t>110434</t>
  </si>
  <si>
    <t>Blue Coat CofE Primary School</t>
  </si>
  <si>
    <t>101978</t>
  </si>
  <si>
    <t>100449</t>
  </si>
  <si>
    <t>Bourton-on-the-Water Primary School</t>
  </si>
  <si>
    <t>BOURTON-ON-THE-WATER PRIMARY ACADEMY</t>
  </si>
  <si>
    <t>157863</t>
  </si>
  <si>
    <t>112140</t>
  </si>
  <si>
    <t>Bream Church of England Primary School</t>
  </si>
  <si>
    <t>120697</t>
  </si>
  <si>
    <t>Brimscombe Church of England (VA) Primary School</t>
  </si>
  <si>
    <t>107567</t>
  </si>
  <si>
    <t>Brockworth Primary Academy</t>
  </si>
  <si>
    <t>LIFT SCHOOLS</t>
  </si>
  <si>
    <t>155659</t>
  </si>
  <si>
    <t>111848</t>
  </si>
  <si>
    <t>Bromesberrow St Mary's Church of England Primary School</t>
  </si>
  <si>
    <t>207352</t>
  </si>
  <si>
    <t>123697</t>
  </si>
  <si>
    <t>Pre Academy Conversion Vendor No 191520, Debtor No 107179</t>
  </si>
  <si>
    <t>Brook Academy</t>
  </si>
  <si>
    <t>Free schools special</t>
  </si>
  <si>
    <t>CABOT LEARNING FEDERATION</t>
  </si>
  <si>
    <t>153117</t>
  </si>
  <si>
    <t>122161</t>
  </si>
  <si>
    <t>Changed Sponsors</t>
  </si>
  <si>
    <t>Bussage Church of England Primary School</t>
  </si>
  <si>
    <t>107578</t>
  </si>
  <si>
    <t>Callowell Primary School</t>
  </si>
  <si>
    <t>201437</t>
  </si>
  <si>
    <t>122646</t>
  </si>
  <si>
    <t>Calton Primary School</t>
  </si>
  <si>
    <t>205948</t>
  </si>
  <si>
    <t>122154</t>
  </si>
  <si>
    <t>Pre Academy Conversion Cost Centre 107921</t>
  </si>
  <si>
    <t>Cam Everlands Primary School</t>
  </si>
  <si>
    <t>107580</t>
  </si>
  <si>
    <t>Cam Hopton Church of England Primary School</t>
  </si>
  <si>
    <t>107582</t>
  </si>
  <si>
    <t>Cam Woodfield Infant School</t>
  </si>
  <si>
    <t>107583</t>
  </si>
  <si>
    <t>Cam Woodfield Junior School</t>
  </si>
  <si>
    <t>100211</t>
  </si>
  <si>
    <t>118283</t>
  </si>
  <si>
    <t>Carrant Brook Junior School</t>
  </si>
  <si>
    <t>206033</t>
  </si>
  <si>
    <t>123470</t>
  </si>
  <si>
    <t>Cashes Green Primary School</t>
  </si>
  <si>
    <t>107585</t>
  </si>
  <si>
    <t>Castle Hill Primary School</t>
  </si>
  <si>
    <t>107579</t>
  </si>
  <si>
    <t>Chalford Hill Primary School</t>
  </si>
  <si>
    <t>107586</t>
  </si>
  <si>
    <t>Charlton Kings Infants' School</t>
  </si>
  <si>
    <t>CHARLTON KINGS INFANTS' SCHOOL</t>
  </si>
  <si>
    <t>150046</t>
  </si>
  <si>
    <t>110263</t>
  </si>
  <si>
    <t>Charlton Kings Junior School</t>
  </si>
  <si>
    <t>CHARLTON KINGS JUNIOR SCHOOL</t>
  </si>
  <si>
    <t>150047</t>
  </si>
  <si>
    <t>110265</t>
  </si>
  <si>
    <t>Cheltenham Bournside School and Sixth Form Centre</t>
  </si>
  <si>
    <t>CHELTENHAM BOURNSIDE SCHOOL AND SIXTH FORM CENTRE</t>
  </si>
  <si>
    <t>148318</t>
  </si>
  <si>
    <t>109983</t>
  </si>
  <si>
    <t>Chesterton Primary School</t>
  </si>
  <si>
    <t>CORINIUM EDUCATION TRUST</t>
  </si>
  <si>
    <t>181729</t>
  </si>
  <si>
    <t>118729</t>
  </si>
  <si>
    <t>Chipping Campden School</t>
  </si>
  <si>
    <t>CHIPPING CAMPDEN SCHOOL</t>
  </si>
  <si>
    <t>149989</t>
  </si>
  <si>
    <t>110256</t>
  </si>
  <si>
    <t>Chosen Hill School</t>
  </si>
  <si>
    <t>CHOSEN HILL SCHOOL</t>
  </si>
  <si>
    <t>147702</t>
  </si>
  <si>
    <t>109877</t>
  </si>
  <si>
    <t>Christ Church CofE Primary School</t>
  </si>
  <si>
    <t>156606</t>
  </si>
  <si>
    <t>112074</t>
  </si>
  <si>
    <t>Churcham Primary School</t>
  </si>
  <si>
    <t>107598</t>
  </si>
  <si>
    <t>Churchdown Parton Manor Infant School</t>
  </si>
  <si>
    <t>107610</t>
  </si>
  <si>
    <t>Infs and jun on one code</t>
  </si>
  <si>
    <t>Churchdown Parton Manor Junior School</t>
  </si>
  <si>
    <t>Churchdown School</t>
  </si>
  <si>
    <t>CHURCHDOWN SCHOOL</t>
  </si>
  <si>
    <t>151233</t>
  </si>
  <si>
    <t>110662</t>
  </si>
  <si>
    <t>Churchdown Village Infant School</t>
  </si>
  <si>
    <t>151143</t>
  </si>
  <si>
    <t>110270</t>
  </si>
  <si>
    <t>Churchdown Village Junior School</t>
  </si>
  <si>
    <t>101671</t>
  </si>
  <si>
    <t>100382</t>
  </si>
  <si>
    <t>Cirencester Deer Park School</t>
  </si>
  <si>
    <t>147700</t>
  </si>
  <si>
    <t>109806</t>
  </si>
  <si>
    <t>Cirencester Kingshill School</t>
  </si>
  <si>
    <t>CIRENCESTER KINGSHILL SCHOOL</t>
  </si>
  <si>
    <t>150044</t>
  </si>
  <si>
    <t>110257</t>
  </si>
  <si>
    <t>Cirencester Primary School</t>
  </si>
  <si>
    <t>107603</t>
  </si>
  <si>
    <t>Clearwater Church of England Primary Academy</t>
  </si>
  <si>
    <t>Free schools</t>
  </si>
  <si>
    <t>178235</t>
  </si>
  <si>
    <t>117569</t>
  </si>
  <si>
    <t>Clearwell Church of England Primary School</t>
  </si>
  <si>
    <t>107605</t>
  </si>
  <si>
    <t>Cleeve School</t>
  </si>
  <si>
    <t>CLEEVE SCHOOL</t>
  </si>
  <si>
    <t>148687</t>
  </si>
  <si>
    <t>109994</t>
  </si>
  <si>
    <t>Coaley Church of England Primary Academy</t>
  </si>
  <si>
    <t>180651</t>
  </si>
  <si>
    <t>118172</t>
  </si>
  <si>
    <t>Coalway Community Infant School</t>
  </si>
  <si>
    <t>107620</t>
  </si>
  <si>
    <t>Coalway Junior School</t>
  </si>
  <si>
    <t>107569</t>
  </si>
  <si>
    <t>Coberley Church of England Primary School</t>
  </si>
  <si>
    <t>107609</t>
  </si>
  <si>
    <t>Cold Aston Church of England Primary School</t>
  </si>
  <si>
    <t>NORTH COTSWOLD SCHOOLS FEDERATION MAT</t>
  </si>
  <si>
    <t>199394</t>
  </si>
  <si>
    <t>122013</t>
  </si>
  <si>
    <t>Coney Hill Community Primary School</t>
  </si>
  <si>
    <t>107924</t>
  </si>
  <si>
    <t>Coopers Edge School</t>
  </si>
  <si>
    <t>The Coopers Edge Trust</t>
  </si>
  <si>
    <t>107958</t>
  </si>
  <si>
    <t>Cranham Church of England Primary School</t>
  </si>
  <si>
    <t>107616</t>
  </si>
  <si>
    <t>Deerhurst and Apperley Church of England Primary School</t>
  </si>
  <si>
    <t>107619</t>
  </si>
  <si>
    <t>Dene Magna School</t>
  </si>
  <si>
    <t>FOREST OF DEAN TRUST</t>
  </si>
  <si>
    <t>150584</t>
  </si>
  <si>
    <t>110435</t>
  </si>
  <si>
    <t>Denmark Road High School</t>
  </si>
  <si>
    <t>DENMARK ROAD HIGH SCHOOL</t>
  </si>
  <si>
    <t>147701</t>
  </si>
  <si>
    <t>109878</t>
  </si>
  <si>
    <t>Dinglewell Infant School</t>
  </si>
  <si>
    <t>107925</t>
  </si>
  <si>
    <t>Dinglewell Junior School</t>
  </si>
  <si>
    <t>107926</t>
  </si>
  <si>
    <t>Down Ampney Church of England Primary School</t>
  </si>
  <si>
    <t>208423</t>
  </si>
  <si>
    <t>123972</t>
  </si>
  <si>
    <t>Previous Cost Centre 107622</t>
  </si>
  <si>
    <t>Drybrook Primary School</t>
  </si>
  <si>
    <t>187929</t>
  </si>
  <si>
    <t>120183</t>
  </si>
  <si>
    <t>Dunalley Primary School</t>
  </si>
  <si>
    <t>102113</t>
  </si>
  <si>
    <t>100588</t>
  </si>
  <si>
    <t>Dursley Church of England Primary Academy</t>
  </si>
  <si>
    <t>159217</t>
  </si>
  <si>
    <t>112800</t>
  </si>
  <si>
    <t>Eastcombe Primary School</t>
  </si>
  <si>
    <t>107633</t>
  </si>
  <si>
    <t>Eastington Primary School</t>
  </si>
  <si>
    <t>107635</t>
  </si>
  <si>
    <t>Ellwood Primary School</t>
  </si>
  <si>
    <t>107640</t>
  </si>
  <si>
    <t>Elmbridge Primary School</t>
  </si>
  <si>
    <t>107928</t>
  </si>
  <si>
    <t>English Bicknor Church of England Primary School</t>
  </si>
  <si>
    <t>121789</t>
  </si>
  <si>
    <t>Fairford Church of England Primary School</t>
  </si>
  <si>
    <t>102114</t>
  </si>
  <si>
    <t>100567</t>
  </si>
  <si>
    <t>Farmor's School</t>
  </si>
  <si>
    <t>FARMOR'S SCHOOL</t>
  </si>
  <si>
    <t>149990</t>
  </si>
  <si>
    <t>110243</t>
  </si>
  <si>
    <t>Field Court Church of England Infant Academy</t>
  </si>
  <si>
    <t>151325</t>
  </si>
  <si>
    <t>110262</t>
  </si>
  <si>
    <t>Field Court Junior School</t>
  </si>
  <si>
    <t>FIELD COURT JUNIOR SCHOOL</t>
  </si>
  <si>
    <t>151032</t>
  </si>
  <si>
    <t>110436</t>
  </si>
  <si>
    <t>Finlay Community School</t>
  </si>
  <si>
    <t>107929</t>
  </si>
  <si>
    <t>Five Acres High School</t>
  </si>
  <si>
    <t>177387</t>
  </si>
  <si>
    <t>117733</t>
  </si>
  <si>
    <t>Forest View Primary School</t>
  </si>
  <si>
    <t>157905</t>
  </si>
  <si>
    <t>112378</t>
  </si>
  <si>
    <t>Foxmoor Primary School</t>
  </si>
  <si>
    <t>101046</t>
  </si>
  <si>
    <t>100383</t>
  </si>
  <si>
    <t>Gardners Lane Primary School</t>
  </si>
  <si>
    <t>Child and Family Learning Trust</t>
  </si>
  <si>
    <t>107886</t>
  </si>
  <si>
    <t>Gastrells Community Primary School</t>
  </si>
  <si>
    <t>107781</t>
  </si>
  <si>
    <t>Glebe Infants' School</t>
  </si>
  <si>
    <t>107726</t>
  </si>
  <si>
    <t>Glenfall Community Primary School</t>
  </si>
  <si>
    <t>107593</t>
  </si>
  <si>
    <t>Gloucester Academy</t>
  </si>
  <si>
    <t>188534</t>
  </si>
  <si>
    <t>108915</t>
  </si>
  <si>
    <t>Gloucester Road Primary School</t>
  </si>
  <si>
    <t>107887</t>
  </si>
  <si>
    <t>Gloucestershire Hospital Education Service</t>
  </si>
  <si>
    <t>Pupil referral unit</t>
  </si>
  <si>
    <t>101500</t>
  </si>
  <si>
    <t>Gotherington Primary School</t>
  </si>
  <si>
    <t>GOTHERINGTON PRIMARY SCHOOL</t>
  </si>
  <si>
    <t>150753</t>
  </si>
  <si>
    <t>110264</t>
  </si>
  <si>
    <t>Grange Primary Academy</t>
  </si>
  <si>
    <t>199515</t>
  </si>
  <si>
    <t>115818</t>
  </si>
  <si>
    <t>Grangefield Primary School</t>
  </si>
  <si>
    <t>107656</t>
  </si>
  <si>
    <t>Great Oldbury Primary Academy</t>
  </si>
  <si>
    <t>192377</t>
  </si>
  <si>
    <t>121152</t>
  </si>
  <si>
    <t>Opening 01/09/2021</t>
  </si>
  <si>
    <t>Greatfield Park Primary School</t>
  </si>
  <si>
    <t>107891</t>
  </si>
  <si>
    <t>Gretton Primary School</t>
  </si>
  <si>
    <t>152660</t>
  </si>
  <si>
    <t>110840</t>
  </si>
  <si>
    <t>Hardwicke Parochial Primary Academy</t>
  </si>
  <si>
    <t>166559</t>
  </si>
  <si>
    <t>114705</t>
  </si>
  <si>
    <t>Haresfield Church of England Primary School</t>
  </si>
  <si>
    <t>107665</t>
  </si>
  <si>
    <t>Harewood Infant School</t>
  </si>
  <si>
    <t>107933</t>
  </si>
  <si>
    <t>Harewood Junior School</t>
  </si>
  <si>
    <t>The South Gloucester Learning Trust</t>
  </si>
  <si>
    <t>102115</t>
  </si>
  <si>
    <t>100331</t>
  </si>
  <si>
    <t>Hartpury Church of England Primary School</t>
  </si>
  <si>
    <t>185022</t>
  </si>
  <si>
    <t>119502</t>
  </si>
  <si>
    <t>Hatherley Infant School</t>
  </si>
  <si>
    <t>206142</t>
  </si>
  <si>
    <t>123485</t>
  </si>
  <si>
    <t>Previous Cost Centre 107935</t>
  </si>
  <si>
    <t>Hatherop Church of England Primary School</t>
  </si>
  <si>
    <t>107667</t>
  </si>
  <si>
    <t>Heart of the Forest Community Special School</t>
  </si>
  <si>
    <t>107145</t>
  </si>
  <si>
    <t>Hempsted Church of England Primary School</t>
  </si>
  <si>
    <t>107936</t>
  </si>
  <si>
    <t>Henley Bank High School</t>
  </si>
  <si>
    <t>152274</t>
  </si>
  <si>
    <t>118070</t>
  </si>
  <si>
    <t>Formerly Millbrook Academy</t>
  </si>
  <si>
    <t>Heron Primary School</t>
  </si>
  <si>
    <t>100971</t>
  </si>
  <si>
    <t>100387</t>
  </si>
  <si>
    <t>Hesters Way Primary School</t>
  </si>
  <si>
    <t>107888</t>
  </si>
  <si>
    <t>Highnam CofE Primary Academy</t>
  </si>
  <si>
    <t>150585</t>
  </si>
  <si>
    <t>110271</t>
  </si>
  <si>
    <t>Hillesley Church of England Primary School</t>
  </si>
  <si>
    <t>107671</t>
  </si>
  <si>
    <t>Hillview Primary School</t>
  </si>
  <si>
    <t>107937</t>
  </si>
  <si>
    <t>Holmleigh Park High School</t>
  </si>
  <si>
    <t>184815</t>
  </si>
  <si>
    <t>113327</t>
  </si>
  <si>
    <t>Formerly Beaufort Co-operative Academy</t>
  </si>
  <si>
    <t>Holy Apostles' Church of England Primary School</t>
  </si>
  <si>
    <t>101555</t>
  </si>
  <si>
    <t>100386</t>
  </si>
  <si>
    <t>Holy Trinity Church of England Primary School</t>
  </si>
  <si>
    <t>107890</t>
  </si>
  <si>
    <t>Hope Brook CofE Primary School</t>
  </si>
  <si>
    <t>207337</t>
  </si>
  <si>
    <t>123694</t>
  </si>
  <si>
    <t>Pre Academy Conversion Cost Centre 107702</t>
  </si>
  <si>
    <t>Horsley Church of England Primary School</t>
  </si>
  <si>
    <t>107672</t>
  </si>
  <si>
    <t>Huntley Church of England Primary School</t>
  </si>
  <si>
    <t>107677</t>
  </si>
  <si>
    <t>Hunts Grove Primary Academy</t>
  </si>
  <si>
    <t>186756</t>
  </si>
  <si>
    <t>120510</t>
  </si>
  <si>
    <t>Innsworth Infant School</t>
  </si>
  <si>
    <t>107683</t>
  </si>
  <si>
    <t>Innsworth Junior School</t>
  </si>
  <si>
    <t>107678</t>
  </si>
  <si>
    <t>Isbourne Valley School</t>
  </si>
  <si>
    <t>107789</t>
  </si>
  <si>
    <t>Katharine Lady Berkeley's School</t>
  </si>
  <si>
    <t>KATHARINE LADY BERKELEY'S SCHOOL</t>
  </si>
  <si>
    <t>149991</t>
  </si>
  <si>
    <t>110269</t>
  </si>
  <si>
    <t>Kemble Primary School</t>
  </si>
  <si>
    <t>180567</t>
  </si>
  <si>
    <t>118282</t>
  </si>
  <si>
    <t>Kempsford Church of England Primary School</t>
  </si>
  <si>
    <t>107682</t>
  </si>
  <si>
    <t>King's Stanley CofE Primary School</t>
  </si>
  <si>
    <t>107686</t>
  </si>
  <si>
    <t>Kingsholm Church of England Primary School</t>
  </si>
  <si>
    <t>102116</t>
  </si>
  <si>
    <t>100590</t>
  </si>
  <si>
    <t>Kingsway Primary School</t>
  </si>
  <si>
    <t>107817</t>
  </si>
  <si>
    <t>Kingswood Primary School</t>
  </si>
  <si>
    <t>107691</t>
  </si>
  <si>
    <t>Lakefield CofE Primary School</t>
  </si>
  <si>
    <t>109289</t>
  </si>
  <si>
    <t>116883</t>
  </si>
  <si>
    <t>Lakeside Primary School</t>
  </si>
  <si>
    <t>107892</t>
  </si>
  <si>
    <t>Leckhampton Church of England Primary School</t>
  </si>
  <si>
    <t>100798</t>
  </si>
  <si>
    <t>100510</t>
  </si>
  <si>
    <t>Leighterton Primary School</t>
  </si>
  <si>
    <t>201373</t>
  </si>
  <si>
    <t>122649</t>
  </si>
  <si>
    <t>Leonard Stanley Church of England Primary School</t>
  </si>
  <si>
    <t>107694</t>
  </si>
  <si>
    <t>Linden Primary School</t>
  </si>
  <si>
    <t>107940</t>
  </si>
  <si>
    <t>Littledean Church of England Primary School</t>
  </si>
  <si>
    <t>107695</t>
  </si>
  <si>
    <t>Longborough Church of England Primary School</t>
  </si>
  <si>
    <t>122014</t>
  </si>
  <si>
    <t>Longford Park Primary Academy</t>
  </si>
  <si>
    <t>176259</t>
  </si>
  <si>
    <t>117010</t>
  </si>
  <si>
    <t>Longlevens Infant School</t>
  </si>
  <si>
    <t>100405</t>
  </si>
  <si>
    <t>100508</t>
  </si>
  <si>
    <t>Converted to bank account school from 1st April 2024</t>
  </si>
  <si>
    <t>Longlevens Junior School</t>
  </si>
  <si>
    <t>Longney Church of England Primary Academy</t>
  </si>
  <si>
    <t>170721</t>
  </si>
  <si>
    <t>115776</t>
  </si>
  <si>
    <t>Lydbrook Primary School</t>
  </si>
  <si>
    <t>107709</t>
  </si>
  <si>
    <t>Lydney Church of England Community School</t>
  </si>
  <si>
    <t>120725</t>
  </si>
  <si>
    <t>Maidenhill School</t>
  </si>
  <si>
    <t>102262</t>
  </si>
  <si>
    <t>100313</t>
  </si>
  <si>
    <t>Marling School</t>
  </si>
  <si>
    <t>150045</t>
  </si>
  <si>
    <t>110114</t>
  </si>
  <si>
    <t>Meadowside Primary School</t>
  </si>
  <si>
    <t>107816</t>
  </si>
  <si>
    <t>Meysey Hampton Church of England Primary School</t>
  </si>
  <si>
    <t>107714</t>
  </si>
  <si>
    <t>Mickleton Primary School</t>
  </si>
  <si>
    <t>107717</t>
  </si>
  <si>
    <t>Minchinhampton Primary Academy</t>
  </si>
  <si>
    <t>166321</t>
  </si>
  <si>
    <t>114625</t>
  </si>
  <si>
    <t>Miserden Church of England Primary School</t>
  </si>
  <si>
    <t>107720</t>
  </si>
  <si>
    <t>Mitcheldean Endowed Primary School</t>
  </si>
  <si>
    <t>107721</t>
  </si>
  <si>
    <t>Mitton Manor Primary School</t>
  </si>
  <si>
    <t>MITTON MANOR PRIMARY ACADEMY</t>
  </si>
  <si>
    <t>161085</t>
  </si>
  <si>
    <t>113548</t>
  </si>
  <si>
    <t>Moat Primary Academy</t>
  </si>
  <si>
    <t>204073</t>
  </si>
  <si>
    <t>117554</t>
  </si>
  <si>
    <t>Nailsworth Church of England Primary School</t>
  </si>
  <si>
    <t>107724</t>
  </si>
  <si>
    <t>Naunton Park Primary School</t>
  </si>
  <si>
    <t>107898</t>
  </si>
  <si>
    <t>Newent Community School and Sixth Form Centre</t>
  </si>
  <si>
    <t>NEWENT COMMUNITY SCHOOL AND SIXTH FORM CENTRE</t>
  </si>
  <si>
    <t>155952</t>
  </si>
  <si>
    <t>111916</t>
  </si>
  <si>
    <t>Newnham St Peter's Church of England Primary School</t>
  </si>
  <si>
    <t>122812</t>
  </si>
  <si>
    <t>North Cerney Church of England Primary Academy</t>
  </si>
  <si>
    <t>170967</t>
  </si>
  <si>
    <t>115860</t>
  </si>
  <si>
    <t>North Nibley CofE Primary School</t>
  </si>
  <si>
    <t>107731</t>
  </si>
  <si>
    <t>Northleach Church of England Primary School</t>
  </si>
  <si>
    <t>107730</t>
  </si>
  <si>
    <t>Northway Infant School</t>
  </si>
  <si>
    <t>206823</t>
  </si>
  <si>
    <t>108290</t>
  </si>
  <si>
    <t>Pre Academy Conversion Cost Centre 107732</t>
  </si>
  <si>
    <t>Norton Church of England Primary School</t>
  </si>
  <si>
    <t>107733</t>
  </si>
  <si>
    <t>Oak Hill Church of England Primary School</t>
  </si>
  <si>
    <t>206834</t>
  </si>
  <si>
    <t>123592</t>
  </si>
  <si>
    <t>previous cost centre 107526</t>
  </si>
  <si>
    <t>Oakridge Parochial School</t>
  </si>
  <si>
    <t>107735</t>
  </si>
  <si>
    <t>Oakwood Primary School</t>
  </si>
  <si>
    <t>107900</t>
  </si>
  <si>
    <t>Offa's Mead Academy</t>
  </si>
  <si>
    <t>156819</t>
  </si>
  <si>
    <t>111889</t>
  </si>
  <si>
    <t>Park Junior School</t>
  </si>
  <si>
    <t>107797</t>
  </si>
  <si>
    <t>Parkend Primary School</t>
  </si>
  <si>
    <t>107743</t>
  </si>
  <si>
    <t>Paternoster School</t>
  </si>
  <si>
    <t>Academy special sponsor led</t>
  </si>
  <si>
    <t>119424</t>
  </si>
  <si>
    <t>Pate's Grammar School</t>
  </si>
  <si>
    <t>PATE'S GRAMMAR SCHOOL</t>
  </si>
  <si>
    <t>145923</t>
  </si>
  <si>
    <t>109312</t>
  </si>
  <si>
    <t>Pauntley Church of England Primary School</t>
  </si>
  <si>
    <t>107749</t>
  </si>
  <si>
    <t>Peak Academy</t>
  </si>
  <si>
    <t>REACH SOUTH ACADEMY TRUST</t>
  </si>
  <si>
    <t>197825</t>
  </si>
  <si>
    <t>111867</t>
  </si>
  <si>
    <t>Changed Trust</t>
  </si>
  <si>
    <t>Picklenash Junior School</t>
  </si>
  <si>
    <t>Pillowell Community Primary School</t>
  </si>
  <si>
    <t>Code income &amp;/or expenditure to 107558 (Blakeney)</t>
  </si>
  <si>
    <t>Pittville School</t>
  </si>
  <si>
    <t>102261</t>
  </si>
  <si>
    <t>100148</t>
  </si>
  <si>
    <t>Powell's Church of England Primary School</t>
  </si>
  <si>
    <t>101450</t>
  </si>
  <si>
    <t>100465</t>
  </si>
  <si>
    <t>Prestbury St Mary's Church of England Junior School</t>
  </si>
  <si>
    <t>107754</t>
  </si>
  <si>
    <t>Primrose Hill Church of England Primary Academy</t>
  </si>
  <si>
    <t>161120</t>
  </si>
  <si>
    <t>113306</t>
  </si>
  <si>
    <t>Queen Margaret Primary Academy</t>
  </si>
  <si>
    <t>204845</t>
  </si>
  <si>
    <t>123212</t>
  </si>
  <si>
    <t>Previous cost centre 107815</t>
  </si>
  <si>
    <t>Randwick Church of England Primary School</t>
  </si>
  <si>
    <t>107759</t>
  </si>
  <si>
    <t>Redbrook Church of England Primary School</t>
  </si>
  <si>
    <t>107769</t>
  </si>
  <si>
    <t>Code income &amp;/or expenditure to 107769 (St Briavels)</t>
  </si>
  <si>
    <t>Redmarley Church of England Primary School</t>
  </si>
  <si>
    <t>150586</t>
  </si>
  <si>
    <t>110275</t>
  </si>
  <si>
    <t>Rednock School</t>
  </si>
  <si>
    <t>101498</t>
  </si>
  <si>
    <t>100145</t>
  </si>
  <si>
    <t>Ribston Hall High School</t>
  </si>
  <si>
    <t>RIBSTON HALL HIGH SCHOOL ACADEMY TRUST</t>
  </si>
  <si>
    <t>148495</t>
  </si>
  <si>
    <t>109992</t>
  </si>
  <si>
    <t>Robinswood Primary Academy</t>
  </si>
  <si>
    <t>206413</t>
  </si>
  <si>
    <t>110032</t>
  </si>
  <si>
    <t>Rodborough Community Primary School</t>
  </si>
  <si>
    <t>107763</t>
  </si>
  <si>
    <t>Rodmarton Primary School</t>
  </si>
  <si>
    <t>107764</t>
  </si>
  <si>
    <t>Rowanfield Infant School</t>
  </si>
  <si>
    <t>174636</t>
  </si>
  <si>
    <t>117803</t>
  </si>
  <si>
    <t>Rowanfield Junior School</t>
  </si>
  <si>
    <t>150043</t>
  </si>
  <si>
    <t>110276</t>
  </si>
  <si>
    <t>Ruardean Church of England Primary School</t>
  </si>
  <si>
    <t>107765</t>
  </si>
  <si>
    <t>Sapperton Church of England Primary School</t>
  </si>
  <si>
    <t>107771</t>
  </si>
  <si>
    <t>Severn Vale School</t>
  </si>
  <si>
    <t>SEVERN VALE SCHOOL</t>
  </si>
  <si>
    <t>149995</t>
  </si>
  <si>
    <t>110259</t>
  </si>
  <si>
    <t>Severnbanks Primary School</t>
  </si>
  <si>
    <t>157793</t>
  </si>
  <si>
    <t>112141</t>
  </si>
  <si>
    <t>SGS Berkeley Green UTC</t>
  </si>
  <si>
    <t>University technical college</t>
  </si>
  <si>
    <t>SOUTH GLOUCESTERSHIRE AND STROUD ACADEMY TRUST</t>
  </si>
  <si>
    <t>173415</t>
  </si>
  <si>
    <t>118039</t>
  </si>
  <si>
    <t>SGS Forest High School</t>
  </si>
  <si>
    <t>167552</t>
  </si>
  <si>
    <t>111888</t>
  </si>
  <si>
    <t>Sharpness Primary School</t>
  </si>
  <si>
    <t>107775</t>
  </si>
  <si>
    <t>Sheepscombe Primary School</t>
  </si>
  <si>
    <t>107776</t>
  </si>
  <si>
    <t>Sherborne Church of England Primary School</t>
  </si>
  <si>
    <t>208135</t>
  </si>
  <si>
    <t>123973</t>
  </si>
  <si>
    <t>Previous Cost Centre 107777</t>
  </si>
  <si>
    <t>Shurdington Church of England Primary School</t>
  </si>
  <si>
    <t>107779</t>
  </si>
  <si>
    <t>Siddington Church of England Primary School</t>
  </si>
  <si>
    <t>180568</t>
  </si>
  <si>
    <t>118189</t>
  </si>
  <si>
    <t>Sir Thomas Rich's School</t>
  </si>
  <si>
    <t>SIR THOMAS RICH'S SCHOOL</t>
  </si>
  <si>
    <t>145025</t>
  </si>
  <si>
    <t>109020</t>
  </si>
  <si>
    <t>Sir William Romney's School</t>
  </si>
  <si>
    <t>149815</t>
  </si>
  <si>
    <t>110242</t>
  </si>
  <si>
    <t>Sladewood Academy</t>
  </si>
  <si>
    <t>122774</t>
  </si>
  <si>
    <t>Slimbridge Primary School</t>
  </si>
  <si>
    <t>107782</t>
  </si>
  <si>
    <t>Soudley School</t>
  </si>
  <si>
    <t>107784</t>
  </si>
  <si>
    <t>Southrop Church of England Primary School</t>
  </si>
  <si>
    <t>107787</t>
  </si>
  <si>
    <t>Springbank Primary Academy</t>
  </si>
  <si>
    <t>150796</t>
  </si>
  <si>
    <t>110260</t>
  </si>
  <si>
    <t>St Andrew's Church of England Primary School</t>
  </si>
  <si>
    <t>209244</t>
  </si>
  <si>
    <t>124252</t>
  </si>
  <si>
    <t>Previous cost centre 107592</t>
  </si>
  <si>
    <t>St Briavels Parochial Church of England Primary School</t>
  </si>
  <si>
    <t>St Catharine's Catholic Primary School</t>
  </si>
  <si>
    <t>150342</t>
  </si>
  <si>
    <t>LITTLE WAY CATHOLIC EDUCATIONAL TRUST</t>
  </si>
  <si>
    <t>203575</t>
  </si>
  <si>
    <t>123130</t>
  </si>
  <si>
    <t>Previous Cost Centre 107596</t>
  </si>
  <si>
    <t>St David's Church of England Primary School</t>
  </si>
  <si>
    <t>157215</t>
  </si>
  <si>
    <t>112142</t>
  </si>
  <si>
    <t>St James and Ebrington Church of England Primary School</t>
  </si>
  <si>
    <t>122015</t>
  </si>
  <si>
    <t>St James' Church of England Junior School</t>
  </si>
  <si>
    <t>206139</t>
  </si>
  <si>
    <t>123486</t>
  </si>
  <si>
    <t>Previous Cost Centre 107947</t>
  </si>
  <si>
    <t>St James' Church of England Primary School</t>
  </si>
  <si>
    <t>175874</t>
  </si>
  <si>
    <t>117374</t>
  </si>
  <si>
    <t>St John's C of E Academy</t>
  </si>
  <si>
    <t>155753</t>
  </si>
  <si>
    <t>111875</t>
  </si>
  <si>
    <t>St John's Church of England Primary School</t>
  </si>
  <si>
    <t>107906</t>
  </si>
  <si>
    <t>St Joseph's Catholic Primary School</t>
  </si>
  <si>
    <t>204126</t>
  </si>
  <si>
    <t>123129</t>
  </si>
  <si>
    <t>Previous Cost Centre 107734</t>
  </si>
  <si>
    <t>St Lawrence Church of England Primary School</t>
  </si>
  <si>
    <t>179374</t>
  </si>
  <si>
    <t>118211</t>
  </si>
  <si>
    <t>St Mark's Church of England Junior School</t>
  </si>
  <si>
    <t>107907</t>
  </si>
  <si>
    <t>St Mary's Catholic Primary School</t>
  </si>
  <si>
    <t>ST MARY'S CATHOLIC PRIMARY SCHOOL, CHURCHDOWN</t>
  </si>
  <si>
    <t>110273</t>
  </si>
  <si>
    <t>St Mary's Church of England Infant School</t>
  </si>
  <si>
    <t>107768</t>
  </si>
  <si>
    <t>St Mary's Church of England Primary School</t>
  </si>
  <si>
    <t>201974</t>
  </si>
  <si>
    <t>122639</t>
  </si>
  <si>
    <t>St Matthew's Church of England Primary School</t>
  </si>
  <si>
    <t>186150</t>
  </si>
  <si>
    <t>119561</t>
  </si>
  <si>
    <t>St Paul's Church of England Primary School</t>
  </si>
  <si>
    <t>107948</t>
  </si>
  <si>
    <t>St Peter's Catholic High School and Sixth Form Centre</t>
  </si>
  <si>
    <t>ST PETER'S CATHOLIC HIGH SCHOOL &amp; SIXTH FORM CENTRE</t>
  </si>
  <si>
    <t>149992</t>
  </si>
  <si>
    <t>110258</t>
  </si>
  <si>
    <t>St Peter's Catholic Primary School</t>
  </si>
  <si>
    <t>109740</t>
  </si>
  <si>
    <t>123132</t>
  </si>
  <si>
    <t>Old Vendor No 109740/Old Debtor No 102019</t>
  </si>
  <si>
    <t>St Thomas More Catholic Primary School</t>
  </si>
  <si>
    <t>203582</t>
  </si>
  <si>
    <t>123131</t>
  </si>
  <si>
    <t>Previous Cost Centre 107912</t>
  </si>
  <si>
    <t>St White's Primary School</t>
  </si>
  <si>
    <t>107767</t>
  </si>
  <si>
    <t>Staunton and Corse Church of England Primary School</t>
  </si>
  <si>
    <t>151144</t>
  </si>
  <si>
    <t>110244</t>
  </si>
  <si>
    <t>Steam Mills Primary School</t>
  </si>
  <si>
    <t>107793</t>
  </si>
  <si>
    <t>Stone with Woodford Church of England Primary School</t>
  </si>
  <si>
    <t>STONE WITH WOODFORD C OF E PRIMARY SCHOOL</t>
  </si>
  <si>
    <t>160765</t>
  </si>
  <si>
    <t>113029</t>
  </si>
  <si>
    <t>Stonehouse Park Infant School</t>
  </si>
  <si>
    <t>107791</t>
  </si>
  <si>
    <t>Stow-on-the-Wold Primary School</t>
  </si>
  <si>
    <t>107798</t>
  </si>
  <si>
    <t>Stratton Church of England Primary School</t>
  </si>
  <si>
    <t>107800</t>
  </si>
  <si>
    <t>Stroud High School</t>
  </si>
  <si>
    <t>STROUD HIGH SCHOOL</t>
  </si>
  <si>
    <t>150583</t>
  </si>
  <si>
    <t>110113</t>
  </si>
  <si>
    <t>Stroud Valley Community Primary School</t>
  </si>
  <si>
    <t>107803</t>
  </si>
  <si>
    <t>Swell Church of England Primary School</t>
  </si>
  <si>
    <t>122016</t>
  </si>
  <si>
    <t>Swindon Village Primary School</t>
  </si>
  <si>
    <t>102263</t>
  </si>
  <si>
    <t>100611</t>
  </si>
  <si>
    <t>Temple Guiting Church of England School</t>
  </si>
  <si>
    <t>107808</t>
  </si>
  <si>
    <t>Tewkesbury Academy</t>
  </si>
  <si>
    <t>152168</t>
  </si>
  <si>
    <t>110764</t>
  </si>
  <si>
    <t>Tewkesbury Church of England Primary School</t>
  </si>
  <si>
    <t>107811</t>
  </si>
  <si>
    <t>The Altus School</t>
  </si>
  <si>
    <t>101520</t>
  </si>
  <si>
    <t>The British School</t>
  </si>
  <si>
    <t>101290</t>
  </si>
  <si>
    <t>100509</t>
  </si>
  <si>
    <t>The Catholic School of Saint Gregory the Great</t>
  </si>
  <si>
    <t>101627</t>
  </si>
  <si>
    <t>123133</t>
  </si>
  <si>
    <t>Old Vendor No 101627/Old Debtor No 100436</t>
  </si>
  <si>
    <t>The Cotswold Academy</t>
  </si>
  <si>
    <t>THE COTSWOLD SCHOOL ACADEMY TRUST</t>
  </si>
  <si>
    <t>144158</t>
  </si>
  <si>
    <t>108909</t>
  </si>
  <si>
    <t>The Croft Primary School</t>
  </si>
  <si>
    <t>107742</t>
  </si>
  <si>
    <t>The Crypt School</t>
  </si>
  <si>
    <t>THE CRYPT SCHOOL</t>
  </si>
  <si>
    <t>147663</t>
  </si>
  <si>
    <t>109993</t>
  </si>
  <si>
    <t>The Dean Academy</t>
  </si>
  <si>
    <t>157699</t>
  </si>
  <si>
    <t>112075</t>
  </si>
  <si>
    <t>The High School Leckhampton</t>
  </si>
  <si>
    <t>TBC</t>
  </si>
  <si>
    <t>The John Moore Primary School</t>
  </si>
  <si>
    <t>107812</t>
  </si>
  <si>
    <t>The Milestone School</t>
  </si>
  <si>
    <t>119423</t>
  </si>
  <si>
    <t>The Ridge Academy</t>
  </si>
  <si>
    <t>156095</t>
  </si>
  <si>
    <t>111887</t>
  </si>
  <si>
    <t>The Rissington School</t>
  </si>
  <si>
    <t>107657</t>
  </si>
  <si>
    <t>The Rosary Catholic Primary School</t>
  </si>
  <si>
    <t>151145</t>
  </si>
  <si>
    <t>123134</t>
  </si>
  <si>
    <t>The Shrubberies School</t>
  </si>
  <si>
    <t>107139</t>
  </si>
  <si>
    <t>Thomas Keble School</t>
  </si>
  <si>
    <t>THOMAS KEBLE SCHOOL</t>
  </si>
  <si>
    <t>149994</t>
  </si>
  <si>
    <t>110272</t>
  </si>
  <si>
    <t>Thrupp School</t>
  </si>
  <si>
    <t>107818</t>
  </si>
  <si>
    <t>Tibberton Community Primary School and Early Years</t>
  </si>
  <si>
    <t>207141</t>
  </si>
  <si>
    <t>123695</t>
  </si>
  <si>
    <t>Pre Academy Conversion Cost Centre 107819</t>
  </si>
  <si>
    <t>Tirlebrook Primary School</t>
  </si>
  <si>
    <t>107830</t>
  </si>
  <si>
    <t>Changed from a bank account school to a central school 1st April 2025</t>
  </si>
  <si>
    <t>Tredington Community Primary School</t>
  </si>
  <si>
    <t>190415</t>
  </si>
  <si>
    <t>120439</t>
  </si>
  <si>
    <t>Tredworth Infant and Nursery Academy</t>
  </si>
  <si>
    <t>TREDWORTH INFANT AND NURSERY ACADEMY</t>
  </si>
  <si>
    <t>163219</t>
  </si>
  <si>
    <t>114006</t>
  </si>
  <si>
    <t>Tredworth Junior School</t>
  </si>
  <si>
    <t>107952</t>
  </si>
  <si>
    <t>Tutshill Church of England Primary School</t>
  </si>
  <si>
    <t>107825</t>
  </si>
  <si>
    <t>Twyning School</t>
  </si>
  <si>
    <t>107827</t>
  </si>
  <si>
    <t>Uley Church of England Primary School</t>
  </si>
  <si>
    <t>107829</t>
  </si>
  <si>
    <t>Uplands Community Primary School</t>
  </si>
  <si>
    <t>107805</t>
  </si>
  <si>
    <t>Upton St Leonards Church of England Primary School</t>
  </si>
  <si>
    <t>102122</t>
  </si>
  <si>
    <t>100592</t>
  </si>
  <si>
    <t>Walmore Hill Primary School</t>
  </si>
  <si>
    <t>107837</t>
  </si>
  <si>
    <t>Warden Hill Primary School</t>
  </si>
  <si>
    <t>107693</t>
  </si>
  <si>
    <t>Watermoor Church of England Primary School</t>
  </si>
  <si>
    <t>198096</t>
  </si>
  <si>
    <t>110193</t>
  </si>
  <si>
    <t>Waterwells Primary Academy</t>
  </si>
  <si>
    <t>163386</t>
  </si>
  <si>
    <t>113309</t>
  </si>
  <si>
    <t>Westbury-on-Severn Church of England Primary School</t>
  </si>
  <si>
    <t>107838</t>
  </si>
  <si>
    <t>Whiteshill Primary School</t>
  </si>
  <si>
    <t>171163</t>
  </si>
  <si>
    <t>115777</t>
  </si>
  <si>
    <t>Whitminster Endowed Church of England Primary School</t>
  </si>
  <si>
    <t>107842</t>
  </si>
  <si>
    <t>Widden Primary School</t>
  </si>
  <si>
    <t>202967</t>
  </si>
  <si>
    <t>122153</t>
  </si>
  <si>
    <t>Was previous cost centre 107956</t>
  </si>
  <si>
    <t>Willersey Church of England Primary School</t>
  </si>
  <si>
    <t>107845</t>
  </si>
  <si>
    <t>Willow Primary Academy</t>
  </si>
  <si>
    <t>192164</t>
  </si>
  <si>
    <t>120869</t>
  </si>
  <si>
    <t>Formerly Tuffley Primary School</t>
  </si>
  <si>
    <t>Winchcombe Abbey Church of England Primary School</t>
  </si>
  <si>
    <t>163551</t>
  </si>
  <si>
    <t>114005</t>
  </si>
  <si>
    <t>Winchcombe School</t>
  </si>
  <si>
    <t>148688</t>
  </si>
  <si>
    <t>109879</t>
  </si>
  <si>
    <t>Withington Church of England Primary School</t>
  </si>
  <si>
    <t>107851</t>
  </si>
  <si>
    <t>Woodchester Endowed Church of England Aided Primary School</t>
  </si>
  <si>
    <t>107853</t>
  </si>
  <si>
    <t>Woodmancote School</t>
  </si>
  <si>
    <t>107547</t>
  </si>
  <si>
    <t>Woodside Primary School</t>
  </si>
  <si>
    <t>107766</t>
  </si>
  <si>
    <t>Woolaston Primary School</t>
  </si>
  <si>
    <t>107852</t>
  </si>
  <si>
    <t>Wyedean School and Sixth Form Centre</t>
  </si>
  <si>
    <t>WYEDEAN SCHOOL AND SIXTH FORM CENTRE</t>
  </si>
  <si>
    <t>151064</t>
  </si>
  <si>
    <t>110274</t>
  </si>
  <si>
    <t>Yorkley Primary School</t>
  </si>
  <si>
    <t>107862</t>
  </si>
  <si>
    <t>Non-VA schools:</t>
  </si>
  <si>
    <t>VA schools:</t>
  </si>
  <si>
    <t>GRAND TOTAL:</t>
  </si>
  <si>
    <t>spring 2023 census</t>
  </si>
  <si>
    <t>LEA Number</t>
  </si>
  <si>
    <t>School Number</t>
  </si>
  <si>
    <t xml:space="preserve">LAEstab </t>
  </si>
  <si>
    <t>School Name</t>
  </si>
  <si>
    <r>
      <t xml:space="preserve">Weighted pupils </t>
    </r>
    <r>
      <rPr>
        <b/>
        <sz val="10"/>
        <color rgb="FFFFFFFF"/>
        <rFont val="Calibri"/>
        <family val="2"/>
      </rPr>
      <t>‡</t>
    </r>
  </si>
  <si>
    <t xml:space="preserve">School Type or Phase </t>
  </si>
  <si>
    <t>VA/Non-VA Indicator</t>
  </si>
  <si>
    <t>DFC</t>
  </si>
  <si>
    <t>Converted to academy</t>
  </si>
  <si>
    <t>Payment</t>
  </si>
  <si>
    <t>VENDOR</t>
  </si>
  <si>
    <t>Cost Centre</t>
  </si>
  <si>
    <t>Formula</t>
  </si>
  <si>
    <t>DO NOT PAY</t>
  </si>
  <si>
    <t>Voluntary Aided</t>
  </si>
  <si>
    <t>Non VA</t>
  </si>
  <si>
    <t xml:space="preserve">C/C 108204 EFA Capital Grant has been paid </t>
  </si>
  <si>
    <t>Control</t>
  </si>
  <si>
    <t>2025-26 TOTALS</t>
  </si>
  <si>
    <t>School capital funding - GOV.UK (www.gov.uk)</t>
  </si>
  <si>
    <t>2. 2025 to 2026 Schools (including maintained nursery schools and sixth-form colleges)</t>
  </si>
  <si>
    <t xml:space="preserve">The Devolved Formula Capital (DFC) funding rates are £11.25 per weighted pupil, and £4,000 per institution.  Voluntary Aided (VA)  schools' per-pupil and per-school rates are 8% higher – see guidance tab. </t>
  </si>
  <si>
    <t>[note 1] Since DFC is a school-level allocation, DFC payments are made using the latest details we have on record for each institution, which may differ from the SCA responsible body or VA status in this file.</t>
  </si>
  <si>
    <t>[note 2] We apply a PFI factor to schools with PFI status (see the funding methodology for details). Schools with PFI status are those in respect of which the department is currently paying PFI credits to a LA. Our data on PFI contracts is kept under review and may change each year.</t>
  </si>
  <si>
    <t>[note 3] Where noted 'SRP', the SCA condition band has been adjusted to take account of a School Rebuilding Project handed over, or expected to hand over, by 30 September 2025 (see methodology for details).</t>
  </si>
  <si>
    <t/>
  </si>
  <si>
    <t>Academy</t>
  </si>
  <si>
    <t>Bank Account</t>
  </si>
  <si>
    <t>https://www.gov.uk/government/publications/capital-allocations</t>
  </si>
  <si>
    <t>NOTES ON THE CALCULATION:</t>
  </si>
  <si>
    <t>Ledger Code</t>
  </si>
  <si>
    <t>CFR Line</t>
  </si>
  <si>
    <t>CFR Reference</t>
  </si>
  <si>
    <t>Formula Capital (Current Year)</t>
  </si>
  <si>
    <t>CI 01</t>
  </si>
  <si>
    <t>Links and further information about the methodology behind these allocations are at:</t>
  </si>
  <si>
    <t xml:space="preserve"> In the event of any queries please contact ESFA in the first instance:</t>
  </si>
  <si>
    <t>ESFA Enquiry Form</t>
  </si>
  <si>
    <t xml:space="preserve">Since DFC is a school-level allocation, DFC payments are made using the latest details we have on record for each institution, which may differ from the SCA responsible body or VA status in this file. </t>
  </si>
  <si>
    <t xml:space="preserve"> DFE apply a PFI factor to schools with PFI status (see the funding methodology for details). Schools with PFI status are those in respect of which the department is currently paying PFI credits to a LA. Data on PFI contracts is kept under review and may change each year. </t>
  </si>
  <si>
    <t xml:space="preserve"> Devolved Formula Capital Budget (advance) year 2025-26</t>
  </si>
  <si>
    <t>Devolved Formula Capital (DFC) Allocations 2025-2026</t>
  </si>
  <si>
    <t>Funding allocations for the 2025 to 2026 financial year</t>
  </si>
  <si>
    <t>Pupil numbers come from the 2024 spring school census or the 2023 to 2024 individualised learner record (ILR).</t>
  </si>
  <si>
    <t>School_capital_funding_allocations_for_2025_to_2026.xlsx</t>
  </si>
  <si>
    <t>Condition methodology and spend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</si>
</sst>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 &quot;[$£]#,##0.00&quot; &quot;;&quot;-&quot;[$£]#,##0.00&quot; &quot;;&quot; &quot;[$£]&quot;-&quot;00.00&quot; &quot;;&quot; &quot;@&quot; &quot;"/>
    <numFmt numFmtId="165" formatCode="&quot;£&quot;#,##0"/>
    <numFmt numFmtId="166" formatCode="0.0"/>
    <numFmt numFmtId="167" formatCode="[$£-809]#,##0.00;[Red]&quot;-&quot;[$£-809]#,##0.00"/>
    <numFmt numFmtId="168" formatCode="&quot;£&quot;#,##0.00"/>
    <numFmt numFmtId="169" formatCode="[$£-809]#,##0.00"/>
    <numFmt numFmtId="170" formatCode="[$£-809]#,##0"/>
  </numFmts>
  <fonts count="40" x14ac:knownFonts="1">
    <font>
      <sz val="11"/>
      <color theme="1"/>
      <name val="Aptos Narrow"/>
      <family val="2"/>
      <scheme val="minor"/>
    </font>
    <font>
      <sz val="11"/>
      <color theme="1"/>
      <name val="Aptos Narrow"/>
      <family val="2"/>
      <scheme val="minor"/>
    </font>
    <font>
      <b/>
      <u/>
      <sz val="10"/>
      <name val="Arial"/>
      <family val="2"/>
    </font>
    <font>
      <sz val="10"/>
      <name val="Arial"/>
      <family val="2"/>
    </font>
    <font>
      <sz val="10"/>
      <color rgb="FF000000"/>
      <name val="Arial"/>
      <family val="2"/>
    </font>
    <font>
      <sz val="10"/>
      <color theme="1"/>
      <name val="Arial"/>
      <family val="2"/>
    </font>
    <font>
      <b/>
      <sz val="10"/>
      <name val="Arial"/>
      <family val="2"/>
    </font>
    <font>
      <b/>
      <sz val="10"/>
      <color indexed="10"/>
      <name val="Arial"/>
      <family val="2"/>
    </font>
    <font>
      <b/>
      <sz val="10"/>
      <color rgb="FFFFFFFF"/>
      <name val="Arial"/>
      <family val="2"/>
    </font>
    <font>
      <b/>
      <sz val="10"/>
      <color rgb="FFFFFFFF"/>
      <name val="Calibri"/>
      <family val="2"/>
    </font>
    <font>
      <b/>
      <sz val="10"/>
      <color theme="1"/>
      <name val="Arial"/>
      <family val="2"/>
    </font>
    <font>
      <sz val="10"/>
      <color indexed="8"/>
      <name val="Arial"/>
      <family val="2"/>
    </font>
    <font>
      <sz val="11"/>
      <color indexed="8"/>
      <name val="Calibri"/>
      <family val="2"/>
    </font>
    <font>
      <sz val="11"/>
      <color rgb="FF000000"/>
      <name val="Arial"/>
      <family val="2"/>
    </font>
    <font>
      <sz val="10"/>
      <color theme="5"/>
      <name val="Arial"/>
      <family val="2"/>
    </font>
    <font>
      <sz val="11"/>
      <name val="Calibri"/>
      <family val="2"/>
    </font>
    <font>
      <sz val="11"/>
      <name val="Arial"/>
      <family val="2"/>
    </font>
    <font>
      <sz val="10"/>
      <color rgb="FFFF0000"/>
      <name val="Arial"/>
      <family val="2"/>
    </font>
    <font>
      <sz val="8"/>
      <color rgb="FF000000"/>
      <name val="Arial"/>
      <family val="2"/>
    </font>
    <font>
      <sz val="11"/>
      <color rgb="FFFF0000"/>
      <name val="Calibri"/>
      <family val="2"/>
    </font>
    <font>
      <b/>
      <sz val="11"/>
      <color indexed="8"/>
      <name val="Calibri"/>
      <family val="2"/>
    </font>
    <font>
      <u/>
      <sz val="11"/>
      <color theme="10"/>
      <name val="Aptos Narrow"/>
      <family val="2"/>
      <scheme val="minor"/>
    </font>
    <font>
      <b/>
      <sz val="10"/>
      <color rgb="FF003366"/>
      <name val="Arial"/>
      <family val="2"/>
    </font>
    <font>
      <sz val="10"/>
      <color rgb="FF003366"/>
      <name val="Arial"/>
      <family val="2"/>
    </font>
    <font>
      <sz val="10"/>
      <name val="Times New Roman"/>
      <family val="1"/>
    </font>
    <font>
      <b/>
      <sz val="10"/>
      <name val="Times New Roman"/>
      <family val="1"/>
    </font>
    <font>
      <b/>
      <sz val="10"/>
      <color rgb="FF000000"/>
      <name val="Arial"/>
      <family val="2"/>
    </font>
    <font>
      <sz val="10"/>
      <color indexed="9"/>
      <name val="Arial"/>
      <family val="2"/>
    </font>
    <font>
      <b/>
      <sz val="12"/>
      <name val="Arial"/>
      <family val="2"/>
    </font>
    <font>
      <b/>
      <sz val="14"/>
      <name val="Arial"/>
      <family val="2"/>
    </font>
    <font>
      <sz val="12"/>
      <color theme="1"/>
      <name val="Arial"/>
      <family val="2"/>
    </font>
    <font>
      <sz val="12"/>
      <color theme="0"/>
      <name val="Arial"/>
      <family val="2"/>
    </font>
    <font>
      <b/>
      <sz val="14"/>
      <color theme="1"/>
      <name val="Arial"/>
      <family val="2"/>
    </font>
    <font>
      <sz val="12"/>
      <color rgb="FFFF0000"/>
      <name val="Arial"/>
      <family val="2"/>
    </font>
    <font>
      <u/>
      <sz val="12"/>
      <color theme="0"/>
      <name val="Arial"/>
      <family val="2"/>
    </font>
    <font>
      <b/>
      <u/>
      <sz val="12"/>
      <name val="Arial"/>
      <family val="2"/>
    </font>
    <font>
      <sz val="12"/>
      <name val="Arial"/>
      <family val="2"/>
    </font>
    <font>
      <b/>
      <sz val="11"/>
      <color theme="3"/>
      <name val="Arial"/>
      <family val="2"/>
    </font>
    <font>
      <b/>
      <sz val="12"/>
      <color theme="3"/>
      <name val="Arial"/>
      <family val="2"/>
    </font>
    <font>
      <sz val="9"/>
      <name val="Arial"/>
      <family val="2"/>
    </font>
  </fonts>
  <fills count="16">
    <fill>
      <patternFill patternType="none"/>
    </fill>
    <fill>
      <patternFill patternType="gray125"/>
    </fill>
    <fill>
      <patternFill patternType="solid">
        <fgColor theme="4" tint="0.79998168889431442"/>
        <bgColor theme="4" tint="0.79998168889431442"/>
      </patternFill>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7095AC"/>
        <bgColor rgb="FF003366"/>
      </patternFill>
    </fill>
    <fill>
      <patternFill patternType="solid">
        <fgColor rgb="FF003366"/>
        <bgColor rgb="FF003366"/>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FF"/>
        <bgColor rgb="FFFFFFFF"/>
      </patternFill>
    </fill>
    <fill>
      <patternFill patternType="solid">
        <fgColor theme="3" tint="0.59999389629810485"/>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s>
  <borders count="36">
    <border>
      <left/>
      <right/>
      <top/>
      <bottom/>
      <diagonal/>
    </border>
    <border>
      <left/>
      <right/>
      <top style="thin">
        <color theme="4" tint="0.39997558519241921"/>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rgb="FFFFFFFF"/>
      </left>
      <right style="medium">
        <color rgb="FFFFFFFF"/>
      </right>
      <top/>
      <bottom style="medium">
        <color rgb="FFFFFFFF"/>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top/>
      <bottom style="double">
        <color indexed="64"/>
      </bottom>
      <diagonal/>
    </border>
    <border>
      <left style="thin">
        <color indexed="22"/>
      </left>
      <right style="thin">
        <color indexed="64"/>
      </right>
      <top style="thin">
        <color indexed="22"/>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22"/>
      </left>
      <right style="thin">
        <color indexed="64"/>
      </right>
      <top style="thin">
        <color indexed="64"/>
      </top>
      <bottom style="double">
        <color indexed="64"/>
      </bottom>
      <diagonal/>
    </border>
    <border>
      <left style="thin">
        <color indexed="22"/>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3" fillId="0" borderId="0" applyFont="0" applyFill="0" applyBorder="0" applyAlignment="0" applyProtection="0"/>
    <xf numFmtId="0" fontId="11" fillId="0" borderId="0"/>
    <xf numFmtId="0" fontId="21" fillId="0" borderId="0" applyNumberFormat="0" applyFill="0" applyBorder="0" applyAlignment="0" applyProtection="0"/>
    <xf numFmtId="0" fontId="1" fillId="0" borderId="0"/>
    <xf numFmtId="0" fontId="1" fillId="0" borderId="0"/>
    <xf numFmtId="43" fontId="24" fillId="0" borderId="0" applyFont="0" applyFill="0" applyBorder="0" applyAlignment="0" applyProtection="0"/>
    <xf numFmtId="43" fontId="39" fillId="0" borderId="0" applyFont="0" applyFill="0" applyBorder="0" applyAlignment="0" applyProtection="0"/>
  </cellStyleXfs>
  <cellXfs count="151">
    <xf numFmtId="0" fontId="0" fillId="0" borderId="0" xfId="0"/>
    <xf numFmtId="14" fontId="0" fillId="0" borderId="0" xfId="0" applyNumberFormat="1"/>
    <xf numFmtId="0" fontId="0" fillId="3" borderId="0" xfId="0" applyFill="1"/>
    <xf numFmtId="1" fontId="0" fillId="4" borderId="0" xfId="0" applyNumberFormat="1" applyFill="1"/>
    <xf numFmtId="0" fontId="4" fillId="0" borderId="0" xfId="3" applyFont="1"/>
    <xf numFmtId="0" fontId="3" fillId="0" borderId="0" xfId="3"/>
    <xf numFmtId="43" fontId="5" fillId="0" borderId="0" xfId="4" applyNumberFormat="1" applyFont="1" applyFill="1" applyBorder="1"/>
    <xf numFmtId="164" fontId="3" fillId="0" borderId="0" xfId="3" applyNumberFormat="1"/>
    <xf numFmtId="0" fontId="3" fillId="5" borderId="0" xfId="3" applyFill="1"/>
    <xf numFmtId="165" fontId="0" fillId="0" borderId="0" xfId="0" applyNumberFormat="1"/>
    <xf numFmtId="0" fontId="0" fillId="0" borderId="0" xfId="0" applyAlignment="1">
      <alignment horizontal="center"/>
    </xf>
    <xf numFmtId="0" fontId="0" fillId="3" borderId="5" xfId="0" applyFill="1" applyBorder="1"/>
    <xf numFmtId="0" fontId="6" fillId="3" borderId="0" xfId="0" applyFont="1" applyFill="1" applyAlignment="1">
      <alignment horizontal="right"/>
    </xf>
    <xf numFmtId="165" fontId="3" fillId="0" borderId="6" xfId="0" applyNumberFormat="1" applyFont="1" applyBorder="1" applyAlignment="1">
      <alignment horizontal="left"/>
    </xf>
    <xf numFmtId="0" fontId="3" fillId="3" borderId="0" xfId="3" applyFill="1"/>
    <xf numFmtId="0" fontId="0" fillId="3" borderId="7" xfId="0" applyFill="1" applyBorder="1"/>
    <xf numFmtId="0" fontId="0" fillId="3" borderId="8" xfId="0" applyFill="1" applyBorder="1"/>
    <xf numFmtId="0" fontId="7" fillId="3" borderId="8" xfId="0" applyFont="1" applyFill="1" applyBorder="1" applyAlignment="1">
      <alignment horizontal="right"/>
    </xf>
    <xf numFmtId="165" fontId="6" fillId="0" borderId="9" xfId="0" applyNumberFormat="1" applyFont="1" applyBorder="1" applyAlignment="1">
      <alignment horizontal="left"/>
    </xf>
    <xf numFmtId="1" fontId="0" fillId="0" borderId="0" xfId="0" applyNumberFormat="1"/>
    <xf numFmtId="43" fontId="5" fillId="0" borderId="0" xfId="2" applyNumberFormat="1" applyFont="1" applyFill="1" applyBorder="1"/>
    <xf numFmtId="164" fontId="0" fillId="0" borderId="0" xfId="0" applyNumberFormat="1"/>
    <xf numFmtId="3" fontId="6" fillId="6" borderId="10" xfId="2" applyNumberFormat="1" applyFont="1" applyFill="1" applyBorder="1" applyAlignment="1">
      <alignment horizontal="center" vertical="center" wrapText="1"/>
    </xf>
    <xf numFmtId="0" fontId="6" fillId="0" borderId="11" xfId="0" applyFont="1" applyBorder="1" applyAlignment="1">
      <alignment horizontal="center" wrapText="1"/>
    </xf>
    <xf numFmtId="3" fontId="8" fillId="7" borderId="10" xfId="2" applyNumberFormat="1" applyFont="1" applyFill="1" applyBorder="1" applyAlignment="1">
      <alignment horizontal="center" vertical="center" wrapText="1"/>
    </xf>
    <xf numFmtId="1" fontId="8" fillId="7" borderId="10" xfId="2" applyNumberFormat="1" applyFont="1" applyFill="1" applyBorder="1" applyAlignment="1">
      <alignment horizontal="center" vertical="center" wrapText="1"/>
    </xf>
    <xf numFmtId="0" fontId="6" fillId="0" borderId="12" xfId="0" applyFont="1" applyBorder="1" applyAlignment="1">
      <alignment horizontal="center" wrapText="1"/>
    </xf>
    <xf numFmtId="43" fontId="8" fillId="7" borderId="13" xfId="2" applyNumberFormat="1" applyFont="1" applyFill="1" applyBorder="1" applyAlignment="1">
      <alignment horizontal="center" vertical="center" wrapText="1"/>
    </xf>
    <xf numFmtId="0" fontId="10" fillId="0" borderId="5" xfId="0" applyFont="1" applyBorder="1" applyAlignment="1">
      <alignment wrapText="1"/>
    </xf>
    <xf numFmtId="164" fontId="0" fillId="0" borderId="6" xfId="0" applyNumberFormat="1" applyBorder="1" applyAlignment="1">
      <alignment horizontal="center" vertical="center" wrapText="1"/>
    </xf>
    <xf numFmtId="165" fontId="10" fillId="8" borderId="14" xfId="0" applyNumberFormat="1" applyFont="1" applyFill="1" applyBorder="1" applyAlignment="1">
      <alignment horizontal="right" vertical="center"/>
    </xf>
    <xf numFmtId="0" fontId="10" fillId="8" borderId="14" xfId="0" applyFont="1" applyFill="1" applyBorder="1" applyAlignment="1">
      <alignment horizontal="right" vertical="center"/>
    </xf>
    <xf numFmtId="0" fontId="10" fillId="8" borderId="14" xfId="0" applyFont="1" applyFill="1" applyBorder="1" applyAlignment="1">
      <alignment horizontal="right" vertical="center" wrapText="1"/>
    </xf>
    <xf numFmtId="0" fontId="4" fillId="0" borderId="0" xfId="0" applyFont="1"/>
    <xf numFmtId="0" fontId="12" fillId="9" borderId="15" xfId="5" applyFont="1" applyFill="1" applyBorder="1" applyAlignment="1">
      <alignment horizontal="right" wrapText="1"/>
    </xf>
    <xf numFmtId="0" fontId="0" fillId="0" borderId="14" xfId="0" applyBorder="1"/>
    <xf numFmtId="166" fontId="0" fillId="0" borderId="14" xfId="1" applyNumberFormat="1" applyFont="1" applyBorder="1"/>
    <xf numFmtId="0" fontId="12" fillId="0" borderId="15" xfId="5" applyFont="1" applyBorder="1" applyAlignment="1">
      <alignment wrapText="1"/>
    </xf>
    <xf numFmtId="165" fontId="0" fillId="0" borderId="14" xfId="0" applyNumberFormat="1" applyBorder="1"/>
    <xf numFmtId="167" fontId="13" fillId="0" borderId="0" xfId="0" applyNumberFormat="1" applyFont="1"/>
    <xf numFmtId="164" fontId="13" fillId="0" borderId="0" xfId="2" applyNumberFormat="1" applyFont="1" applyFill="1"/>
    <xf numFmtId="6" fontId="12" fillId="0" borderId="16" xfId="5" applyNumberFormat="1" applyFont="1" applyBorder="1" applyAlignment="1">
      <alignment horizontal="right" wrapText="1"/>
    </xf>
    <xf numFmtId="168" fontId="0" fillId="8" borderId="14" xfId="0" applyNumberFormat="1" applyFill="1" applyBorder="1"/>
    <xf numFmtId="0" fontId="0" fillId="0" borderId="14" xfId="0" applyBorder="1" applyAlignment="1">
      <alignment horizontal="center"/>
    </xf>
    <xf numFmtId="0" fontId="14" fillId="0" borderId="0" xfId="0" applyFont="1"/>
    <xf numFmtId="0" fontId="3" fillId="0" borderId="0" xfId="0" applyFont="1"/>
    <xf numFmtId="0" fontId="15" fillId="9" borderId="15" xfId="5" applyFont="1" applyFill="1" applyBorder="1" applyAlignment="1">
      <alignment horizontal="right" wrapText="1"/>
    </xf>
    <xf numFmtId="167" fontId="16" fillId="0" borderId="0" xfId="0" applyNumberFormat="1" applyFont="1"/>
    <xf numFmtId="0" fontId="12" fillId="0" borderId="15" xfId="5" applyFont="1" applyBorder="1" applyAlignment="1">
      <alignment horizontal="right" wrapText="1"/>
    </xf>
    <xf numFmtId="1" fontId="12" fillId="0" borderId="15" xfId="5" applyNumberFormat="1" applyFont="1" applyBorder="1" applyAlignment="1">
      <alignment horizontal="right" wrapText="1"/>
    </xf>
    <xf numFmtId="43" fontId="12" fillId="0" borderId="15" xfId="2" applyNumberFormat="1" applyFont="1" applyFill="1" applyBorder="1" applyAlignment="1">
      <alignment wrapText="1"/>
    </xf>
    <xf numFmtId="6" fontId="12" fillId="0" borderId="17" xfId="5" applyNumberFormat="1" applyFont="1" applyBorder="1" applyAlignment="1">
      <alignment horizontal="right" wrapText="1"/>
    </xf>
    <xf numFmtId="0" fontId="0" fillId="4" borderId="0" xfId="0" applyFill="1"/>
    <xf numFmtId="164" fontId="12" fillId="0" borderId="18" xfId="5" applyNumberFormat="1" applyFont="1" applyBorder="1" applyAlignment="1">
      <alignment horizontal="right" wrapText="1"/>
    </xf>
    <xf numFmtId="168" fontId="0" fillId="0" borderId="14" xfId="0" applyNumberFormat="1" applyBorder="1"/>
    <xf numFmtId="0" fontId="17" fillId="0" borderId="0" xfId="0" applyFont="1"/>
    <xf numFmtId="0" fontId="15" fillId="0" borderId="15" xfId="5" applyFont="1" applyBorder="1" applyAlignment="1">
      <alignment horizontal="right" wrapText="1"/>
    </xf>
    <xf numFmtId="0" fontId="15" fillId="0" borderId="15" xfId="5" applyFont="1" applyBorder="1" applyAlignment="1">
      <alignment wrapText="1"/>
    </xf>
    <xf numFmtId="1" fontId="15" fillId="0" borderId="15" xfId="5" applyNumberFormat="1" applyFont="1" applyBorder="1" applyAlignment="1">
      <alignment horizontal="right" wrapText="1"/>
    </xf>
    <xf numFmtId="0" fontId="12" fillId="0" borderId="19" xfId="5" applyFont="1" applyBorder="1" applyAlignment="1">
      <alignment horizontal="right" wrapText="1"/>
    </xf>
    <xf numFmtId="0" fontId="12" fillId="0" borderId="16" xfId="5" applyFont="1" applyBorder="1" applyAlignment="1">
      <alignment horizontal="right" wrapText="1"/>
    </xf>
    <xf numFmtId="43" fontId="12" fillId="0" borderId="15" xfId="5" applyNumberFormat="1" applyFont="1" applyBorder="1" applyAlignment="1">
      <alignment wrapText="1"/>
    </xf>
    <xf numFmtId="43" fontId="0" fillId="0" borderId="0" xfId="0" applyNumberFormat="1"/>
    <xf numFmtId="0" fontId="0" fillId="0" borderId="5" xfId="0" applyBorder="1"/>
    <xf numFmtId="0" fontId="17" fillId="4" borderId="0" xfId="0" applyFont="1" applyFill="1"/>
    <xf numFmtId="165" fontId="0" fillId="0" borderId="5" xfId="0" applyNumberFormat="1" applyBorder="1"/>
    <xf numFmtId="165" fontId="17" fillId="0" borderId="0" xfId="0" applyNumberFormat="1" applyFont="1"/>
    <xf numFmtId="165" fontId="17" fillId="0" borderId="0" xfId="0" applyNumberFormat="1" applyFont="1" applyAlignment="1">
      <alignment horizontal="center"/>
    </xf>
    <xf numFmtId="168" fontId="0" fillId="0" borderId="0" xfId="0" applyNumberFormat="1"/>
    <xf numFmtId="165" fontId="0" fillId="0" borderId="0" xfId="0" applyNumberFormat="1" applyAlignment="1">
      <alignment horizontal="center"/>
    </xf>
    <xf numFmtId="0" fontId="18" fillId="10" borderId="20" xfId="0" applyFont="1" applyFill="1" applyBorder="1"/>
    <xf numFmtId="0" fontId="0" fillId="10" borderId="0" xfId="0" applyFill="1"/>
    <xf numFmtId="43" fontId="3" fillId="0" borderId="20" xfId="0" applyNumberFormat="1" applyFont="1" applyBorder="1"/>
    <xf numFmtId="164" fontId="12" fillId="0" borderId="21" xfId="5" applyNumberFormat="1" applyFont="1" applyBorder="1" applyAlignment="1">
      <alignment horizontal="right" wrapText="1"/>
    </xf>
    <xf numFmtId="6" fontId="19" fillId="0" borderId="16" xfId="5" applyNumberFormat="1" applyFont="1" applyBorder="1" applyAlignment="1">
      <alignment horizontal="right" wrapText="1"/>
    </xf>
    <xf numFmtId="43" fontId="10" fillId="0" borderId="22" xfId="0" applyNumberFormat="1" applyFont="1" applyBorder="1"/>
    <xf numFmtId="165" fontId="10" fillId="0" borderId="23" xfId="0" applyNumberFormat="1" applyFont="1" applyBorder="1"/>
    <xf numFmtId="164" fontId="12" fillId="0" borderId="24" xfId="5" applyNumberFormat="1" applyFont="1" applyBorder="1" applyAlignment="1">
      <alignment horizontal="right" wrapText="1"/>
    </xf>
    <xf numFmtId="168" fontId="10" fillId="0" borderId="22" xfId="0" applyNumberFormat="1" applyFont="1" applyBorder="1"/>
    <xf numFmtId="165" fontId="10" fillId="0" borderId="22" xfId="0" applyNumberFormat="1" applyFont="1" applyBorder="1"/>
    <xf numFmtId="165" fontId="10" fillId="0" borderId="22" xfId="0" applyNumberFormat="1" applyFont="1" applyBorder="1" applyAlignment="1">
      <alignment horizontal="center"/>
    </xf>
    <xf numFmtId="0" fontId="0" fillId="0" borderId="7" xfId="0" applyBorder="1"/>
    <xf numFmtId="0" fontId="0" fillId="0" borderId="8" xfId="0" applyBorder="1"/>
    <xf numFmtId="164" fontId="12" fillId="0" borderId="25" xfId="5" applyNumberFormat="1" applyFont="1" applyBorder="1" applyAlignment="1">
      <alignment horizontal="right" wrapText="1"/>
    </xf>
    <xf numFmtId="6" fontId="20" fillId="0" borderId="15" xfId="5" applyNumberFormat="1" applyFont="1" applyBorder="1" applyAlignment="1">
      <alignment horizontal="left" wrapText="1"/>
    </xf>
    <xf numFmtId="0" fontId="17" fillId="0" borderId="0" xfId="0" applyFont="1" applyAlignment="1">
      <alignment horizontal="center"/>
    </xf>
    <xf numFmtId="0" fontId="22" fillId="0" borderId="0" xfId="3" applyFont="1"/>
    <xf numFmtId="0" fontId="23" fillId="0" borderId="0" xfId="3" applyFont="1"/>
    <xf numFmtId="43" fontId="23" fillId="0" borderId="0" xfId="3" applyNumberFormat="1" applyFont="1"/>
    <xf numFmtId="0" fontId="21" fillId="0" borderId="0" xfId="6" applyAlignment="1" applyProtection="1"/>
    <xf numFmtId="164" fontId="23" fillId="0" borderId="0" xfId="3" applyNumberFormat="1" applyFont="1"/>
    <xf numFmtId="0" fontId="23" fillId="3" borderId="0" xfId="3" applyFont="1" applyFill="1"/>
    <xf numFmtId="0" fontId="2" fillId="0" borderId="0" xfId="3" applyFont="1" applyAlignment="1">
      <alignment horizontal="left"/>
    </xf>
    <xf numFmtId="43" fontId="2" fillId="0" borderId="0" xfId="3" applyNumberFormat="1" applyFont="1" applyAlignment="1">
      <alignment horizontal="left"/>
    </xf>
    <xf numFmtId="164" fontId="2" fillId="0" borderId="0" xfId="3" applyNumberFormat="1" applyFont="1" applyAlignment="1">
      <alignment horizontal="left"/>
    </xf>
    <xf numFmtId="0" fontId="2" fillId="3" borderId="0" xfId="3" applyFont="1" applyFill="1" applyAlignment="1">
      <alignment horizontal="left"/>
    </xf>
    <xf numFmtId="0" fontId="3" fillId="0" borderId="0" xfId="0" applyFont="1" applyAlignment="1">
      <alignment horizontal="left" vertical="center"/>
    </xf>
    <xf numFmtId="0" fontId="24" fillId="0" borderId="0" xfId="0" applyFont="1" applyAlignment="1">
      <alignment horizontal="center"/>
    </xf>
    <xf numFmtId="166" fontId="25" fillId="0" borderId="0" xfId="0" applyNumberFormat="1" applyFont="1" applyAlignment="1">
      <alignment horizontal="center"/>
    </xf>
    <xf numFmtId="43" fontId="25" fillId="0" borderId="0" xfId="2" applyNumberFormat="1" applyFont="1" applyFill="1" applyBorder="1" applyAlignment="1">
      <alignment horizontal="center"/>
    </xf>
    <xf numFmtId="0" fontId="25" fillId="0" borderId="0" xfId="0" applyFont="1" applyAlignment="1">
      <alignment horizontal="center"/>
    </xf>
    <xf numFmtId="42" fontId="3" fillId="0" borderId="0" xfId="3" applyNumberFormat="1" applyAlignment="1">
      <alignment horizontal="left"/>
    </xf>
    <xf numFmtId="164" fontId="3" fillId="0" borderId="0" xfId="3" applyNumberFormat="1" applyAlignment="1">
      <alignment horizontal="left"/>
    </xf>
    <xf numFmtId="42" fontId="3" fillId="3" borderId="0" xfId="3" applyNumberFormat="1" applyFill="1" applyAlignment="1">
      <alignment horizontal="left"/>
    </xf>
    <xf numFmtId="0" fontId="26" fillId="0" borderId="0" xfId="3" applyFont="1" applyAlignment="1">
      <alignment horizontal="left"/>
    </xf>
    <xf numFmtId="169" fontId="4" fillId="0" borderId="0" xfId="3" applyNumberFormat="1" applyFont="1" applyAlignment="1">
      <alignment horizontal="center"/>
    </xf>
    <xf numFmtId="43" fontId="4" fillId="0" borderId="0" xfId="4" applyNumberFormat="1" applyFont="1" applyFill="1" applyBorder="1" applyAlignment="1">
      <alignment horizontal="center"/>
    </xf>
    <xf numFmtId="170" fontId="4" fillId="0" borderId="0" xfId="3" applyNumberFormat="1" applyFont="1" applyAlignment="1">
      <alignment horizontal="center"/>
    </xf>
    <xf numFmtId="0" fontId="27" fillId="4" borderId="0" xfId="0" applyFont="1" applyFill="1"/>
    <xf numFmtId="0" fontId="2" fillId="3" borderId="0" xfId="0" applyFont="1" applyFill="1"/>
    <xf numFmtId="0" fontId="2" fillId="3" borderId="0" xfId="0" applyFont="1" applyFill="1" applyAlignment="1">
      <alignment horizontal="right"/>
    </xf>
    <xf numFmtId="44" fontId="3" fillId="3" borderId="0" xfId="2" applyFont="1" applyFill="1" applyBorder="1"/>
    <xf numFmtId="164" fontId="17" fillId="0" borderId="0" xfId="0" applyNumberFormat="1" applyFont="1"/>
    <xf numFmtId="43" fontId="12" fillId="0" borderId="0" xfId="2" applyNumberFormat="1" applyFont="1" applyFill="1" applyBorder="1" applyAlignment="1">
      <alignment wrapText="1"/>
    </xf>
    <xf numFmtId="0" fontId="28" fillId="11" borderId="0" xfId="0" applyFont="1" applyFill="1" applyAlignment="1">
      <alignment vertical="center"/>
    </xf>
    <xf numFmtId="0" fontId="3" fillId="0" borderId="0" xfId="0" applyFont="1" applyAlignment="1">
      <alignment horizontal="left"/>
    </xf>
    <xf numFmtId="0" fontId="0" fillId="2" borderId="1" xfId="0" applyFill="1" applyBorder="1"/>
    <xf numFmtId="0" fontId="0" fillId="0" borderId="1" xfId="0" applyBorder="1"/>
    <xf numFmtId="0" fontId="30" fillId="5" borderId="0" xfId="7" applyFont="1" applyFill="1"/>
    <xf numFmtId="0" fontId="31" fillId="5" borderId="0" xfId="7" applyFont="1" applyFill="1"/>
    <xf numFmtId="0" fontId="29" fillId="13" borderId="14" xfId="7" applyFont="1" applyFill="1" applyBorder="1" applyAlignment="1" applyProtection="1">
      <alignment horizontal="center" vertical="center" wrapText="1"/>
      <protection locked="0"/>
    </xf>
    <xf numFmtId="0" fontId="35" fillId="5" borderId="0" xfId="7" applyFont="1" applyFill="1"/>
    <xf numFmtId="0" fontId="30" fillId="0" borderId="0" xfId="7" applyFont="1"/>
    <xf numFmtId="0" fontId="28" fillId="0" borderId="0" xfId="7" applyFont="1" applyAlignment="1">
      <alignment horizontal="left"/>
    </xf>
    <xf numFmtId="168" fontId="36" fillId="0" borderId="0" xfId="7" applyNumberFormat="1" applyFont="1" applyAlignment="1">
      <alignment horizontal="center"/>
    </xf>
    <xf numFmtId="165" fontId="36" fillId="0" borderId="0" xfId="7" applyNumberFormat="1" applyFont="1" applyAlignment="1">
      <alignment horizontal="center"/>
    </xf>
    <xf numFmtId="0" fontId="28" fillId="14" borderId="32" xfId="7" applyFont="1" applyFill="1" applyBorder="1" applyAlignment="1">
      <alignment horizontal="center" vertical="center" wrapText="1"/>
    </xf>
    <xf numFmtId="0" fontId="28" fillId="15" borderId="33" xfId="7" applyFont="1" applyFill="1" applyBorder="1" applyAlignment="1">
      <alignment horizontal="center" vertical="center" wrapText="1"/>
    </xf>
    <xf numFmtId="0" fontId="37" fillId="14" borderId="34" xfId="7" applyFont="1" applyFill="1" applyBorder="1" applyAlignment="1">
      <alignment horizontal="center" vertical="center" wrapText="1"/>
    </xf>
    <xf numFmtId="0" fontId="28" fillId="15" borderId="35" xfId="7" applyFont="1" applyFill="1" applyBorder="1" applyAlignment="1">
      <alignment horizontal="center" vertical="center" wrapText="1"/>
    </xf>
    <xf numFmtId="0" fontId="30" fillId="0" borderId="33" xfId="7" applyFont="1" applyBorder="1" applyAlignment="1">
      <alignment horizontal="center" vertical="center" wrapText="1"/>
    </xf>
    <xf numFmtId="44" fontId="38" fillId="14" borderId="28" xfId="7" applyNumberFormat="1" applyFont="1" applyFill="1" applyBorder="1" applyAlignment="1">
      <alignment vertical="center" wrapText="1"/>
    </xf>
    <xf numFmtId="0" fontId="30" fillId="5" borderId="33" xfId="7" applyFont="1" applyFill="1" applyBorder="1" applyAlignment="1">
      <alignment horizontal="center" vertical="center"/>
    </xf>
    <xf numFmtId="0" fontId="30" fillId="5" borderId="33" xfId="7" applyFont="1" applyFill="1" applyBorder="1" applyAlignment="1">
      <alignment horizontal="center" vertical="center" wrapText="1"/>
    </xf>
    <xf numFmtId="0" fontId="21" fillId="5" borderId="0" xfId="6" applyFill="1" applyAlignment="1" applyProtection="1"/>
    <xf numFmtId="0" fontId="5" fillId="0" borderId="0" xfId="7" applyFont="1"/>
    <xf numFmtId="0" fontId="5" fillId="5" borderId="0" xfId="7" applyFont="1" applyFill="1"/>
    <xf numFmtId="0" fontId="39" fillId="0" borderId="0" xfId="8" applyFont="1"/>
    <xf numFmtId="0" fontId="21" fillId="0" borderId="0" xfId="6"/>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3" fillId="3" borderId="0" xfId="6" applyFont="1" applyFill="1" applyAlignment="1" applyProtection="1">
      <alignment horizontal="left"/>
    </xf>
    <xf numFmtId="0" fontId="29" fillId="12" borderId="26" xfId="7" applyFont="1" applyFill="1" applyBorder="1" applyAlignment="1">
      <alignment horizontal="center" vertical="center"/>
    </xf>
    <xf numFmtId="0" fontId="29" fillId="12" borderId="27" xfId="7" applyFont="1" applyFill="1" applyBorder="1" applyAlignment="1">
      <alignment horizontal="center" vertical="center"/>
    </xf>
    <xf numFmtId="0" fontId="29" fillId="12" borderId="28" xfId="7" applyFont="1" applyFill="1" applyBorder="1" applyAlignment="1">
      <alignment horizontal="center" vertical="center"/>
    </xf>
    <xf numFmtId="0" fontId="32" fillId="5" borderId="29" xfId="7" applyFont="1" applyFill="1" applyBorder="1" applyAlignment="1" applyProtection="1">
      <alignment horizontal="center" vertical="center" wrapText="1"/>
      <protection hidden="1"/>
    </xf>
    <xf numFmtId="0" fontId="32" fillId="5" borderId="30" xfId="7" applyFont="1" applyFill="1" applyBorder="1" applyAlignment="1" applyProtection="1">
      <alignment horizontal="center" vertical="center" wrapText="1"/>
      <protection hidden="1"/>
    </xf>
    <xf numFmtId="0" fontId="32" fillId="5" borderId="31" xfId="7" applyFont="1" applyFill="1" applyBorder="1" applyAlignment="1" applyProtection="1">
      <alignment horizontal="center" vertical="center" wrapText="1"/>
      <protection hidden="1"/>
    </xf>
    <xf numFmtId="0" fontId="33" fillId="5" borderId="0" xfId="7" applyFont="1" applyFill="1" applyAlignment="1">
      <alignment horizontal="left"/>
    </xf>
    <xf numFmtId="0" fontId="34" fillId="5" borderId="0" xfId="7" applyFont="1" applyFill="1" applyAlignment="1">
      <alignment horizontal="left"/>
    </xf>
  </cellXfs>
  <cellStyles count="11">
    <cellStyle name="Comma" xfId="1" builtinId="3"/>
    <cellStyle name="Comma 2" xfId="9" xr:uid="{8A04E0E6-0BF9-461E-B962-DBE0258C9C96}"/>
    <cellStyle name="Comma 3" xfId="10" xr:uid="{A7163407-9185-4ABC-A04D-AC1F55B04916}"/>
    <cellStyle name="Currency" xfId="2" builtinId="4"/>
    <cellStyle name="Currency 2" xfId="4" xr:uid="{1058D3E8-1E1E-49B1-B6ED-4B590EC00AD9}"/>
    <cellStyle name="Hyperlink" xfId="6" builtinId="8"/>
    <cellStyle name="Normal" xfId="0" builtinId="0"/>
    <cellStyle name="Normal 10" xfId="3" xr:uid="{E8205431-2CE8-4716-8FE0-17A1C4DF472E}"/>
    <cellStyle name="Normal 2" xfId="7" xr:uid="{91FC27A8-AB4F-4A05-95BF-2A860D9BB58A}"/>
    <cellStyle name="Normal 29" xfId="8" xr:uid="{47C70030-6C4A-44EE-8ECF-A399B5711195}"/>
    <cellStyle name="Normal_DFC Allocations" xfId="5" xr:uid="{35A72907-031C-4FE1-A6E0-F036FF451BE0}"/>
  </cellStyles>
  <dxfs count="13">
    <dxf>
      <font>
        <u/>
        <color theme="1"/>
      </font>
      <fill>
        <patternFill patternType="none">
          <bgColor indexed="65"/>
        </patternFill>
      </fill>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ill>
        <patternFill patternType="solid">
          <fgColor rgb="FFC5D9F1"/>
          <bgColor rgb="FFCFDCE3"/>
        </patternFill>
      </fill>
    </dxf>
    <dxf>
      <fill>
        <patternFill patternType="solid">
          <fgColor rgb="FFC5D9F1"/>
          <bgColor rgb="FFCFDCE3"/>
        </patternFill>
      </fill>
    </dxf>
    <dxf>
      <fill>
        <patternFill patternType="solid">
          <fgColor rgb="FFCFDCE3"/>
          <bgColor rgb="FFCFDCE3"/>
        </patternFill>
      </fill>
    </dxf>
    <dxf>
      <fill>
        <patternFill patternType="solid">
          <fgColor rgb="FFC5D9F1"/>
          <bgColor rgb="FFC5D9F1"/>
        </patternFill>
      </fill>
    </dxf>
    <dxf>
      <font>
        <b/>
        <i val="0"/>
        <condense val="0"/>
        <extend val="0"/>
        <color indexed="10"/>
      </font>
    </dxf>
    <dxf>
      <fill>
        <patternFill patternType="solid">
          <fgColor rgb="FFC5D9F1"/>
          <bgColor rgb="FFCFDCE3"/>
        </patternFill>
      </fill>
    </dxf>
    <dxf>
      <numFmt numFmtId="19" formatCode="dd/mm/yyyy"/>
    </dxf>
    <dxf>
      <font>
        <b val="0"/>
        <i val="0"/>
        <strike val="0"/>
        <condense val="0"/>
        <extend val="0"/>
        <outline val="0"/>
        <shadow val="0"/>
        <u val="none"/>
        <vertAlign val="baseline"/>
        <sz val="11"/>
        <color theme="1"/>
        <name val="Aptos Narrow"/>
        <family val="2"/>
        <scheme val="minor"/>
      </font>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choolData" connectionId="1" xr16:uid="{73747B1A-1EDC-4F23-BBD7-EF8C85AA8F0C}" autoFormatId="16" applyNumberFormats="0" applyBorderFormats="0" applyFontFormats="0" applyPatternFormats="0" applyAlignmentFormats="0" applyWidthHeightFormats="0">
  <queryTableRefresh nextId="20">
    <queryTableFields count="19">
      <queryTableField id="1" name="EstablishmentName" tableColumnId="1"/>
      <queryTableField id="2" name="School LA Number" tableColumnId="2"/>
      <queryTableField id="3" name="DfE No" tableColumnId="3"/>
      <queryTableField id="4" name="EstablishmentNumber" tableColumnId="4"/>
      <queryTableField id="5" name="URN" tableColumnId="5"/>
      <queryTableField id="6" name="PhaseOfEducation (name)" tableColumnId="6"/>
      <queryTableField id="7" name="EstablishmentTypeGroup (name)" tableColumnId="7"/>
      <queryTableField id="8" name="TypeOfEstablishment (name)" tableColumnId="8"/>
      <queryTableField id="9" name="Conversion Date (Planned/Actual)" tableColumnId="9"/>
      <queryTableField id="10" name="Trusts (name)" tableColumnId="10"/>
      <queryTableField id="11" name="Bank Account School/Academy" tableColumnId="11"/>
      <queryTableField id="12" name="Vendor Number" tableColumnId="12"/>
      <queryTableField id="13" name="Debtor Number" tableColumnId="13"/>
      <queryTableField id="14" name="Central School Cost Centre" tableColumnId="14"/>
      <queryTableField id="15" name="ParliamentaryConstituency (name)" tableColumnId="15"/>
      <queryTableField id="16" name="Comments" tableColumnId="16"/>
      <queryTableField id="17" name="OfficialSixthForm (name)" tableColumnId="17"/>
      <queryTableField id="18" name="NurseryProvision (name)" tableColumnId="18"/>
      <queryTableField id="19" name="DistrictAdministrative (name)" tableColumnId="1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FD5536-7788-4963-BCF4-B992B5E02898}" name="Table_SchoolData" displayName="Table_SchoolData" ref="A3:S304" tableType="queryTable" totalsRowShown="0">
  <autoFilter ref="A3:S304" xr:uid="{72FD5536-7788-4963-BCF4-B992B5E02898}"/>
  <sortState xmlns:xlrd2="http://schemas.microsoft.com/office/spreadsheetml/2017/richdata2" ref="A4:S304">
    <sortCondition ref="A3:A304"/>
  </sortState>
  <tableColumns count="19">
    <tableColumn id="1" xr3:uid="{BEA37402-B358-4C17-926F-8B49E2D563EA}" uniqueName="1" name="EstablishmentName" queryTableFieldId="1"/>
    <tableColumn id="2" xr3:uid="{810833A2-6C7E-4A79-B0D0-7EFF62E26B24}" uniqueName="2" name="School LA Number" queryTableFieldId="2"/>
    <tableColumn id="3" xr3:uid="{2B51775F-9251-43F0-9A6E-3C23A95FCBD8}" uniqueName="3" name="DfE No" queryTableFieldId="3" dataDxfId="12"/>
    <tableColumn id="4" xr3:uid="{BF1B96ED-E97A-419C-96B9-D309782A47A3}" uniqueName="4" name="EstablishmentNumber" queryTableFieldId="4" dataDxfId="11"/>
    <tableColumn id="5" xr3:uid="{7B14187D-7C1E-42E1-8465-165EBE1A589D}" uniqueName="5" name="URN" queryTableFieldId="5" dataDxfId="10"/>
    <tableColumn id="6" xr3:uid="{0B4D0959-377A-48F3-A5CC-601D5833FBCC}" uniqueName="6" name="PhaseOfEducation (name)" queryTableFieldId="6"/>
    <tableColumn id="7" xr3:uid="{F1669701-0A27-446D-A643-A045BAA8CF60}" uniqueName="7" name="EstablishmentTypeGroup (name)" queryTableFieldId="7"/>
    <tableColumn id="8" xr3:uid="{3AC8F928-9B22-48E9-A37C-ECF343A31A39}" uniqueName="8" name="TypeOfEstablishment (name)" queryTableFieldId="8"/>
    <tableColumn id="9" xr3:uid="{CF1C3DE8-0FED-4012-BE63-EEC36E2596AD}" uniqueName="9" name="Conversion Date (Planned/Actual)" queryTableFieldId="9" dataDxfId="9"/>
    <tableColumn id="10" xr3:uid="{D71B2522-3B25-4C00-8A98-38F3680472DD}" uniqueName="10" name="Trusts (name)" queryTableFieldId="10"/>
    <tableColumn id="11" xr3:uid="{4E06EFEF-F034-4F7E-856F-3FF69E604B9D}" uniqueName="11" name="Bank Account School/Academy" queryTableFieldId="11"/>
    <tableColumn id="12" xr3:uid="{9FC1BD08-2158-48E9-B135-F4D6BC766453}" uniqueName="12" name="Vendor Number" queryTableFieldId="12"/>
    <tableColumn id="13" xr3:uid="{61B0118F-4AE2-4C3D-B804-A7F8088ADCAC}" uniqueName="13" name="Debtor Number" queryTableFieldId="13"/>
    <tableColumn id="14" xr3:uid="{A62D7245-B7DB-4085-AED4-51A8649FA56D}" uniqueName="14" name="Central School Cost Centre" queryTableFieldId="14"/>
    <tableColumn id="15" xr3:uid="{11F4EAEA-30A9-41AB-A13D-C632B9645062}" uniqueName="15" name="ParliamentaryConstituency (name)" queryTableFieldId="15"/>
    <tableColumn id="16" xr3:uid="{8A24C360-FB93-444A-A524-AD9EFDC76A1B}" uniqueName="16" name="Comments" queryTableFieldId="16"/>
    <tableColumn id="17" xr3:uid="{536C5FEC-E300-428F-9746-738427799231}" uniqueName="17" name="OfficialSixthForm (name)" queryTableFieldId="17"/>
    <tableColumn id="18" xr3:uid="{442EA2D2-6FC1-4D98-A74E-68B33CCF7E16}" uniqueName="18" name="NurseryProvision (name)" queryTableFieldId="18"/>
    <tableColumn id="19" xr3:uid="{13E9CF45-8DBD-44FC-929E-D86F3A1AF613}" uniqueName="19" name="DistrictAdministrative (name)" queryTableFieldId="1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guidance/school-capital-fundin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uidance/school-capital-funding" TargetMode="External"/><Relationship Id="rId2" Type="http://schemas.openxmlformats.org/officeDocument/2006/relationships/hyperlink" Target="https://customerhelpportal.education.gov.uk/access-the-enquiry-portal/" TargetMode="External"/><Relationship Id="rId1" Type="http://schemas.openxmlformats.org/officeDocument/2006/relationships/hyperlink" Target="https://www.gov.uk/government/publications/capital-allocations" TargetMode="External"/><Relationship Id="rId5" Type="http://schemas.openxmlformats.org/officeDocument/2006/relationships/hyperlink" Target="https://assets.publishing.service.gov.uk/media/67e53ca755be617e1490d609/Condition_grant_methodology_and_spend_guidance_2025-26.pdf" TargetMode="External"/><Relationship Id="rId4" Type="http://schemas.openxmlformats.org/officeDocument/2006/relationships/hyperlink" Target="https://view.officeapps.live.com/op/view.aspx?src=https%3A%2F%2Fassets.publishing.service.gov.uk%2Fmedia%2F682afa7a96a230471ac7e767%2FSchool_capital_funding_allocations_for_2025_to_2026.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A327-5B15-4EE6-B3C3-0F5B60A57A04}">
  <dimension ref="A1:S304"/>
  <sheetViews>
    <sheetView workbookViewId="0">
      <selection activeCell="C4" sqref="C4:E304"/>
    </sheetView>
  </sheetViews>
  <sheetFormatPr defaultColWidth="9.42578125" defaultRowHeight="15" x14ac:dyDescent="0.25"/>
  <cols>
    <col min="1" max="1" width="58.85546875" bestFit="1" customWidth="1"/>
    <col min="2" max="2" width="19.85546875" bestFit="1" customWidth="1"/>
    <col min="3" max="3" width="9.5703125" customWidth="1"/>
    <col min="4" max="4" width="23.42578125" customWidth="1"/>
    <col min="5" max="5" width="7.7109375" customWidth="1"/>
    <col min="6" max="6" width="26.7109375" customWidth="1"/>
    <col min="7" max="7" width="33.28515625" customWidth="1"/>
    <col min="8" max="8" width="31.5703125" customWidth="1"/>
    <col min="9" max="9" width="34.140625" style="1" customWidth="1"/>
    <col min="10" max="10" width="55.5703125" bestFit="1" customWidth="1"/>
    <col min="11" max="11" width="31" customWidth="1"/>
    <col min="12" max="12" width="18.140625" bestFit="1" customWidth="1"/>
    <col min="13" max="13" width="17.7109375" bestFit="1" customWidth="1"/>
    <col min="14" max="14" width="27.28515625" customWidth="1"/>
    <col min="15" max="15" width="34.85546875" bestFit="1" customWidth="1"/>
    <col min="16" max="16" width="81.140625" bestFit="1" customWidth="1"/>
    <col min="17" max="17" width="26" customWidth="1"/>
    <col min="18" max="18" width="25.85546875" customWidth="1"/>
    <col min="19" max="19" width="30.140625" bestFit="1" customWidth="1"/>
  </cols>
  <sheetData>
    <row r="1" spans="1:19" x14ac:dyDescent="0.25">
      <c r="A1" t="s">
        <v>0</v>
      </c>
    </row>
    <row r="3" spans="1:19" x14ac:dyDescent="0.25">
      <c r="A3" t="s">
        <v>1</v>
      </c>
      <c r="B3" t="s">
        <v>2</v>
      </c>
      <c r="C3" t="s">
        <v>3</v>
      </c>
      <c r="D3" t="s">
        <v>4</v>
      </c>
      <c r="E3" t="s">
        <v>5</v>
      </c>
      <c r="F3" t="s">
        <v>6</v>
      </c>
      <c r="G3" t="s">
        <v>7</v>
      </c>
      <c r="H3" t="s">
        <v>8</v>
      </c>
      <c r="I3" s="1" t="s">
        <v>9</v>
      </c>
      <c r="J3" t="s">
        <v>10</v>
      </c>
      <c r="K3" t="s">
        <v>11</v>
      </c>
      <c r="L3" t="s">
        <v>12</v>
      </c>
      <c r="M3" t="s">
        <v>13</v>
      </c>
      <c r="N3" t="s">
        <v>14</v>
      </c>
      <c r="O3" t="s">
        <v>15</v>
      </c>
      <c r="P3" t="s">
        <v>16</v>
      </c>
      <c r="Q3" t="s">
        <v>17</v>
      </c>
      <c r="R3" t="s">
        <v>18</v>
      </c>
      <c r="S3" t="s">
        <v>19</v>
      </c>
    </row>
    <row r="4" spans="1:19" x14ac:dyDescent="0.25">
      <c r="A4" t="s">
        <v>20</v>
      </c>
      <c r="B4">
        <v>1108</v>
      </c>
      <c r="C4" s="116">
        <v>9161108</v>
      </c>
      <c r="D4" s="116">
        <v>1108</v>
      </c>
      <c r="E4" s="116">
        <v>139660</v>
      </c>
      <c r="F4" t="s">
        <v>21</v>
      </c>
      <c r="G4" t="s">
        <v>22</v>
      </c>
      <c r="H4" t="s">
        <v>23</v>
      </c>
      <c r="J4" t="s">
        <v>24</v>
      </c>
      <c r="K4" t="s">
        <v>25</v>
      </c>
      <c r="L4" t="s">
        <v>26</v>
      </c>
      <c r="M4" t="s">
        <v>27</v>
      </c>
      <c r="O4" t="s">
        <v>28</v>
      </c>
      <c r="Q4" t="s">
        <v>29</v>
      </c>
      <c r="R4" t="s">
        <v>30</v>
      </c>
      <c r="S4" t="s">
        <v>28</v>
      </c>
    </row>
    <row r="5" spans="1:19" x14ac:dyDescent="0.25">
      <c r="A5" t="s">
        <v>31</v>
      </c>
      <c r="B5">
        <v>529</v>
      </c>
      <c r="C5" s="117">
        <v>9162172</v>
      </c>
      <c r="D5" s="117">
        <v>2172</v>
      </c>
      <c r="E5" s="117">
        <v>115601</v>
      </c>
      <c r="F5" t="s">
        <v>32</v>
      </c>
      <c r="G5" t="s">
        <v>33</v>
      </c>
      <c r="H5" t="s">
        <v>34</v>
      </c>
      <c r="N5" t="s">
        <v>35</v>
      </c>
      <c r="O5" t="s">
        <v>36</v>
      </c>
      <c r="Q5" t="s">
        <v>37</v>
      </c>
      <c r="R5" t="s">
        <v>30</v>
      </c>
      <c r="S5" t="s">
        <v>36</v>
      </c>
    </row>
    <row r="6" spans="1:19" x14ac:dyDescent="0.25">
      <c r="A6" t="s">
        <v>38</v>
      </c>
      <c r="B6">
        <v>125</v>
      </c>
      <c r="C6" s="116">
        <v>9167019</v>
      </c>
      <c r="D6" s="116">
        <v>7019</v>
      </c>
      <c r="E6" s="116">
        <v>115825</v>
      </c>
      <c r="F6" t="s">
        <v>21</v>
      </c>
      <c r="G6" t="s">
        <v>39</v>
      </c>
      <c r="H6" t="s">
        <v>40</v>
      </c>
      <c r="N6" t="s">
        <v>41</v>
      </c>
      <c r="O6" t="s">
        <v>28</v>
      </c>
      <c r="Q6" t="s">
        <v>29</v>
      </c>
      <c r="R6" t="s">
        <v>30</v>
      </c>
      <c r="S6" t="s">
        <v>28</v>
      </c>
    </row>
    <row r="7" spans="1:19" x14ac:dyDescent="0.25">
      <c r="A7" t="s">
        <v>42</v>
      </c>
      <c r="B7">
        <v>382</v>
      </c>
      <c r="C7" s="117">
        <v>9166905</v>
      </c>
      <c r="D7" s="117">
        <v>6905</v>
      </c>
      <c r="E7" s="117">
        <v>136016</v>
      </c>
      <c r="F7" t="s">
        <v>43</v>
      </c>
      <c r="G7" t="s">
        <v>44</v>
      </c>
      <c r="H7" t="s">
        <v>45</v>
      </c>
      <c r="I7" s="1">
        <v>40787</v>
      </c>
      <c r="J7" t="s">
        <v>46</v>
      </c>
      <c r="K7" t="s">
        <v>25</v>
      </c>
      <c r="L7" t="s">
        <v>47</v>
      </c>
      <c r="M7" t="s">
        <v>48</v>
      </c>
      <c r="O7" t="s">
        <v>28</v>
      </c>
      <c r="Q7" t="s">
        <v>29</v>
      </c>
      <c r="R7" t="s">
        <v>21</v>
      </c>
      <c r="S7" t="s">
        <v>49</v>
      </c>
    </row>
    <row r="8" spans="1:19" x14ac:dyDescent="0.25">
      <c r="A8" t="s">
        <v>50</v>
      </c>
      <c r="B8">
        <v>530</v>
      </c>
      <c r="C8" s="116">
        <v>9163334</v>
      </c>
      <c r="D8" s="116">
        <v>3334</v>
      </c>
      <c r="E8" s="116">
        <v>149830</v>
      </c>
      <c r="F8" t="s">
        <v>32</v>
      </c>
      <c r="G8" t="s">
        <v>44</v>
      </c>
      <c r="H8" t="s">
        <v>51</v>
      </c>
      <c r="I8" s="1">
        <v>45078</v>
      </c>
      <c r="J8" t="s">
        <v>52</v>
      </c>
      <c r="K8" t="s">
        <v>25</v>
      </c>
      <c r="L8" t="s">
        <v>53</v>
      </c>
      <c r="M8" t="s">
        <v>54</v>
      </c>
      <c r="O8" t="s">
        <v>55</v>
      </c>
      <c r="Q8" t="s">
        <v>37</v>
      </c>
      <c r="R8" t="s">
        <v>30</v>
      </c>
      <c r="S8" t="s">
        <v>55</v>
      </c>
    </row>
    <row r="9" spans="1:19" x14ac:dyDescent="0.25">
      <c r="A9" t="s">
        <v>56</v>
      </c>
      <c r="B9">
        <v>531</v>
      </c>
      <c r="C9" s="117">
        <v>9163308</v>
      </c>
      <c r="D9" s="117">
        <v>3308</v>
      </c>
      <c r="E9" s="117">
        <v>115673</v>
      </c>
      <c r="F9" t="s">
        <v>32</v>
      </c>
      <c r="G9" t="s">
        <v>33</v>
      </c>
      <c r="H9" t="s">
        <v>57</v>
      </c>
      <c r="N9" t="s">
        <v>58</v>
      </c>
      <c r="O9" t="s">
        <v>59</v>
      </c>
      <c r="Q9" t="s">
        <v>37</v>
      </c>
      <c r="R9" t="s">
        <v>30</v>
      </c>
      <c r="S9" t="s">
        <v>60</v>
      </c>
    </row>
    <row r="10" spans="1:19" x14ac:dyDescent="0.25">
      <c r="A10" t="s">
        <v>61</v>
      </c>
      <c r="B10">
        <v>532</v>
      </c>
      <c r="C10" s="116">
        <v>9165205</v>
      </c>
      <c r="D10" s="116">
        <v>5205</v>
      </c>
      <c r="E10" s="116">
        <v>115735</v>
      </c>
      <c r="F10" t="s">
        <v>32</v>
      </c>
      <c r="G10" t="s">
        <v>33</v>
      </c>
      <c r="H10" t="s">
        <v>62</v>
      </c>
      <c r="K10" t="s">
        <v>25</v>
      </c>
      <c r="L10" t="s">
        <v>63</v>
      </c>
      <c r="M10" t="s">
        <v>64</v>
      </c>
      <c r="O10" t="s">
        <v>65</v>
      </c>
      <c r="Q10" t="s">
        <v>37</v>
      </c>
      <c r="R10" t="s">
        <v>66</v>
      </c>
      <c r="S10" t="s">
        <v>60</v>
      </c>
    </row>
    <row r="11" spans="1:19" x14ac:dyDescent="0.25">
      <c r="A11" t="s">
        <v>67</v>
      </c>
      <c r="B11">
        <v>632</v>
      </c>
      <c r="C11" s="117">
        <v>9163323</v>
      </c>
      <c r="D11" s="117">
        <v>3323</v>
      </c>
      <c r="E11" s="117">
        <v>149677</v>
      </c>
      <c r="F11" t="s">
        <v>32</v>
      </c>
      <c r="G11" t="s">
        <v>44</v>
      </c>
      <c r="H11" t="s">
        <v>51</v>
      </c>
      <c r="I11" s="1">
        <v>45017</v>
      </c>
      <c r="J11" t="s">
        <v>68</v>
      </c>
      <c r="K11" t="s">
        <v>25</v>
      </c>
      <c r="L11" t="s">
        <v>69</v>
      </c>
      <c r="M11" t="s">
        <v>70</v>
      </c>
      <c r="O11" t="s">
        <v>71</v>
      </c>
      <c r="Q11" t="s">
        <v>37</v>
      </c>
      <c r="R11" t="s">
        <v>66</v>
      </c>
      <c r="S11" t="s">
        <v>71</v>
      </c>
    </row>
    <row r="12" spans="1:19" x14ac:dyDescent="0.25">
      <c r="A12" t="s">
        <v>72</v>
      </c>
      <c r="B12">
        <v>786</v>
      </c>
      <c r="C12" s="116">
        <v>9163069</v>
      </c>
      <c r="D12" s="116">
        <v>3069</v>
      </c>
      <c r="E12" s="116">
        <v>115650</v>
      </c>
      <c r="F12" t="s">
        <v>32</v>
      </c>
      <c r="G12" t="s">
        <v>33</v>
      </c>
      <c r="H12" t="s">
        <v>73</v>
      </c>
      <c r="N12" t="s">
        <v>74</v>
      </c>
      <c r="O12" t="s">
        <v>59</v>
      </c>
      <c r="Q12" t="s">
        <v>37</v>
      </c>
      <c r="R12" t="s">
        <v>30</v>
      </c>
      <c r="S12" t="s">
        <v>60</v>
      </c>
    </row>
    <row r="13" spans="1:19" x14ac:dyDescent="0.25">
      <c r="A13" t="s">
        <v>75</v>
      </c>
      <c r="B13">
        <v>374</v>
      </c>
      <c r="C13" s="117">
        <v>9164032</v>
      </c>
      <c r="D13" s="117">
        <v>4032</v>
      </c>
      <c r="E13" s="117">
        <v>115723</v>
      </c>
      <c r="F13" t="s">
        <v>43</v>
      </c>
      <c r="G13" t="s">
        <v>33</v>
      </c>
      <c r="H13" t="s">
        <v>34</v>
      </c>
      <c r="K13" t="s">
        <v>25</v>
      </c>
      <c r="L13" t="s">
        <v>76</v>
      </c>
      <c r="M13" t="s">
        <v>77</v>
      </c>
      <c r="O13" t="s">
        <v>55</v>
      </c>
      <c r="Q13" t="s">
        <v>29</v>
      </c>
      <c r="R13" t="s">
        <v>30</v>
      </c>
      <c r="S13" t="s">
        <v>55</v>
      </c>
    </row>
    <row r="14" spans="1:19" x14ac:dyDescent="0.25">
      <c r="A14" t="s">
        <v>78</v>
      </c>
      <c r="B14">
        <v>534</v>
      </c>
      <c r="C14" s="116">
        <v>9162040</v>
      </c>
      <c r="D14" s="116">
        <v>2040</v>
      </c>
      <c r="E14" s="116">
        <v>115500</v>
      </c>
      <c r="F14" t="s">
        <v>32</v>
      </c>
      <c r="G14" t="s">
        <v>33</v>
      </c>
      <c r="H14" t="s">
        <v>34</v>
      </c>
      <c r="N14" t="s">
        <v>79</v>
      </c>
      <c r="O14" t="s">
        <v>28</v>
      </c>
      <c r="Q14" t="s">
        <v>37</v>
      </c>
      <c r="R14" t="s">
        <v>30</v>
      </c>
      <c r="S14" t="s">
        <v>28</v>
      </c>
    </row>
    <row r="15" spans="1:19" x14ac:dyDescent="0.25">
      <c r="A15" t="s">
        <v>80</v>
      </c>
      <c r="B15">
        <v>535</v>
      </c>
      <c r="C15" s="117">
        <v>9163086</v>
      </c>
      <c r="D15" s="117">
        <v>3086</v>
      </c>
      <c r="E15" s="117">
        <v>115663</v>
      </c>
      <c r="F15" t="s">
        <v>32</v>
      </c>
      <c r="G15" t="s">
        <v>33</v>
      </c>
      <c r="H15" t="s">
        <v>73</v>
      </c>
      <c r="N15" t="s">
        <v>81</v>
      </c>
      <c r="O15" t="s">
        <v>71</v>
      </c>
      <c r="Q15" t="s">
        <v>37</v>
      </c>
      <c r="R15" t="s">
        <v>30</v>
      </c>
      <c r="S15" t="s">
        <v>28</v>
      </c>
    </row>
    <row r="16" spans="1:19" x14ac:dyDescent="0.25">
      <c r="A16" t="s">
        <v>82</v>
      </c>
      <c r="B16">
        <v>538</v>
      </c>
      <c r="C16" s="116">
        <v>9162041</v>
      </c>
      <c r="D16" s="116">
        <v>2041</v>
      </c>
      <c r="E16" s="116">
        <v>149619</v>
      </c>
      <c r="F16" t="s">
        <v>32</v>
      </c>
      <c r="G16" t="s">
        <v>44</v>
      </c>
      <c r="H16" t="s">
        <v>51</v>
      </c>
      <c r="I16" s="1">
        <v>45170</v>
      </c>
      <c r="J16" t="s">
        <v>83</v>
      </c>
      <c r="K16" t="s">
        <v>25</v>
      </c>
      <c r="L16" t="s">
        <v>84</v>
      </c>
      <c r="M16" t="s">
        <v>85</v>
      </c>
      <c r="O16" t="s">
        <v>59</v>
      </c>
      <c r="P16" t="s">
        <v>86</v>
      </c>
      <c r="Q16" t="s">
        <v>37</v>
      </c>
      <c r="R16" t="s">
        <v>30</v>
      </c>
      <c r="S16" t="s">
        <v>60</v>
      </c>
    </row>
    <row r="17" spans="1:19" x14ac:dyDescent="0.25">
      <c r="A17" t="s">
        <v>87</v>
      </c>
      <c r="B17">
        <v>539</v>
      </c>
      <c r="C17" s="117">
        <v>9163018</v>
      </c>
      <c r="D17" s="117">
        <v>3018</v>
      </c>
      <c r="E17" s="117">
        <v>148211</v>
      </c>
      <c r="F17" t="s">
        <v>32</v>
      </c>
      <c r="G17" t="s">
        <v>44</v>
      </c>
      <c r="H17" t="s">
        <v>51</v>
      </c>
      <c r="I17" s="1">
        <v>44197</v>
      </c>
      <c r="J17" t="s">
        <v>88</v>
      </c>
      <c r="K17" t="s">
        <v>25</v>
      </c>
      <c r="L17" t="s">
        <v>89</v>
      </c>
      <c r="M17" t="s">
        <v>90</v>
      </c>
      <c r="O17" t="s">
        <v>71</v>
      </c>
      <c r="Q17" t="s">
        <v>37</v>
      </c>
      <c r="R17" t="s">
        <v>30</v>
      </c>
      <c r="S17" t="s">
        <v>71</v>
      </c>
    </row>
    <row r="18" spans="1:19" x14ac:dyDescent="0.25">
      <c r="A18" t="s">
        <v>91</v>
      </c>
      <c r="B18">
        <v>331</v>
      </c>
      <c r="C18" s="116">
        <v>9165408</v>
      </c>
      <c r="D18" s="116">
        <v>5408</v>
      </c>
      <c r="E18" s="116">
        <v>136474</v>
      </c>
      <c r="F18" t="s">
        <v>43</v>
      </c>
      <c r="G18" t="s">
        <v>44</v>
      </c>
      <c r="H18" t="s">
        <v>51</v>
      </c>
      <c r="I18" s="1">
        <v>40575</v>
      </c>
      <c r="J18" t="s">
        <v>92</v>
      </c>
      <c r="K18" t="s">
        <v>25</v>
      </c>
      <c r="L18" t="s">
        <v>93</v>
      </c>
      <c r="M18" t="s">
        <v>94</v>
      </c>
      <c r="O18" t="s">
        <v>49</v>
      </c>
      <c r="Q18" t="s">
        <v>29</v>
      </c>
      <c r="R18" t="s">
        <v>21</v>
      </c>
      <c r="S18" t="s">
        <v>49</v>
      </c>
    </row>
    <row r="19" spans="1:19" x14ac:dyDescent="0.25">
      <c r="A19" t="s">
        <v>95</v>
      </c>
      <c r="B19">
        <v>920</v>
      </c>
      <c r="C19" s="117">
        <v>9163365</v>
      </c>
      <c r="D19" s="117">
        <v>3365</v>
      </c>
      <c r="E19" s="117">
        <v>115714</v>
      </c>
      <c r="F19" t="s">
        <v>32</v>
      </c>
      <c r="G19" t="s">
        <v>33</v>
      </c>
      <c r="H19" t="s">
        <v>57</v>
      </c>
      <c r="K19" t="s">
        <v>25</v>
      </c>
      <c r="L19" t="s">
        <v>96</v>
      </c>
      <c r="M19" t="s">
        <v>97</v>
      </c>
      <c r="O19" t="s">
        <v>36</v>
      </c>
      <c r="Q19" t="s">
        <v>37</v>
      </c>
      <c r="R19" t="s">
        <v>30</v>
      </c>
      <c r="S19" t="s">
        <v>36</v>
      </c>
    </row>
    <row r="20" spans="1:19" x14ac:dyDescent="0.25">
      <c r="A20" t="s">
        <v>98</v>
      </c>
      <c r="B20">
        <v>389</v>
      </c>
      <c r="C20" s="116">
        <v>9164012</v>
      </c>
      <c r="D20" s="116">
        <v>4012</v>
      </c>
      <c r="E20" s="116">
        <v>151538</v>
      </c>
      <c r="F20" t="s">
        <v>43</v>
      </c>
      <c r="G20" t="s">
        <v>44</v>
      </c>
      <c r="H20" t="s">
        <v>51</v>
      </c>
      <c r="I20" s="1">
        <v>45658</v>
      </c>
      <c r="J20" t="s">
        <v>99</v>
      </c>
      <c r="K20" t="s">
        <v>25</v>
      </c>
      <c r="L20" t="s">
        <v>100</v>
      </c>
      <c r="M20" t="s">
        <v>101</v>
      </c>
      <c r="O20" t="s">
        <v>36</v>
      </c>
      <c r="P20" t="s">
        <v>102</v>
      </c>
      <c r="Q20" t="s">
        <v>37</v>
      </c>
      <c r="R20" t="s">
        <v>30</v>
      </c>
      <c r="S20" t="s">
        <v>36</v>
      </c>
    </row>
    <row r="21" spans="1:19" x14ac:dyDescent="0.25">
      <c r="A21" t="s">
        <v>103</v>
      </c>
      <c r="B21">
        <v>141</v>
      </c>
      <c r="C21" s="117">
        <v>9167022</v>
      </c>
      <c r="D21" s="117">
        <v>7022</v>
      </c>
      <c r="E21" s="117">
        <v>147562</v>
      </c>
      <c r="F21" t="s">
        <v>21</v>
      </c>
      <c r="G21" t="s">
        <v>44</v>
      </c>
      <c r="H21" t="s">
        <v>104</v>
      </c>
      <c r="I21" s="1">
        <v>43922</v>
      </c>
      <c r="J21" t="s">
        <v>105</v>
      </c>
      <c r="K21" t="s">
        <v>25</v>
      </c>
      <c r="L21" t="s">
        <v>106</v>
      </c>
      <c r="M21" t="s">
        <v>107</v>
      </c>
      <c r="O21" t="s">
        <v>49</v>
      </c>
      <c r="Q21" t="s">
        <v>21</v>
      </c>
      <c r="R21" t="s">
        <v>66</v>
      </c>
      <c r="S21" t="s">
        <v>49</v>
      </c>
    </row>
    <row r="22" spans="1:19" x14ac:dyDescent="0.25">
      <c r="A22" t="s">
        <v>108</v>
      </c>
      <c r="B22">
        <v>554</v>
      </c>
      <c r="C22" s="116">
        <v>9162171</v>
      </c>
      <c r="D22" s="116">
        <v>2171</v>
      </c>
      <c r="E22" s="116">
        <v>115600</v>
      </c>
      <c r="F22" t="s">
        <v>32</v>
      </c>
      <c r="G22" t="s">
        <v>33</v>
      </c>
      <c r="H22" t="s">
        <v>34</v>
      </c>
      <c r="K22" t="s">
        <v>25</v>
      </c>
      <c r="L22" t="s">
        <v>109</v>
      </c>
      <c r="M22" t="s">
        <v>110</v>
      </c>
      <c r="O22" t="s">
        <v>36</v>
      </c>
      <c r="Q22" t="s">
        <v>37</v>
      </c>
      <c r="R22" t="s">
        <v>30</v>
      </c>
      <c r="S22" t="s">
        <v>36</v>
      </c>
    </row>
    <row r="23" spans="1:19" x14ac:dyDescent="0.25">
      <c r="A23" t="s">
        <v>111</v>
      </c>
      <c r="B23">
        <v>143</v>
      </c>
      <c r="C23" s="117">
        <v>9167023</v>
      </c>
      <c r="D23" s="117">
        <v>7023</v>
      </c>
      <c r="E23" s="117">
        <v>147577</v>
      </c>
      <c r="F23" t="s">
        <v>21</v>
      </c>
      <c r="G23" t="s">
        <v>44</v>
      </c>
      <c r="H23" t="s">
        <v>104</v>
      </c>
      <c r="I23" s="1">
        <v>44013</v>
      </c>
      <c r="J23" t="s">
        <v>105</v>
      </c>
      <c r="K23" t="s">
        <v>25</v>
      </c>
      <c r="L23" t="s">
        <v>106</v>
      </c>
      <c r="M23" t="s">
        <v>112</v>
      </c>
      <c r="O23" t="s">
        <v>49</v>
      </c>
      <c r="Q23" t="s">
        <v>21</v>
      </c>
      <c r="R23" t="s">
        <v>30</v>
      </c>
      <c r="S23" t="s">
        <v>49</v>
      </c>
    </row>
    <row r="24" spans="1:19" x14ac:dyDescent="0.25">
      <c r="A24" t="s">
        <v>113</v>
      </c>
      <c r="B24">
        <v>881</v>
      </c>
      <c r="C24" s="116">
        <v>9162165</v>
      </c>
      <c r="D24" s="116">
        <v>2165</v>
      </c>
      <c r="E24" s="116">
        <v>115598</v>
      </c>
      <c r="F24" t="s">
        <v>32</v>
      </c>
      <c r="G24" t="s">
        <v>33</v>
      </c>
      <c r="H24" t="s">
        <v>34</v>
      </c>
      <c r="N24" t="s">
        <v>114</v>
      </c>
      <c r="O24" t="s">
        <v>49</v>
      </c>
      <c r="Q24" t="s">
        <v>37</v>
      </c>
      <c r="R24" t="s">
        <v>66</v>
      </c>
      <c r="S24" t="s">
        <v>49</v>
      </c>
    </row>
    <row r="25" spans="1:19" x14ac:dyDescent="0.25">
      <c r="A25" t="s">
        <v>115</v>
      </c>
      <c r="B25">
        <v>545</v>
      </c>
      <c r="C25" s="117">
        <v>9162043</v>
      </c>
      <c r="D25" s="117">
        <v>2043</v>
      </c>
      <c r="E25" s="117">
        <v>143207</v>
      </c>
      <c r="F25" t="s">
        <v>32</v>
      </c>
      <c r="G25" t="s">
        <v>44</v>
      </c>
      <c r="H25" t="s">
        <v>51</v>
      </c>
      <c r="I25" s="1">
        <v>42614</v>
      </c>
      <c r="J25" t="s">
        <v>116</v>
      </c>
      <c r="K25" t="s">
        <v>25</v>
      </c>
      <c r="L25" t="s">
        <v>117</v>
      </c>
      <c r="M25" t="s">
        <v>118</v>
      </c>
      <c r="O25" t="s">
        <v>55</v>
      </c>
      <c r="Q25" t="s">
        <v>37</v>
      </c>
      <c r="R25" t="s">
        <v>66</v>
      </c>
      <c r="S25" t="s">
        <v>55</v>
      </c>
    </row>
    <row r="26" spans="1:19" x14ac:dyDescent="0.25">
      <c r="A26" t="s">
        <v>119</v>
      </c>
      <c r="B26">
        <v>546</v>
      </c>
      <c r="C26" s="116">
        <v>9162103</v>
      </c>
      <c r="D26" s="116">
        <v>2103</v>
      </c>
      <c r="E26" s="116">
        <v>115549</v>
      </c>
      <c r="F26" t="s">
        <v>32</v>
      </c>
      <c r="G26" t="s">
        <v>33</v>
      </c>
      <c r="H26" t="s">
        <v>62</v>
      </c>
      <c r="N26" t="s">
        <v>120</v>
      </c>
      <c r="O26" t="s">
        <v>71</v>
      </c>
      <c r="P26" t="s">
        <v>121</v>
      </c>
      <c r="Q26" t="s">
        <v>37</v>
      </c>
      <c r="R26" t="s">
        <v>30</v>
      </c>
      <c r="S26" t="s">
        <v>71</v>
      </c>
    </row>
    <row r="27" spans="1:19" x14ac:dyDescent="0.25">
      <c r="A27" t="s">
        <v>122</v>
      </c>
      <c r="B27">
        <v>127</v>
      </c>
      <c r="C27" s="117">
        <v>9167015</v>
      </c>
      <c r="D27" s="117">
        <v>7015</v>
      </c>
      <c r="E27" s="117">
        <v>115821</v>
      </c>
      <c r="F27" t="s">
        <v>21</v>
      </c>
      <c r="G27" t="s">
        <v>39</v>
      </c>
      <c r="H27" t="s">
        <v>40</v>
      </c>
      <c r="N27" t="s">
        <v>123</v>
      </c>
      <c r="O27" t="s">
        <v>49</v>
      </c>
      <c r="Q27" t="s">
        <v>29</v>
      </c>
      <c r="R27" t="s">
        <v>66</v>
      </c>
      <c r="S27" t="s">
        <v>49</v>
      </c>
    </row>
    <row r="28" spans="1:19" x14ac:dyDescent="0.25">
      <c r="A28" t="s">
        <v>124</v>
      </c>
      <c r="B28">
        <v>548</v>
      </c>
      <c r="C28" s="116">
        <v>9163019</v>
      </c>
      <c r="D28" s="116">
        <v>3019</v>
      </c>
      <c r="E28" s="116">
        <v>146812</v>
      </c>
      <c r="F28" t="s">
        <v>32</v>
      </c>
      <c r="G28" t="s">
        <v>44</v>
      </c>
      <c r="H28" t="s">
        <v>51</v>
      </c>
      <c r="I28" s="1">
        <v>43497</v>
      </c>
      <c r="J28" t="s">
        <v>52</v>
      </c>
      <c r="K28" t="s">
        <v>25</v>
      </c>
      <c r="L28" t="s">
        <v>125</v>
      </c>
      <c r="M28" t="s">
        <v>126</v>
      </c>
      <c r="O28" t="s">
        <v>65</v>
      </c>
      <c r="Q28" t="s">
        <v>37</v>
      </c>
      <c r="R28" t="s">
        <v>66</v>
      </c>
      <c r="S28" t="s">
        <v>60</v>
      </c>
    </row>
    <row r="29" spans="1:19" x14ac:dyDescent="0.25">
      <c r="A29" t="s">
        <v>127</v>
      </c>
      <c r="B29">
        <v>551</v>
      </c>
      <c r="C29" s="117">
        <v>9162056</v>
      </c>
      <c r="D29" s="117">
        <v>2056</v>
      </c>
      <c r="E29" s="117">
        <v>115515</v>
      </c>
      <c r="F29" t="s">
        <v>32</v>
      </c>
      <c r="G29" t="s">
        <v>33</v>
      </c>
      <c r="H29" t="s">
        <v>34</v>
      </c>
      <c r="N29" t="s">
        <v>128</v>
      </c>
      <c r="O29" t="s">
        <v>65</v>
      </c>
      <c r="Q29" t="s">
        <v>37</v>
      </c>
      <c r="R29" t="s">
        <v>30</v>
      </c>
      <c r="S29" t="s">
        <v>60</v>
      </c>
    </row>
    <row r="30" spans="1:19" x14ac:dyDescent="0.25">
      <c r="A30" t="s">
        <v>129</v>
      </c>
      <c r="B30">
        <v>552</v>
      </c>
      <c r="C30" s="116">
        <v>9162135</v>
      </c>
      <c r="D30" s="116">
        <v>2135</v>
      </c>
      <c r="E30" s="116">
        <v>137271</v>
      </c>
      <c r="F30" t="s">
        <v>32</v>
      </c>
      <c r="G30" t="s">
        <v>44</v>
      </c>
      <c r="H30" t="s">
        <v>51</v>
      </c>
      <c r="I30" s="1">
        <v>40756</v>
      </c>
      <c r="J30" t="s">
        <v>130</v>
      </c>
      <c r="K30" t="s">
        <v>25</v>
      </c>
      <c r="L30" t="s">
        <v>131</v>
      </c>
      <c r="M30" t="s">
        <v>132</v>
      </c>
      <c r="O30" t="s">
        <v>28</v>
      </c>
      <c r="Q30" t="s">
        <v>21</v>
      </c>
      <c r="R30" t="s">
        <v>30</v>
      </c>
      <c r="S30" t="s">
        <v>28</v>
      </c>
    </row>
    <row r="31" spans="1:19" x14ac:dyDescent="0.25">
      <c r="A31" t="s">
        <v>133</v>
      </c>
      <c r="B31">
        <v>553</v>
      </c>
      <c r="C31" s="117">
        <v>9163020</v>
      </c>
      <c r="D31" s="117">
        <v>3020</v>
      </c>
      <c r="E31" s="117">
        <v>115612</v>
      </c>
      <c r="F31" t="s">
        <v>32</v>
      </c>
      <c r="G31" t="s">
        <v>33</v>
      </c>
      <c r="H31" t="s">
        <v>73</v>
      </c>
      <c r="N31" t="s">
        <v>134</v>
      </c>
      <c r="O31" t="s">
        <v>65</v>
      </c>
      <c r="Q31" t="s">
        <v>37</v>
      </c>
      <c r="R31" t="s">
        <v>66</v>
      </c>
      <c r="S31" t="s">
        <v>55</v>
      </c>
    </row>
    <row r="32" spans="1:19" x14ac:dyDescent="0.25">
      <c r="A32" t="s">
        <v>135</v>
      </c>
      <c r="B32">
        <v>558</v>
      </c>
      <c r="C32" s="116">
        <v>9162042</v>
      </c>
      <c r="D32" s="116">
        <v>2042</v>
      </c>
      <c r="E32" s="116">
        <v>115502</v>
      </c>
      <c r="F32" t="s">
        <v>32</v>
      </c>
      <c r="G32" t="s">
        <v>33</v>
      </c>
      <c r="H32" t="s">
        <v>34</v>
      </c>
      <c r="N32" t="s">
        <v>136</v>
      </c>
      <c r="O32" t="s">
        <v>71</v>
      </c>
      <c r="Q32" t="s">
        <v>37</v>
      </c>
      <c r="R32" t="s">
        <v>30</v>
      </c>
      <c r="S32" t="s">
        <v>71</v>
      </c>
    </row>
    <row r="33" spans="1:19" x14ac:dyDescent="0.25">
      <c r="A33" t="s">
        <v>137</v>
      </c>
      <c r="B33">
        <v>559</v>
      </c>
      <c r="C33" s="117">
        <v>9162045</v>
      </c>
      <c r="D33" s="117">
        <v>2045</v>
      </c>
      <c r="E33" s="117">
        <v>115505</v>
      </c>
      <c r="F33" t="s">
        <v>32</v>
      </c>
      <c r="G33" t="s">
        <v>33</v>
      </c>
      <c r="H33" t="s">
        <v>34</v>
      </c>
      <c r="N33" t="s">
        <v>138</v>
      </c>
      <c r="O33" t="s">
        <v>65</v>
      </c>
      <c r="Q33" t="s">
        <v>37</v>
      </c>
      <c r="R33" t="s">
        <v>30</v>
      </c>
      <c r="S33" t="s">
        <v>60</v>
      </c>
    </row>
    <row r="34" spans="1:19" x14ac:dyDescent="0.25">
      <c r="A34" t="s">
        <v>139</v>
      </c>
      <c r="B34">
        <v>560</v>
      </c>
      <c r="C34" s="116">
        <v>9163021</v>
      </c>
      <c r="D34" s="116">
        <v>3021</v>
      </c>
      <c r="E34" s="116">
        <v>139524</v>
      </c>
      <c r="F34" t="s">
        <v>32</v>
      </c>
      <c r="G34" t="s">
        <v>44</v>
      </c>
      <c r="H34" t="s">
        <v>51</v>
      </c>
      <c r="I34" s="1">
        <v>41365</v>
      </c>
      <c r="J34" t="s">
        <v>140</v>
      </c>
      <c r="K34" t="s">
        <v>25</v>
      </c>
      <c r="L34" t="s">
        <v>141</v>
      </c>
      <c r="M34" t="s">
        <v>142</v>
      </c>
      <c r="O34" t="s">
        <v>65</v>
      </c>
      <c r="Q34" t="s">
        <v>37</v>
      </c>
      <c r="R34" t="s">
        <v>30</v>
      </c>
      <c r="S34" t="s">
        <v>60</v>
      </c>
    </row>
    <row r="35" spans="1:19" x14ac:dyDescent="0.25">
      <c r="A35" t="s">
        <v>139</v>
      </c>
      <c r="B35">
        <v>560</v>
      </c>
      <c r="C35" s="117">
        <v>9163021</v>
      </c>
      <c r="D35" s="117">
        <v>3021</v>
      </c>
      <c r="E35" s="117">
        <v>139524</v>
      </c>
      <c r="F35" t="s">
        <v>32</v>
      </c>
      <c r="G35" t="s">
        <v>44</v>
      </c>
      <c r="H35" t="s">
        <v>51</v>
      </c>
      <c r="J35" t="s">
        <v>140</v>
      </c>
      <c r="K35" t="s">
        <v>25</v>
      </c>
      <c r="L35" t="s">
        <v>141</v>
      </c>
      <c r="M35" t="s">
        <v>142</v>
      </c>
      <c r="O35" t="s">
        <v>65</v>
      </c>
      <c r="Q35" t="s">
        <v>37</v>
      </c>
      <c r="R35" t="s">
        <v>30</v>
      </c>
      <c r="S35" t="s">
        <v>60</v>
      </c>
    </row>
    <row r="36" spans="1:19" x14ac:dyDescent="0.25">
      <c r="A36" t="s">
        <v>143</v>
      </c>
      <c r="B36">
        <v>855</v>
      </c>
      <c r="C36" s="116">
        <v>9165204</v>
      </c>
      <c r="D36" s="116">
        <v>5204</v>
      </c>
      <c r="E36" s="116">
        <v>115734</v>
      </c>
      <c r="F36" t="s">
        <v>32</v>
      </c>
      <c r="G36" t="s">
        <v>33</v>
      </c>
      <c r="H36" t="s">
        <v>57</v>
      </c>
      <c r="K36" t="s">
        <v>25</v>
      </c>
      <c r="L36" t="s">
        <v>144</v>
      </c>
      <c r="M36" t="s">
        <v>145</v>
      </c>
      <c r="O36" t="s">
        <v>55</v>
      </c>
      <c r="Q36" t="s">
        <v>37</v>
      </c>
      <c r="R36" t="s">
        <v>30</v>
      </c>
      <c r="S36" t="s">
        <v>55</v>
      </c>
    </row>
    <row r="37" spans="1:19" x14ac:dyDescent="0.25">
      <c r="A37" t="s">
        <v>146</v>
      </c>
      <c r="B37">
        <v>563</v>
      </c>
      <c r="C37" s="117">
        <v>9162046</v>
      </c>
      <c r="D37" s="117">
        <v>2046</v>
      </c>
      <c r="E37" s="117">
        <v>139291</v>
      </c>
      <c r="F37" t="s">
        <v>32</v>
      </c>
      <c r="G37" t="s">
        <v>44</v>
      </c>
      <c r="H37" t="s">
        <v>51</v>
      </c>
      <c r="I37" s="1">
        <v>41306</v>
      </c>
      <c r="J37" t="s">
        <v>147</v>
      </c>
      <c r="K37" t="s">
        <v>25</v>
      </c>
      <c r="L37" t="s">
        <v>148</v>
      </c>
      <c r="M37" t="s">
        <v>149</v>
      </c>
      <c r="O37" t="s">
        <v>65</v>
      </c>
      <c r="Q37" t="s">
        <v>37</v>
      </c>
      <c r="R37" t="s">
        <v>66</v>
      </c>
      <c r="S37" t="s">
        <v>60</v>
      </c>
    </row>
    <row r="38" spans="1:19" x14ac:dyDescent="0.25">
      <c r="A38" t="s">
        <v>150</v>
      </c>
      <c r="B38">
        <v>565</v>
      </c>
      <c r="C38" s="116">
        <v>9162104</v>
      </c>
      <c r="D38" s="116">
        <v>2104</v>
      </c>
      <c r="E38" s="116">
        <v>148230</v>
      </c>
      <c r="F38" t="s">
        <v>32</v>
      </c>
      <c r="G38" t="s">
        <v>44</v>
      </c>
      <c r="H38" t="s">
        <v>45</v>
      </c>
      <c r="I38" s="1">
        <v>44228</v>
      </c>
      <c r="J38" t="s">
        <v>88</v>
      </c>
      <c r="K38" t="s">
        <v>25</v>
      </c>
      <c r="L38" t="s">
        <v>89</v>
      </c>
      <c r="M38" t="s">
        <v>151</v>
      </c>
      <c r="O38" t="s">
        <v>71</v>
      </c>
      <c r="Q38" t="s">
        <v>37</v>
      </c>
      <c r="R38" t="s">
        <v>30</v>
      </c>
      <c r="S38" t="s">
        <v>71</v>
      </c>
    </row>
    <row r="39" spans="1:19" x14ac:dyDescent="0.25">
      <c r="A39" t="s">
        <v>152</v>
      </c>
      <c r="B39">
        <v>567</v>
      </c>
      <c r="C39" s="117">
        <v>9163335</v>
      </c>
      <c r="D39" s="117">
        <v>3335</v>
      </c>
      <c r="E39" s="117">
        <v>115690</v>
      </c>
      <c r="F39" t="s">
        <v>32</v>
      </c>
      <c r="G39" t="s">
        <v>33</v>
      </c>
      <c r="H39" t="s">
        <v>57</v>
      </c>
      <c r="N39" t="s">
        <v>153</v>
      </c>
      <c r="O39" t="s">
        <v>65</v>
      </c>
      <c r="Q39" t="s">
        <v>37</v>
      </c>
      <c r="R39" t="s">
        <v>66</v>
      </c>
      <c r="S39" t="s">
        <v>55</v>
      </c>
    </row>
    <row r="40" spans="1:19" x14ac:dyDescent="0.25">
      <c r="A40" t="s">
        <v>154</v>
      </c>
      <c r="B40">
        <v>572</v>
      </c>
      <c r="C40" s="116">
        <v>9162001</v>
      </c>
      <c r="D40" s="116">
        <v>2001</v>
      </c>
      <c r="E40" s="116">
        <v>138674</v>
      </c>
      <c r="F40" t="s">
        <v>32</v>
      </c>
      <c r="G40" t="s">
        <v>44</v>
      </c>
      <c r="H40" t="s">
        <v>45</v>
      </c>
      <c r="I40" s="1">
        <v>41153</v>
      </c>
      <c r="J40" t="s">
        <v>155</v>
      </c>
      <c r="K40" t="s">
        <v>25</v>
      </c>
      <c r="L40" t="s">
        <v>156</v>
      </c>
      <c r="M40" t="s">
        <v>157</v>
      </c>
      <c r="O40" t="s">
        <v>65</v>
      </c>
      <c r="Q40" t="s">
        <v>21</v>
      </c>
      <c r="R40" t="s">
        <v>21</v>
      </c>
      <c r="S40" t="s">
        <v>28</v>
      </c>
    </row>
    <row r="41" spans="1:19" x14ac:dyDescent="0.25">
      <c r="A41" t="s">
        <v>158</v>
      </c>
      <c r="B41">
        <v>574</v>
      </c>
      <c r="C41" s="117">
        <v>9163311</v>
      </c>
      <c r="D41" s="117">
        <v>3311</v>
      </c>
      <c r="E41" s="117">
        <v>151067</v>
      </c>
      <c r="F41" t="s">
        <v>32</v>
      </c>
      <c r="G41" t="s">
        <v>44</v>
      </c>
      <c r="H41" t="s">
        <v>51</v>
      </c>
      <c r="I41" s="1">
        <v>45536</v>
      </c>
      <c r="J41" t="s">
        <v>68</v>
      </c>
      <c r="K41" t="s">
        <v>25</v>
      </c>
      <c r="L41" t="s">
        <v>159</v>
      </c>
      <c r="M41" t="s">
        <v>160</v>
      </c>
      <c r="O41" t="s">
        <v>71</v>
      </c>
      <c r="P41" t="s">
        <v>161</v>
      </c>
      <c r="Q41" t="s">
        <v>37</v>
      </c>
      <c r="R41" t="s">
        <v>66</v>
      </c>
      <c r="S41" t="s">
        <v>71</v>
      </c>
    </row>
    <row r="42" spans="1:19" x14ac:dyDescent="0.25">
      <c r="A42" t="s">
        <v>162</v>
      </c>
      <c r="B42">
        <v>147</v>
      </c>
      <c r="C42" s="116">
        <v>9167007</v>
      </c>
      <c r="D42" s="116">
        <v>7007</v>
      </c>
      <c r="E42" s="116">
        <v>149073</v>
      </c>
      <c r="F42" t="s">
        <v>21</v>
      </c>
      <c r="G42" t="s">
        <v>22</v>
      </c>
      <c r="H42" t="s">
        <v>163</v>
      </c>
      <c r="I42" s="1">
        <v>44805</v>
      </c>
      <c r="J42" t="s">
        <v>164</v>
      </c>
      <c r="K42" t="s">
        <v>25</v>
      </c>
      <c r="L42" t="s">
        <v>165</v>
      </c>
      <c r="M42" t="s">
        <v>166</v>
      </c>
      <c r="O42" t="s">
        <v>65</v>
      </c>
      <c r="P42" t="s">
        <v>167</v>
      </c>
      <c r="Q42" t="s">
        <v>37</v>
      </c>
      <c r="R42" t="s">
        <v>30</v>
      </c>
      <c r="S42" t="s">
        <v>28</v>
      </c>
    </row>
    <row r="43" spans="1:19" x14ac:dyDescent="0.25">
      <c r="A43" t="s">
        <v>168</v>
      </c>
      <c r="B43">
        <v>578</v>
      </c>
      <c r="C43" s="117">
        <v>9163315</v>
      </c>
      <c r="D43" s="117">
        <v>3315</v>
      </c>
      <c r="E43" s="117">
        <v>115678</v>
      </c>
      <c r="F43" t="s">
        <v>32</v>
      </c>
      <c r="G43" t="s">
        <v>33</v>
      </c>
      <c r="H43" t="s">
        <v>57</v>
      </c>
      <c r="N43" t="s">
        <v>169</v>
      </c>
      <c r="O43" t="s">
        <v>55</v>
      </c>
      <c r="Q43" t="s">
        <v>37</v>
      </c>
      <c r="R43" t="s">
        <v>30</v>
      </c>
      <c r="S43" t="s">
        <v>55</v>
      </c>
    </row>
    <row r="44" spans="1:19" x14ac:dyDescent="0.25">
      <c r="A44" t="s">
        <v>170</v>
      </c>
      <c r="B44">
        <v>801</v>
      </c>
      <c r="C44" s="116">
        <v>9162129</v>
      </c>
      <c r="D44" s="116">
        <v>2129</v>
      </c>
      <c r="E44" s="116">
        <v>150052</v>
      </c>
      <c r="F44" t="s">
        <v>32</v>
      </c>
      <c r="G44" t="s">
        <v>44</v>
      </c>
      <c r="H44" t="s">
        <v>45</v>
      </c>
      <c r="I44" s="1">
        <v>45108</v>
      </c>
      <c r="J44" t="s">
        <v>116</v>
      </c>
      <c r="K44" t="s">
        <v>25</v>
      </c>
      <c r="L44" t="s">
        <v>171</v>
      </c>
      <c r="M44" t="s">
        <v>172</v>
      </c>
      <c r="O44" t="s">
        <v>55</v>
      </c>
      <c r="Q44" t="s">
        <v>37</v>
      </c>
      <c r="R44" t="s">
        <v>66</v>
      </c>
      <c r="S44" t="s">
        <v>55</v>
      </c>
    </row>
    <row r="45" spans="1:19" x14ac:dyDescent="0.25">
      <c r="A45" t="s">
        <v>173</v>
      </c>
      <c r="B45">
        <v>921</v>
      </c>
      <c r="C45" s="117">
        <v>9162008</v>
      </c>
      <c r="D45" s="117">
        <v>2008</v>
      </c>
      <c r="E45" s="117">
        <v>150931</v>
      </c>
      <c r="F45" t="s">
        <v>32</v>
      </c>
      <c r="G45" t="s">
        <v>44</v>
      </c>
      <c r="H45" t="s">
        <v>51</v>
      </c>
      <c r="I45" s="1">
        <v>45536</v>
      </c>
      <c r="J45" t="s">
        <v>105</v>
      </c>
      <c r="K45" t="s">
        <v>25</v>
      </c>
      <c r="L45" t="s">
        <v>174</v>
      </c>
      <c r="M45" t="s">
        <v>175</v>
      </c>
      <c r="O45" t="s">
        <v>36</v>
      </c>
      <c r="P45" t="s">
        <v>176</v>
      </c>
      <c r="Q45" t="s">
        <v>37</v>
      </c>
      <c r="R45" t="s">
        <v>66</v>
      </c>
      <c r="S45" t="s">
        <v>36</v>
      </c>
    </row>
    <row r="46" spans="1:19" x14ac:dyDescent="0.25">
      <c r="A46" t="s">
        <v>177</v>
      </c>
      <c r="B46">
        <v>580</v>
      </c>
      <c r="C46" s="116">
        <v>9162143</v>
      </c>
      <c r="D46" s="116">
        <v>2143</v>
      </c>
      <c r="E46" s="116">
        <v>115578</v>
      </c>
      <c r="F46" t="s">
        <v>32</v>
      </c>
      <c r="G46" t="s">
        <v>33</v>
      </c>
      <c r="H46" t="s">
        <v>34</v>
      </c>
      <c r="N46" t="s">
        <v>178</v>
      </c>
      <c r="O46" t="s">
        <v>55</v>
      </c>
      <c r="Q46" t="s">
        <v>37</v>
      </c>
      <c r="R46" t="s">
        <v>30</v>
      </c>
      <c r="S46" t="s">
        <v>55</v>
      </c>
    </row>
    <row r="47" spans="1:19" x14ac:dyDescent="0.25">
      <c r="A47" t="s">
        <v>179</v>
      </c>
      <c r="B47">
        <v>582</v>
      </c>
      <c r="C47" s="117">
        <v>9163313</v>
      </c>
      <c r="D47" s="117">
        <v>3313</v>
      </c>
      <c r="E47" s="117">
        <v>115676</v>
      </c>
      <c r="F47" t="s">
        <v>32</v>
      </c>
      <c r="G47" t="s">
        <v>33</v>
      </c>
      <c r="H47" t="s">
        <v>57</v>
      </c>
      <c r="N47" t="s">
        <v>180</v>
      </c>
      <c r="O47" t="s">
        <v>55</v>
      </c>
      <c r="Q47" t="s">
        <v>37</v>
      </c>
      <c r="R47" t="s">
        <v>30</v>
      </c>
      <c r="S47" t="s">
        <v>55</v>
      </c>
    </row>
    <row r="48" spans="1:19" x14ac:dyDescent="0.25">
      <c r="A48" t="s">
        <v>181</v>
      </c>
      <c r="B48">
        <v>583</v>
      </c>
      <c r="C48" s="116">
        <v>9162138</v>
      </c>
      <c r="D48" s="116">
        <v>2138</v>
      </c>
      <c r="E48" s="116">
        <v>115574</v>
      </c>
      <c r="F48" t="s">
        <v>32</v>
      </c>
      <c r="G48" t="s">
        <v>33</v>
      </c>
      <c r="H48" t="s">
        <v>34</v>
      </c>
      <c r="N48" t="s">
        <v>182</v>
      </c>
      <c r="O48" t="s">
        <v>55</v>
      </c>
      <c r="Q48" t="s">
        <v>37</v>
      </c>
      <c r="R48" t="s">
        <v>30</v>
      </c>
      <c r="S48" t="s">
        <v>55</v>
      </c>
    </row>
    <row r="49" spans="1:19" x14ac:dyDescent="0.25">
      <c r="A49" t="s">
        <v>183</v>
      </c>
      <c r="B49">
        <v>584</v>
      </c>
      <c r="C49" s="117">
        <v>9162058</v>
      </c>
      <c r="D49" s="117">
        <v>2058</v>
      </c>
      <c r="E49" s="117">
        <v>145729</v>
      </c>
      <c r="F49" t="s">
        <v>32</v>
      </c>
      <c r="G49" t="s">
        <v>44</v>
      </c>
      <c r="H49" t="s">
        <v>45</v>
      </c>
      <c r="I49" s="1">
        <v>43191</v>
      </c>
      <c r="J49" t="s">
        <v>116</v>
      </c>
      <c r="K49" t="s">
        <v>25</v>
      </c>
      <c r="L49" t="s">
        <v>184</v>
      </c>
      <c r="M49" t="s">
        <v>185</v>
      </c>
      <c r="O49" t="s">
        <v>55</v>
      </c>
      <c r="Q49" t="s">
        <v>37</v>
      </c>
      <c r="R49" t="s">
        <v>30</v>
      </c>
      <c r="S49" t="s">
        <v>55</v>
      </c>
    </row>
    <row r="50" spans="1:19" x14ac:dyDescent="0.25">
      <c r="A50" t="s">
        <v>186</v>
      </c>
      <c r="B50">
        <v>736</v>
      </c>
      <c r="C50" s="116">
        <v>9162174</v>
      </c>
      <c r="D50" s="116">
        <v>2174</v>
      </c>
      <c r="E50" s="116">
        <v>150854</v>
      </c>
      <c r="F50" t="s">
        <v>32</v>
      </c>
      <c r="G50" t="s">
        <v>44</v>
      </c>
      <c r="H50" t="s">
        <v>45</v>
      </c>
      <c r="I50" s="1">
        <v>45413</v>
      </c>
      <c r="J50" t="s">
        <v>130</v>
      </c>
      <c r="K50" t="s">
        <v>25</v>
      </c>
      <c r="L50" t="s">
        <v>187</v>
      </c>
      <c r="M50" t="s">
        <v>188</v>
      </c>
      <c r="O50" t="s">
        <v>28</v>
      </c>
      <c r="Q50" t="s">
        <v>37</v>
      </c>
      <c r="R50" t="s">
        <v>30</v>
      </c>
      <c r="S50" t="s">
        <v>28</v>
      </c>
    </row>
    <row r="51" spans="1:19" x14ac:dyDescent="0.25">
      <c r="A51" t="s">
        <v>189</v>
      </c>
      <c r="B51">
        <v>585</v>
      </c>
      <c r="C51" s="117">
        <v>9162117</v>
      </c>
      <c r="D51" s="117">
        <v>2117</v>
      </c>
      <c r="E51" s="117">
        <v>115561</v>
      </c>
      <c r="F51" t="s">
        <v>32</v>
      </c>
      <c r="G51" t="s">
        <v>33</v>
      </c>
      <c r="H51" t="s">
        <v>34</v>
      </c>
      <c r="N51" t="s">
        <v>190</v>
      </c>
      <c r="O51" t="s">
        <v>55</v>
      </c>
      <c r="Q51" t="s">
        <v>37</v>
      </c>
      <c r="R51" t="s">
        <v>30</v>
      </c>
      <c r="S51" t="s">
        <v>55</v>
      </c>
    </row>
    <row r="52" spans="1:19" x14ac:dyDescent="0.25">
      <c r="A52" t="s">
        <v>191</v>
      </c>
      <c r="B52">
        <v>579</v>
      </c>
      <c r="C52" s="116">
        <v>9162132</v>
      </c>
      <c r="D52" s="116">
        <v>2132</v>
      </c>
      <c r="E52" s="116">
        <v>115569</v>
      </c>
      <c r="F52" t="s">
        <v>32</v>
      </c>
      <c r="G52" t="s">
        <v>33</v>
      </c>
      <c r="H52" t="s">
        <v>34</v>
      </c>
      <c r="N52" t="s">
        <v>192</v>
      </c>
      <c r="O52" t="s">
        <v>65</v>
      </c>
      <c r="Q52" t="s">
        <v>37</v>
      </c>
      <c r="R52" t="s">
        <v>30</v>
      </c>
      <c r="S52" t="s">
        <v>28</v>
      </c>
    </row>
    <row r="53" spans="1:19" x14ac:dyDescent="0.25">
      <c r="A53" t="s">
        <v>193</v>
      </c>
      <c r="B53">
        <v>586</v>
      </c>
      <c r="C53" s="117">
        <v>9162050</v>
      </c>
      <c r="D53" s="117">
        <v>2050</v>
      </c>
      <c r="E53" s="117">
        <v>115509</v>
      </c>
      <c r="F53" t="s">
        <v>32</v>
      </c>
      <c r="G53" t="s">
        <v>33</v>
      </c>
      <c r="H53" t="s">
        <v>34</v>
      </c>
      <c r="N53" t="s">
        <v>194</v>
      </c>
      <c r="O53" t="s">
        <v>55</v>
      </c>
      <c r="Q53" t="s">
        <v>37</v>
      </c>
      <c r="R53" t="s">
        <v>30</v>
      </c>
      <c r="S53" t="s">
        <v>55</v>
      </c>
    </row>
    <row r="54" spans="1:19" x14ac:dyDescent="0.25">
      <c r="A54" t="s">
        <v>195</v>
      </c>
      <c r="B54">
        <v>590</v>
      </c>
      <c r="C54" s="116">
        <v>9165207</v>
      </c>
      <c r="D54" s="116">
        <v>5207</v>
      </c>
      <c r="E54" s="116">
        <v>136999</v>
      </c>
      <c r="F54" t="s">
        <v>32</v>
      </c>
      <c r="G54" t="s">
        <v>44</v>
      </c>
      <c r="H54" t="s">
        <v>51</v>
      </c>
      <c r="I54" s="1">
        <v>40756</v>
      </c>
      <c r="J54" t="s">
        <v>196</v>
      </c>
      <c r="K54" t="s">
        <v>25</v>
      </c>
      <c r="L54" t="s">
        <v>197</v>
      </c>
      <c r="M54" t="s">
        <v>198</v>
      </c>
      <c r="O54" t="s">
        <v>49</v>
      </c>
      <c r="Q54" t="s">
        <v>21</v>
      </c>
      <c r="R54" t="s">
        <v>66</v>
      </c>
      <c r="S54" t="s">
        <v>49</v>
      </c>
    </row>
    <row r="55" spans="1:19" x14ac:dyDescent="0.25">
      <c r="A55" t="s">
        <v>199</v>
      </c>
      <c r="B55">
        <v>589</v>
      </c>
      <c r="C55" s="117">
        <v>9165206</v>
      </c>
      <c r="D55" s="117">
        <v>5206</v>
      </c>
      <c r="E55" s="117">
        <v>137266</v>
      </c>
      <c r="F55" t="s">
        <v>32</v>
      </c>
      <c r="G55" t="s">
        <v>44</v>
      </c>
      <c r="H55" t="s">
        <v>51</v>
      </c>
      <c r="I55" s="1">
        <v>40756</v>
      </c>
      <c r="J55" t="s">
        <v>200</v>
      </c>
      <c r="K55" t="s">
        <v>25</v>
      </c>
      <c r="L55" t="s">
        <v>201</v>
      </c>
      <c r="M55" t="s">
        <v>202</v>
      </c>
      <c r="O55" t="s">
        <v>49</v>
      </c>
      <c r="Q55" t="s">
        <v>21</v>
      </c>
      <c r="R55" t="s">
        <v>30</v>
      </c>
      <c r="S55" t="s">
        <v>49</v>
      </c>
    </row>
    <row r="56" spans="1:19" x14ac:dyDescent="0.25">
      <c r="A56" t="s">
        <v>203</v>
      </c>
      <c r="B56">
        <v>396</v>
      </c>
      <c r="C56" s="116">
        <v>9165418</v>
      </c>
      <c r="D56" s="116">
        <v>5418</v>
      </c>
      <c r="E56" s="116">
        <v>136725</v>
      </c>
      <c r="F56" t="s">
        <v>43</v>
      </c>
      <c r="G56" t="s">
        <v>44</v>
      </c>
      <c r="H56" t="s">
        <v>51</v>
      </c>
      <c r="I56" s="1">
        <v>40664</v>
      </c>
      <c r="J56" t="s">
        <v>204</v>
      </c>
      <c r="K56" t="s">
        <v>25</v>
      </c>
      <c r="L56" t="s">
        <v>205</v>
      </c>
      <c r="M56" t="s">
        <v>206</v>
      </c>
      <c r="O56" t="s">
        <v>49</v>
      </c>
      <c r="Q56" t="s">
        <v>29</v>
      </c>
      <c r="R56" t="s">
        <v>21</v>
      </c>
      <c r="S56" t="s">
        <v>49</v>
      </c>
    </row>
    <row r="57" spans="1:19" x14ac:dyDescent="0.25">
      <c r="A57" t="s">
        <v>207</v>
      </c>
      <c r="B57">
        <v>614</v>
      </c>
      <c r="C57" s="117">
        <v>9162080</v>
      </c>
      <c r="D57" s="117">
        <v>2080</v>
      </c>
      <c r="E57" s="117">
        <v>146326</v>
      </c>
      <c r="F57" t="s">
        <v>32</v>
      </c>
      <c r="G57" t="s">
        <v>44</v>
      </c>
      <c r="H57" t="s">
        <v>45</v>
      </c>
      <c r="I57" s="1">
        <v>43344</v>
      </c>
      <c r="J57" t="s">
        <v>208</v>
      </c>
      <c r="K57" t="s">
        <v>25</v>
      </c>
      <c r="L57" t="s">
        <v>209</v>
      </c>
      <c r="M57" t="s">
        <v>210</v>
      </c>
      <c r="O57" t="s">
        <v>59</v>
      </c>
      <c r="Q57" t="s">
        <v>37</v>
      </c>
      <c r="R57" t="s">
        <v>66</v>
      </c>
      <c r="S57" t="s">
        <v>60</v>
      </c>
    </row>
    <row r="58" spans="1:19" x14ac:dyDescent="0.25">
      <c r="A58" t="s">
        <v>211</v>
      </c>
      <c r="B58">
        <v>332</v>
      </c>
      <c r="C58" s="116">
        <v>9165414</v>
      </c>
      <c r="D58" s="116">
        <v>5414</v>
      </c>
      <c r="E58" s="116">
        <v>136960</v>
      </c>
      <c r="F58" t="s">
        <v>43</v>
      </c>
      <c r="G58" t="s">
        <v>44</v>
      </c>
      <c r="H58" t="s">
        <v>51</v>
      </c>
      <c r="I58" s="1">
        <v>40756</v>
      </c>
      <c r="J58" t="s">
        <v>212</v>
      </c>
      <c r="K58" t="s">
        <v>25</v>
      </c>
      <c r="L58" t="s">
        <v>213</v>
      </c>
      <c r="M58" t="s">
        <v>214</v>
      </c>
      <c r="O58" t="s">
        <v>65</v>
      </c>
      <c r="Q58" t="s">
        <v>29</v>
      </c>
      <c r="R58" t="s">
        <v>21</v>
      </c>
      <c r="S58" t="s">
        <v>60</v>
      </c>
    </row>
    <row r="59" spans="1:19" x14ac:dyDescent="0.25">
      <c r="A59" t="s">
        <v>215</v>
      </c>
      <c r="B59">
        <v>335</v>
      </c>
      <c r="C59" s="117">
        <v>9165412</v>
      </c>
      <c r="D59" s="117">
        <v>5412</v>
      </c>
      <c r="E59" s="117">
        <v>136623</v>
      </c>
      <c r="F59" t="s">
        <v>43</v>
      </c>
      <c r="G59" t="s">
        <v>44</v>
      </c>
      <c r="H59" t="s">
        <v>51</v>
      </c>
      <c r="I59" s="1">
        <v>40634</v>
      </c>
      <c r="J59" t="s">
        <v>216</v>
      </c>
      <c r="K59" t="s">
        <v>25</v>
      </c>
      <c r="L59" t="s">
        <v>217</v>
      </c>
      <c r="M59" t="s">
        <v>218</v>
      </c>
      <c r="O59" t="s">
        <v>65</v>
      </c>
      <c r="Q59" t="s">
        <v>29</v>
      </c>
      <c r="R59" t="s">
        <v>21</v>
      </c>
      <c r="S59" t="s">
        <v>28</v>
      </c>
    </row>
    <row r="60" spans="1:19" x14ac:dyDescent="0.25">
      <c r="A60" t="s">
        <v>219</v>
      </c>
      <c r="B60">
        <v>882</v>
      </c>
      <c r="C60" s="116">
        <v>9165215</v>
      </c>
      <c r="D60" s="116">
        <v>5215</v>
      </c>
      <c r="E60" s="116">
        <v>138940</v>
      </c>
      <c r="F60" t="s">
        <v>32</v>
      </c>
      <c r="G60" t="s">
        <v>44</v>
      </c>
      <c r="H60" t="s">
        <v>51</v>
      </c>
      <c r="I60" s="1">
        <v>41214</v>
      </c>
      <c r="J60" t="s">
        <v>52</v>
      </c>
      <c r="K60" t="s">
        <v>25</v>
      </c>
      <c r="L60" t="s">
        <v>220</v>
      </c>
      <c r="M60" t="s">
        <v>221</v>
      </c>
      <c r="O60" t="s">
        <v>49</v>
      </c>
      <c r="Q60" t="s">
        <v>37</v>
      </c>
      <c r="R60" t="s">
        <v>30</v>
      </c>
      <c r="S60" t="s">
        <v>49</v>
      </c>
    </row>
    <row r="61" spans="1:19" x14ac:dyDescent="0.25">
      <c r="A61" t="s">
        <v>222</v>
      </c>
      <c r="B61">
        <v>598</v>
      </c>
      <c r="C61" s="117">
        <v>9162051</v>
      </c>
      <c r="D61" s="117">
        <v>2051</v>
      </c>
      <c r="E61" s="117">
        <v>115510</v>
      </c>
      <c r="F61" t="s">
        <v>32</v>
      </c>
      <c r="G61" t="s">
        <v>33</v>
      </c>
      <c r="H61" t="s">
        <v>34</v>
      </c>
      <c r="N61" t="s">
        <v>223</v>
      </c>
      <c r="O61" t="s">
        <v>71</v>
      </c>
      <c r="Q61" t="s">
        <v>37</v>
      </c>
      <c r="R61" t="s">
        <v>30</v>
      </c>
      <c r="S61" t="s">
        <v>71</v>
      </c>
    </row>
    <row r="62" spans="1:19" x14ac:dyDescent="0.25">
      <c r="A62" t="s">
        <v>224</v>
      </c>
      <c r="B62">
        <v>599</v>
      </c>
      <c r="C62" s="116">
        <v>9162052</v>
      </c>
      <c r="D62" s="116">
        <v>2052</v>
      </c>
      <c r="E62" s="116">
        <v>115511</v>
      </c>
      <c r="F62" t="s">
        <v>32</v>
      </c>
      <c r="G62" t="s">
        <v>33</v>
      </c>
      <c r="H62" t="s">
        <v>34</v>
      </c>
      <c r="N62" t="s">
        <v>225</v>
      </c>
      <c r="O62" t="s">
        <v>65</v>
      </c>
      <c r="P62" t="s">
        <v>226</v>
      </c>
      <c r="Q62" t="s">
        <v>37</v>
      </c>
      <c r="R62" t="s">
        <v>66</v>
      </c>
      <c r="S62" t="s">
        <v>28</v>
      </c>
    </row>
    <row r="63" spans="1:19" x14ac:dyDescent="0.25">
      <c r="A63" t="s">
        <v>227</v>
      </c>
      <c r="B63">
        <v>610</v>
      </c>
      <c r="C63" s="117">
        <v>9162122</v>
      </c>
      <c r="D63" s="117">
        <v>2122</v>
      </c>
      <c r="E63" s="117">
        <v>115564</v>
      </c>
      <c r="F63" t="s">
        <v>32</v>
      </c>
      <c r="G63" t="s">
        <v>33</v>
      </c>
      <c r="H63" t="s">
        <v>34</v>
      </c>
      <c r="N63" t="s">
        <v>225</v>
      </c>
      <c r="O63" t="s">
        <v>65</v>
      </c>
      <c r="P63" t="s">
        <v>226</v>
      </c>
      <c r="Q63" t="s">
        <v>37</v>
      </c>
      <c r="R63" t="s">
        <v>30</v>
      </c>
      <c r="S63" t="s">
        <v>28</v>
      </c>
    </row>
    <row r="64" spans="1:19" x14ac:dyDescent="0.25">
      <c r="A64" t="s">
        <v>228</v>
      </c>
      <c r="B64">
        <v>336</v>
      </c>
      <c r="C64" s="116">
        <v>9165409</v>
      </c>
      <c r="D64" s="116">
        <v>5409</v>
      </c>
      <c r="E64" s="116">
        <v>137634</v>
      </c>
      <c r="F64" t="s">
        <v>43</v>
      </c>
      <c r="G64" t="s">
        <v>44</v>
      </c>
      <c r="H64" t="s">
        <v>51</v>
      </c>
      <c r="I64" s="1">
        <v>40848</v>
      </c>
      <c r="J64" t="s">
        <v>229</v>
      </c>
      <c r="K64" t="s">
        <v>25</v>
      </c>
      <c r="L64" t="s">
        <v>230</v>
      </c>
      <c r="M64" t="s">
        <v>231</v>
      </c>
      <c r="O64" t="s">
        <v>65</v>
      </c>
      <c r="Q64" t="s">
        <v>29</v>
      </c>
      <c r="R64" t="s">
        <v>21</v>
      </c>
      <c r="S64" t="s">
        <v>28</v>
      </c>
    </row>
    <row r="65" spans="1:19" x14ac:dyDescent="0.25">
      <c r="A65" t="s">
        <v>232</v>
      </c>
      <c r="B65">
        <v>600</v>
      </c>
      <c r="C65" s="117">
        <v>9162144</v>
      </c>
      <c r="D65" s="117">
        <v>2144</v>
      </c>
      <c r="E65" s="117">
        <v>137173</v>
      </c>
      <c r="F65" t="s">
        <v>32</v>
      </c>
      <c r="G65" t="s">
        <v>44</v>
      </c>
      <c r="H65" t="s">
        <v>51</v>
      </c>
      <c r="I65" s="1">
        <v>40756</v>
      </c>
      <c r="J65" t="s">
        <v>130</v>
      </c>
      <c r="K65" t="s">
        <v>25</v>
      </c>
      <c r="L65" t="s">
        <v>233</v>
      </c>
      <c r="M65" t="s">
        <v>234</v>
      </c>
      <c r="O65" t="s">
        <v>65</v>
      </c>
      <c r="Q65" t="s">
        <v>21</v>
      </c>
      <c r="R65" t="s">
        <v>30</v>
      </c>
      <c r="S65" t="s">
        <v>28</v>
      </c>
    </row>
    <row r="66" spans="1:19" x14ac:dyDescent="0.25">
      <c r="A66" t="s">
        <v>235</v>
      </c>
      <c r="B66">
        <v>612</v>
      </c>
      <c r="C66" s="116">
        <v>9162053</v>
      </c>
      <c r="D66" s="116">
        <v>2053</v>
      </c>
      <c r="E66" s="116">
        <v>115512</v>
      </c>
      <c r="F66" t="s">
        <v>32</v>
      </c>
      <c r="G66" t="s">
        <v>33</v>
      </c>
      <c r="H66" t="s">
        <v>34</v>
      </c>
      <c r="K66" t="s">
        <v>25</v>
      </c>
      <c r="L66" t="s">
        <v>236</v>
      </c>
      <c r="M66" t="s">
        <v>237</v>
      </c>
      <c r="O66" t="s">
        <v>65</v>
      </c>
      <c r="Q66" t="s">
        <v>37</v>
      </c>
      <c r="R66" t="s">
        <v>30</v>
      </c>
      <c r="S66" t="s">
        <v>28</v>
      </c>
    </row>
    <row r="67" spans="1:19" x14ac:dyDescent="0.25">
      <c r="A67" t="s">
        <v>238</v>
      </c>
      <c r="B67">
        <v>339</v>
      </c>
      <c r="C67" s="117">
        <v>9165420</v>
      </c>
      <c r="D67" s="117">
        <v>5420</v>
      </c>
      <c r="E67" s="117">
        <v>136527</v>
      </c>
      <c r="F67" t="s">
        <v>43</v>
      </c>
      <c r="G67" t="s">
        <v>44</v>
      </c>
      <c r="H67" t="s">
        <v>51</v>
      </c>
      <c r="I67" s="1">
        <v>40634</v>
      </c>
      <c r="J67" t="s">
        <v>208</v>
      </c>
      <c r="K67" t="s">
        <v>25</v>
      </c>
      <c r="L67" t="s">
        <v>239</v>
      </c>
      <c r="M67" t="s">
        <v>240</v>
      </c>
      <c r="O67" t="s">
        <v>59</v>
      </c>
      <c r="Q67" t="s">
        <v>37</v>
      </c>
      <c r="R67" t="s">
        <v>21</v>
      </c>
      <c r="S67" t="s">
        <v>60</v>
      </c>
    </row>
    <row r="68" spans="1:19" x14ac:dyDescent="0.25">
      <c r="A68" t="s">
        <v>241</v>
      </c>
      <c r="B68">
        <v>334</v>
      </c>
      <c r="C68" s="116">
        <v>9165419</v>
      </c>
      <c r="D68" s="116">
        <v>5419</v>
      </c>
      <c r="E68" s="116">
        <v>137217</v>
      </c>
      <c r="F68" t="s">
        <v>43</v>
      </c>
      <c r="G68" t="s">
        <v>44</v>
      </c>
      <c r="H68" t="s">
        <v>51</v>
      </c>
      <c r="I68" s="1">
        <v>40756</v>
      </c>
      <c r="J68" t="s">
        <v>242</v>
      </c>
      <c r="K68" t="s">
        <v>25</v>
      </c>
      <c r="L68" t="s">
        <v>243</v>
      </c>
      <c r="M68" t="s">
        <v>244</v>
      </c>
      <c r="O68" t="s">
        <v>59</v>
      </c>
      <c r="Q68" t="s">
        <v>37</v>
      </c>
      <c r="R68" t="s">
        <v>21</v>
      </c>
      <c r="S68" t="s">
        <v>60</v>
      </c>
    </row>
    <row r="69" spans="1:19" x14ac:dyDescent="0.25">
      <c r="A69" t="s">
        <v>245</v>
      </c>
      <c r="B69">
        <v>603</v>
      </c>
      <c r="C69" s="117">
        <v>9163375</v>
      </c>
      <c r="D69" s="117">
        <v>3375</v>
      </c>
      <c r="E69" s="117">
        <v>135985</v>
      </c>
      <c r="F69" t="s">
        <v>32</v>
      </c>
      <c r="G69" t="s">
        <v>33</v>
      </c>
      <c r="H69" t="s">
        <v>34</v>
      </c>
      <c r="N69" t="s">
        <v>246</v>
      </c>
      <c r="O69" t="s">
        <v>59</v>
      </c>
      <c r="Q69" t="s">
        <v>37</v>
      </c>
      <c r="R69" t="s">
        <v>66</v>
      </c>
      <c r="S69" t="s">
        <v>60</v>
      </c>
    </row>
    <row r="70" spans="1:19" x14ac:dyDescent="0.25">
      <c r="A70" t="s">
        <v>247</v>
      </c>
      <c r="B70">
        <v>964</v>
      </c>
      <c r="C70" s="116">
        <v>9162036</v>
      </c>
      <c r="D70" s="116">
        <v>2036</v>
      </c>
      <c r="E70" s="116">
        <v>143712</v>
      </c>
      <c r="F70" t="s">
        <v>32</v>
      </c>
      <c r="G70" t="s">
        <v>22</v>
      </c>
      <c r="H70" t="s">
        <v>248</v>
      </c>
      <c r="I70" s="1">
        <v>42979</v>
      </c>
      <c r="J70" t="s">
        <v>52</v>
      </c>
      <c r="K70" t="s">
        <v>25</v>
      </c>
      <c r="L70" t="s">
        <v>249</v>
      </c>
      <c r="M70" t="s">
        <v>250</v>
      </c>
      <c r="O70" t="s">
        <v>36</v>
      </c>
      <c r="Q70" t="s">
        <v>37</v>
      </c>
      <c r="R70" t="s">
        <v>30</v>
      </c>
      <c r="S70" t="s">
        <v>36</v>
      </c>
    </row>
    <row r="71" spans="1:19" x14ac:dyDescent="0.25">
      <c r="A71" t="s">
        <v>251</v>
      </c>
      <c r="B71">
        <v>605</v>
      </c>
      <c r="C71" s="117">
        <v>9163053</v>
      </c>
      <c r="D71" s="117">
        <v>3053</v>
      </c>
      <c r="E71" s="117">
        <v>115638</v>
      </c>
      <c r="F71" t="s">
        <v>32</v>
      </c>
      <c r="G71" t="s">
        <v>33</v>
      </c>
      <c r="H71" t="s">
        <v>73</v>
      </c>
      <c r="N71" t="s">
        <v>252</v>
      </c>
      <c r="O71" t="s">
        <v>71</v>
      </c>
      <c r="Q71" t="s">
        <v>37</v>
      </c>
      <c r="R71" t="s">
        <v>30</v>
      </c>
      <c r="S71" t="s">
        <v>71</v>
      </c>
    </row>
    <row r="72" spans="1:19" x14ac:dyDescent="0.25">
      <c r="A72" t="s">
        <v>253</v>
      </c>
      <c r="B72">
        <v>328</v>
      </c>
      <c r="C72" s="116">
        <v>9164024</v>
      </c>
      <c r="D72" s="116">
        <v>4024</v>
      </c>
      <c r="E72" s="116">
        <v>136772</v>
      </c>
      <c r="F72" t="s">
        <v>43</v>
      </c>
      <c r="G72" t="s">
        <v>44</v>
      </c>
      <c r="H72" t="s">
        <v>51</v>
      </c>
      <c r="I72" s="1">
        <v>40695</v>
      </c>
      <c r="J72" t="s">
        <v>254</v>
      </c>
      <c r="K72" t="s">
        <v>25</v>
      </c>
      <c r="L72" t="s">
        <v>255</v>
      </c>
      <c r="M72" t="s">
        <v>256</v>
      </c>
      <c r="O72" t="s">
        <v>28</v>
      </c>
      <c r="Q72" t="s">
        <v>29</v>
      </c>
      <c r="R72" t="s">
        <v>21</v>
      </c>
      <c r="S72" t="s">
        <v>28</v>
      </c>
    </row>
    <row r="73" spans="1:19" x14ac:dyDescent="0.25">
      <c r="A73" t="s">
        <v>257</v>
      </c>
      <c r="B73">
        <v>606</v>
      </c>
      <c r="C73" s="117">
        <v>9162039</v>
      </c>
      <c r="D73" s="117">
        <v>2039</v>
      </c>
      <c r="E73" s="117">
        <v>145408</v>
      </c>
      <c r="F73" t="s">
        <v>32</v>
      </c>
      <c r="G73" t="s">
        <v>44</v>
      </c>
      <c r="H73" t="s">
        <v>45</v>
      </c>
      <c r="I73" s="1">
        <v>43132</v>
      </c>
      <c r="J73" t="s">
        <v>52</v>
      </c>
      <c r="K73" t="s">
        <v>25</v>
      </c>
      <c r="L73" t="s">
        <v>258</v>
      </c>
      <c r="M73" t="s">
        <v>259</v>
      </c>
      <c r="O73" t="s">
        <v>55</v>
      </c>
      <c r="Q73" t="s">
        <v>37</v>
      </c>
      <c r="R73" t="s">
        <v>30</v>
      </c>
      <c r="S73" t="s">
        <v>55</v>
      </c>
    </row>
    <row r="74" spans="1:19" x14ac:dyDescent="0.25">
      <c r="A74" t="s">
        <v>260</v>
      </c>
      <c r="B74">
        <v>620</v>
      </c>
      <c r="C74" s="116">
        <v>9162106</v>
      </c>
      <c r="D74" s="116">
        <v>2106</v>
      </c>
      <c r="E74" s="116">
        <v>115551</v>
      </c>
      <c r="F74" t="s">
        <v>32</v>
      </c>
      <c r="G74" t="s">
        <v>33</v>
      </c>
      <c r="H74" t="s">
        <v>34</v>
      </c>
      <c r="N74" t="s">
        <v>261</v>
      </c>
      <c r="O74" t="s">
        <v>71</v>
      </c>
      <c r="Q74" t="s">
        <v>37</v>
      </c>
      <c r="R74" t="s">
        <v>30</v>
      </c>
      <c r="S74" t="s">
        <v>71</v>
      </c>
    </row>
    <row r="75" spans="1:19" x14ac:dyDescent="0.25">
      <c r="A75" t="s">
        <v>262</v>
      </c>
      <c r="B75">
        <v>569</v>
      </c>
      <c r="C75" s="117">
        <v>9162105</v>
      </c>
      <c r="D75" s="117">
        <v>2105</v>
      </c>
      <c r="E75" s="117">
        <v>115550</v>
      </c>
      <c r="F75" t="s">
        <v>32</v>
      </c>
      <c r="G75" t="s">
        <v>33</v>
      </c>
      <c r="H75" t="s">
        <v>34</v>
      </c>
      <c r="N75" t="s">
        <v>263</v>
      </c>
      <c r="O75" t="s">
        <v>71</v>
      </c>
      <c r="Q75" t="s">
        <v>37</v>
      </c>
      <c r="R75" t="s">
        <v>30</v>
      </c>
      <c r="S75" t="s">
        <v>71</v>
      </c>
    </row>
    <row r="76" spans="1:19" x14ac:dyDescent="0.25">
      <c r="A76" t="s">
        <v>264</v>
      </c>
      <c r="B76">
        <v>609</v>
      </c>
      <c r="C76" s="116">
        <v>9163027</v>
      </c>
      <c r="D76" s="116">
        <v>3027</v>
      </c>
      <c r="E76" s="116">
        <v>115617</v>
      </c>
      <c r="F76" t="s">
        <v>32</v>
      </c>
      <c r="G76" t="s">
        <v>33</v>
      </c>
      <c r="H76" t="s">
        <v>73</v>
      </c>
      <c r="N76" t="s">
        <v>265</v>
      </c>
      <c r="O76" t="s">
        <v>65</v>
      </c>
      <c r="Q76" t="s">
        <v>37</v>
      </c>
      <c r="R76" t="s">
        <v>30</v>
      </c>
      <c r="S76" t="s">
        <v>60</v>
      </c>
    </row>
    <row r="77" spans="1:19" x14ac:dyDescent="0.25">
      <c r="A77" t="s">
        <v>266</v>
      </c>
      <c r="B77">
        <v>536</v>
      </c>
      <c r="C77" s="117">
        <v>9163017</v>
      </c>
      <c r="D77" s="117">
        <v>3017</v>
      </c>
      <c r="E77" s="117">
        <v>149254</v>
      </c>
      <c r="F77" t="s">
        <v>32</v>
      </c>
      <c r="G77" t="s">
        <v>44</v>
      </c>
      <c r="H77" t="s">
        <v>51</v>
      </c>
      <c r="I77" s="1">
        <v>44835</v>
      </c>
      <c r="J77" t="s">
        <v>267</v>
      </c>
      <c r="K77" t="s">
        <v>25</v>
      </c>
      <c r="L77" t="s">
        <v>268</v>
      </c>
      <c r="M77" t="s">
        <v>269</v>
      </c>
      <c r="O77" t="s">
        <v>65</v>
      </c>
      <c r="Q77" t="s">
        <v>37</v>
      </c>
      <c r="R77" t="s">
        <v>30</v>
      </c>
      <c r="S77" t="s">
        <v>60</v>
      </c>
    </row>
    <row r="78" spans="1:19" x14ac:dyDescent="0.25">
      <c r="A78" t="s">
        <v>270</v>
      </c>
      <c r="B78">
        <v>924</v>
      </c>
      <c r="C78" s="116">
        <v>9162175</v>
      </c>
      <c r="D78" s="116">
        <v>2175</v>
      </c>
      <c r="E78" s="116">
        <v>115603</v>
      </c>
      <c r="F78" t="s">
        <v>32</v>
      </c>
      <c r="G78" t="s">
        <v>33</v>
      </c>
      <c r="H78" t="s">
        <v>34</v>
      </c>
      <c r="N78" t="s">
        <v>271</v>
      </c>
      <c r="O78" t="s">
        <v>36</v>
      </c>
      <c r="Q78" t="s">
        <v>37</v>
      </c>
      <c r="R78" t="s">
        <v>66</v>
      </c>
      <c r="S78" t="s">
        <v>36</v>
      </c>
    </row>
    <row r="79" spans="1:19" x14ac:dyDescent="0.25">
      <c r="A79" t="s">
        <v>272</v>
      </c>
      <c r="B79">
        <v>958</v>
      </c>
      <c r="C79" s="117">
        <v>9162185</v>
      </c>
      <c r="D79" s="117">
        <v>2185</v>
      </c>
      <c r="E79" s="117">
        <v>136074</v>
      </c>
      <c r="F79" t="s">
        <v>32</v>
      </c>
      <c r="G79" t="s">
        <v>33</v>
      </c>
      <c r="H79" t="s">
        <v>62</v>
      </c>
      <c r="J79" t="s">
        <v>273</v>
      </c>
      <c r="N79" t="s">
        <v>274</v>
      </c>
      <c r="O79" t="s">
        <v>65</v>
      </c>
      <c r="Q79" t="s">
        <v>37</v>
      </c>
      <c r="R79" t="s">
        <v>66</v>
      </c>
      <c r="S79" t="s">
        <v>55</v>
      </c>
    </row>
    <row r="80" spans="1:19" x14ac:dyDescent="0.25">
      <c r="A80" t="s">
        <v>275</v>
      </c>
      <c r="B80">
        <v>616</v>
      </c>
      <c r="C80" s="116">
        <v>9163322</v>
      </c>
      <c r="D80" s="116">
        <v>3322</v>
      </c>
      <c r="E80" s="116">
        <v>115682</v>
      </c>
      <c r="F80" t="s">
        <v>32</v>
      </c>
      <c r="G80" t="s">
        <v>33</v>
      </c>
      <c r="H80" t="s">
        <v>57</v>
      </c>
      <c r="N80" t="s">
        <v>276</v>
      </c>
      <c r="O80" t="s">
        <v>65</v>
      </c>
      <c r="Q80" t="s">
        <v>37</v>
      </c>
      <c r="R80" t="s">
        <v>30</v>
      </c>
      <c r="S80" t="s">
        <v>55</v>
      </c>
    </row>
    <row r="81" spans="1:19" x14ac:dyDescent="0.25">
      <c r="A81" t="s">
        <v>277</v>
      </c>
      <c r="B81">
        <v>619</v>
      </c>
      <c r="C81" s="117">
        <v>9163030</v>
      </c>
      <c r="D81" s="117">
        <v>3030</v>
      </c>
      <c r="E81" s="117">
        <v>115619</v>
      </c>
      <c r="F81" t="s">
        <v>32</v>
      </c>
      <c r="G81" t="s">
        <v>33</v>
      </c>
      <c r="H81" t="s">
        <v>73</v>
      </c>
      <c r="N81" t="s">
        <v>278</v>
      </c>
      <c r="O81" t="s">
        <v>28</v>
      </c>
      <c r="Q81" t="s">
        <v>37</v>
      </c>
      <c r="R81" t="s">
        <v>66</v>
      </c>
      <c r="S81" t="s">
        <v>28</v>
      </c>
    </row>
    <row r="82" spans="1:19" x14ac:dyDescent="0.25">
      <c r="A82" t="s">
        <v>279</v>
      </c>
      <c r="B82">
        <v>325</v>
      </c>
      <c r="C82" s="116">
        <v>9165422</v>
      </c>
      <c r="D82" s="116">
        <v>5422</v>
      </c>
      <c r="E82" s="116">
        <v>137387</v>
      </c>
      <c r="F82" t="s">
        <v>43</v>
      </c>
      <c r="G82" t="s">
        <v>44</v>
      </c>
      <c r="H82" t="s">
        <v>51</v>
      </c>
      <c r="I82" s="1">
        <v>40787</v>
      </c>
      <c r="J82" t="s">
        <v>280</v>
      </c>
      <c r="K82" t="s">
        <v>25</v>
      </c>
      <c r="L82" t="s">
        <v>281</v>
      </c>
      <c r="M82" t="s">
        <v>282</v>
      </c>
      <c r="O82" t="s">
        <v>71</v>
      </c>
      <c r="Q82" t="s">
        <v>29</v>
      </c>
      <c r="R82" t="s">
        <v>21</v>
      </c>
      <c r="S82" t="s">
        <v>71</v>
      </c>
    </row>
    <row r="83" spans="1:19" x14ac:dyDescent="0.25">
      <c r="A83" t="s">
        <v>283</v>
      </c>
      <c r="B83">
        <v>344</v>
      </c>
      <c r="C83" s="117">
        <v>9164002</v>
      </c>
      <c r="D83" s="117">
        <v>4002</v>
      </c>
      <c r="E83" s="117">
        <v>136666</v>
      </c>
      <c r="F83" t="s">
        <v>43</v>
      </c>
      <c r="G83" t="s">
        <v>44</v>
      </c>
      <c r="H83" t="s">
        <v>51</v>
      </c>
      <c r="I83" s="1">
        <v>40634</v>
      </c>
      <c r="J83" t="s">
        <v>284</v>
      </c>
      <c r="K83" t="s">
        <v>25</v>
      </c>
      <c r="L83" t="s">
        <v>285</v>
      </c>
      <c r="M83" t="s">
        <v>286</v>
      </c>
      <c r="O83" t="s">
        <v>36</v>
      </c>
      <c r="Q83" t="s">
        <v>29</v>
      </c>
      <c r="R83" t="s">
        <v>21</v>
      </c>
      <c r="S83" t="s">
        <v>36</v>
      </c>
    </row>
    <row r="84" spans="1:19" x14ac:dyDescent="0.25">
      <c r="A84" t="s">
        <v>287</v>
      </c>
      <c r="B84">
        <v>925</v>
      </c>
      <c r="C84" s="116">
        <v>9162034</v>
      </c>
      <c r="D84" s="116">
        <v>2034</v>
      </c>
      <c r="E84" s="116">
        <v>115499</v>
      </c>
      <c r="F84" t="s">
        <v>32</v>
      </c>
      <c r="G84" t="s">
        <v>33</v>
      </c>
      <c r="H84" t="s">
        <v>34</v>
      </c>
      <c r="N84" t="s">
        <v>288</v>
      </c>
      <c r="O84" t="s">
        <v>36</v>
      </c>
      <c r="Q84" t="s">
        <v>37</v>
      </c>
      <c r="R84" t="s">
        <v>30</v>
      </c>
      <c r="S84" t="s">
        <v>36</v>
      </c>
    </row>
    <row r="85" spans="1:19" x14ac:dyDescent="0.25">
      <c r="A85" t="s">
        <v>289</v>
      </c>
      <c r="B85">
        <v>926</v>
      </c>
      <c r="C85" s="117">
        <v>9162030</v>
      </c>
      <c r="D85" s="117">
        <v>2030</v>
      </c>
      <c r="E85" s="117">
        <v>115495</v>
      </c>
      <c r="F85" t="s">
        <v>32</v>
      </c>
      <c r="G85" t="s">
        <v>33</v>
      </c>
      <c r="H85" t="s">
        <v>34</v>
      </c>
      <c r="N85" t="s">
        <v>290</v>
      </c>
      <c r="O85" t="s">
        <v>36</v>
      </c>
      <c r="Q85" t="s">
        <v>37</v>
      </c>
      <c r="R85" t="s">
        <v>30</v>
      </c>
      <c r="S85" t="s">
        <v>36</v>
      </c>
    </row>
    <row r="86" spans="1:19" x14ac:dyDescent="0.25">
      <c r="A86" t="s">
        <v>291</v>
      </c>
      <c r="B86">
        <v>622</v>
      </c>
      <c r="C86" s="116">
        <v>9163087</v>
      </c>
      <c r="D86" s="116">
        <v>3087</v>
      </c>
      <c r="E86" s="116">
        <v>151271</v>
      </c>
      <c r="F86" t="s">
        <v>32</v>
      </c>
      <c r="G86" t="s">
        <v>44</v>
      </c>
      <c r="H86" t="s">
        <v>51</v>
      </c>
      <c r="I86" s="1">
        <v>45658</v>
      </c>
      <c r="J86" t="s">
        <v>208</v>
      </c>
      <c r="K86" t="s">
        <v>25</v>
      </c>
      <c r="L86" t="s">
        <v>292</v>
      </c>
      <c r="M86" t="s">
        <v>293</v>
      </c>
      <c r="O86" t="s">
        <v>59</v>
      </c>
      <c r="P86" t="s">
        <v>294</v>
      </c>
      <c r="Q86" t="s">
        <v>37</v>
      </c>
      <c r="R86" t="s">
        <v>30</v>
      </c>
      <c r="S86" t="s">
        <v>60</v>
      </c>
    </row>
    <row r="87" spans="1:19" x14ac:dyDescent="0.25">
      <c r="A87" t="s">
        <v>295</v>
      </c>
      <c r="B87">
        <v>628</v>
      </c>
      <c r="C87" s="117">
        <v>9162093</v>
      </c>
      <c r="D87" s="117">
        <v>2093</v>
      </c>
      <c r="E87" s="117">
        <v>147895</v>
      </c>
      <c r="F87" t="s">
        <v>32</v>
      </c>
      <c r="G87" t="s">
        <v>44</v>
      </c>
      <c r="H87" t="s">
        <v>45</v>
      </c>
      <c r="I87" s="1">
        <v>43922</v>
      </c>
      <c r="J87" t="s">
        <v>280</v>
      </c>
      <c r="K87" t="s">
        <v>25</v>
      </c>
      <c r="L87" t="s">
        <v>296</v>
      </c>
      <c r="M87" t="s">
        <v>297</v>
      </c>
      <c r="O87" t="s">
        <v>71</v>
      </c>
      <c r="Q87" t="s">
        <v>37</v>
      </c>
      <c r="R87" t="s">
        <v>66</v>
      </c>
      <c r="S87" t="s">
        <v>71</v>
      </c>
    </row>
    <row r="88" spans="1:19" x14ac:dyDescent="0.25">
      <c r="A88" t="s">
        <v>298</v>
      </c>
      <c r="B88">
        <v>884</v>
      </c>
      <c r="C88" s="116">
        <v>9162147</v>
      </c>
      <c r="D88" s="116">
        <v>2147</v>
      </c>
      <c r="E88" s="116">
        <v>115582</v>
      </c>
      <c r="F88" t="s">
        <v>32</v>
      </c>
      <c r="G88" t="s">
        <v>33</v>
      </c>
      <c r="H88" t="s">
        <v>34</v>
      </c>
      <c r="K88" t="s">
        <v>25</v>
      </c>
      <c r="L88" t="s">
        <v>299</v>
      </c>
      <c r="M88" t="s">
        <v>300</v>
      </c>
      <c r="O88" t="s">
        <v>49</v>
      </c>
      <c r="Q88" t="s">
        <v>37</v>
      </c>
      <c r="R88" t="s">
        <v>66</v>
      </c>
      <c r="S88" t="s">
        <v>49</v>
      </c>
    </row>
    <row r="89" spans="1:19" x14ac:dyDescent="0.25">
      <c r="A89" t="s">
        <v>301</v>
      </c>
      <c r="B89">
        <v>630</v>
      </c>
      <c r="C89" s="117">
        <v>9162009</v>
      </c>
      <c r="D89" s="117">
        <v>2009</v>
      </c>
      <c r="E89" s="117">
        <v>139337</v>
      </c>
      <c r="F89" t="s">
        <v>32</v>
      </c>
      <c r="G89" t="s">
        <v>44</v>
      </c>
      <c r="H89" t="s">
        <v>45</v>
      </c>
      <c r="I89" s="1">
        <v>41426</v>
      </c>
      <c r="J89" t="s">
        <v>52</v>
      </c>
      <c r="K89" t="s">
        <v>25</v>
      </c>
      <c r="L89" t="s">
        <v>302</v>
      </c>
      <c r="M89" t="s">
        <v>303</v>
      </c>
      <c r="O89" t="s">
        <v>55</v>
      </c>
      <c r="Q89" t="s">
        <v>37</v>
      </c>
      <c r="R89" t="s">
        <v>30</v>
      </c>
      <c r="S89" t="s">
        <v>55</v>
      </c>
    </row>
    <row r="90" spans="1:19" x14ac:dyDescent="0.25">
      <c r="A90" t="s">
        <v>304</v>
      </c>
      <c r="B90">
        <v>633</v>
      </c>
      <c r="C90" s="116">
        <v>9162044</v>
      </c>
      <c r="D90" s="116">
        <v>2044</v>
      </c>
      <c r="E90" s="116">
        <v>115504</v>
      </c>
      <c r="F90" t="s">
        <v>32</v>
      </c>
      <c r="G90" t="s">
        <v>33</v>
      </c>
      <c r="H90" t="s">
        <v>34</v>
      </c>
      <c r="N90" t="s">
        <v>305</v>
      </c>
      <c r="O90" t="s">
        <v>65</v>
      </c>
      <c r="Q90" t="s">
        <v>37</v>
      </c>
      <c r="R90" t="s">
        <v>30</v>
      </c>
      <c r="S90" t="s">
        <v>55</v>
      </c>
    </row>
    <row r="91" spans="1:19" x14ac:dyDescent="0.25">
      <c r="A91" t="s">
        <v>306</v>
      </c>
      <c r="B91">
        <v>635</v>
      </c>
      <c r="C91" s="117">
        <v>9162068</v>
      </c>
      <c r="D91" s="117">
        <v>2068</v>
      </c>
      <c r="E91" s="117">
        <v>115523</v>
      </c>
      <c r="F91" t="s">
        <v>32</v>
      </c>
      <c r="G91" t="s">
        <v>33</v>
      </c>
      <c r="H91" t="s">
        <v>34</v>
      </c>
      <c r="N91" t="s">
        <v>307</v>
      </c>
      <c r="O91" t="s">
        <v>55</v>
      </c>
      <c r="Q91" t="s">
        <v>37</v>
      </c>
      <c r="R91" t="s">
        <v>30</v>
      </c>
      <c r="S91" t="s">
        <v>55</v>
      </c>
    </row>
    <row r="92" spans="1:19" x14ac:dyDescent="0.25">
      <c r="A92" t="s">
        <v>308</v>
      </c>
      <c r="B92">
        <v>640</v>
      </c>
      <c r="C92" s="116">
        <v>9162107</v>
      </c>
      <c r="D92" s="116">
        <v>2107</v>
      </c>
      <c r="E92" s="116">
        <v>115552</v>
      </c>
      <c r="F92" t="s">
        <v>32</v>
      </c>
      <c r="G92" t="s">
        <v>33</v>
      </c>
      <c r="H92" t="s">
        <v>34</v>
      </c>
      <c r="N92" t="s">
        <v>309</v>
      </c>
      <c r="O92" t="s">
        <v>71</v>
      </c>
      <c r="Q92" t="s">
        <v>37</v>
      </c>
      <c r="R92" t="s">
        <v>30</v>
      </c>
      <c r="S92" t="s">
        <v>71</v>
      </c>
    </row>
    <row r="93" spans="1:19" x14ac:dyDescent="0.25">
      <c r="A93" t="s">
        <v>310</v>
      </c>
      <c r="B93">
        <v>928</v>
      </c>
      <c r="C93" s="117">
        <v>9162013</v>
      </c>
      <c r="D93" s="117">
        <v>2013</v>
      </c>
      <c r="E93" s="117">
        <v>115487</v>
      </c>
      <c r="F93" t="s">
        <v>32</v>
      </c>
      <c r="G93" t="s">
        <v>33</v>
      </c>
      <c r="H93" t="s">
        <v>34</v>
      </c>
      <c r="N93" t="s">
        <v>311</v>
      </c>
      <c r="O93" t="s">
        <v>28</v>
      </c>
      <c r="Q93" t="s">
        <v>37</v>
      </c>
      <c r="R93" t="s">
        <v>30</v>
      </c>
      <c r="S93" t="s">
        <v>36</v>
      </c>
    </row>
    <row r="94" spans="1:19" x14ac:dyDescent="0.25">
      <c r="A94" t="s">
        <v>312</v>
      </c>
      <c r="B94">
        <v>643</v>
      </c>
      <c r="C94" s="116">
        <v>9163034</v>
      </c>
      <c r="D94" s="116">
        <v>3034</v>
      </c>
      <c r="E94" s="116">
        <v>148946</v>
      </c>
      <c r="F94" t="s">
        <v>32</v>
      </c>
      <c r="G94" t="s">
        <v>44</v>
      </c>
      <c r="H94" t="s">
        <v>51</v>
      </c>
      <c r="I94" s="1">
        <v>44621</v>
      </c>
      <c r="J94" t="s">
        <v>88</v>
      </c>
      <c r="K94" t="s">
        <v>25</v>
      </c>
      <c r="L94" t="s">
        <v>89</v>
      </c>
      <c r="M94" t="s">
        <v>313</v>
      </c>
      <c r="O94" t="s">
        <v>71</v>
      </c>
      <c r="Q94" t="s">
        <v>37</v>
      </c>
      <c r="R94" t="s">
        <v>30</v>
      </c>
      <c r="S94" t="s">
        <v>71</v>
      </c>
    </row>
    <row r="95" spans="1:19" x14ac:dyDescent="0.25">
      <c r="A95" t="s">
        <v>314</v>
      </c>
      <c r="B95">
        <v>645</v>
      </c>
      <c r="C95" s="117">
        <v>9163035</v>
      </c>
      <c r="D95" s="117">
        <v>3035</v>
      </c>
      <c r="E95" s="117">
        <v>115622</v>
      </c>
      <c r="F95" t="s">
        <v>32</v>
      </c>
      <c r="G95" t="s">
        <v>33</v>
      </c>
      <c r="H95" t="s">
        <v>73</v>
      </c>
      <c r="K95" t="s">
        <v>25</v>
      </c>
      <c r="L95" t="s">
        <v>315</v>
      </c>
      <c r="M95" t="s">
        <v>316</v>
      </c>
      <c r="O95" t="s">
        <v>59</v>
      </c>
      <c r="Q95" t="s">
        <v>37</v>
      </c>
      <c r="R95" t="s">
        <v>66</v>
      </c>
      <c r="S95" t="s">
        <v>60</v>
      </c>
    </row>
    <row r="96" spans="1:19" x14ac:dyDescent="0.25">
      <c r="A96" t="s">
        <v>317</v>
      </c>
      <c r="B96">
        <v>349</v>
      </c>
      <c r="C96" s="116">
        <v>9164513</v>
      </c>
      <c r="D96" s="116">
        <v>4513</v>
      </c>
      <c r="E96" s="116">
        <v>137097</v>
      </c>
      <c r="F96" t="s">
        <v>43</v>
      </c>
      <c r="G96" t="s">
        <v>44</v>
      </c>
      <c r="H96" t="s">
        <v>51</v>
      </c>
      <c r="I96" s="1">
        <v>40756</v>
      </c>
      <c r="J96" t="s">
        <v>318</v>
      </c>
      <c r="K96" t="s">
        <v>25</v>
      </c>
      <c r="L96" t="s">
        <v>319</v>
      </c>
      <c r="M96" t="s">
        <v>320</v>
      </c>
      <c r="O96" t="s">
        <v>59</v>
      </c>
      <c r="Q96" t="s">
        <v>29</v>
      </c>
      <c r="R96" t="s">
        <v>21</v>
      </c>
      <c r="S96" t="s">
        <v>60</v>
      </c>
    </row>
    <row r="97" spans="1:19" x14ac:dyDescent="0.25">
      <c r="A97" t="s">
        <v>321</v>
      </c>
      <c r="B97">
        <v>756</v>
      </c>
      <c r="C97" s="117">
        <v>9163061</v>
      </c>
      <c r="D97" s="117">
        <v>3061</v>
      </c>
      <c r="E97" s="117">
        <v>137477</v>
      </c>
      <c r="F97" t="s">
        <v>32</v>
      </c>
      <c r="G97" t="s">
        <v>44</v>
      </c>
      <c r="H97" t="s">
        <v>51</v>
      </c>
      <c r="I97" s="1">
        <v>40787</v>
      </c>
      <c r="J97" t="s">
        <v>52</v>
      </c>
      <c r="K97" t="s">
        <v>25</v>
      </c>
      <c r="L97" t="s">
        <v>322</v>
      </c>
      <c r="M97" t="s">
        <v>323</v>
      </c>
      <c r="O97" t="s">
        <v>36</v>
      </c>
      <c r="Q97" t="s">
        <v>21</v>
      </c>
      <c r="R97" t="s">
        <v>66</v>
      </c>
      <c r="S97" t="s">
        <v>36</v>
      </c>
    </row>
    <row r="98" spans="1:19" x14ac:dyDescent="0.25">
      <c r="A98" t="s">
        <v>324</v>
      </c>
      <c r="B98">
        <v>757</v>
      </c>
      <c r="C98" s="116">
        <v>9162168</v>
      </c>
      <c r="D98" s="116">
        <v>2168</v>
      </c>
      <c r="E98" s="116">
        <v>137432</v>
      </c>
      <c r="F98" t="s">
        <v>32</v>
      </c>
      <c r="G98" t="s">
        <v>44</v>
      </c>
      <c r="H98" t="s">
        <v>51</v>
      </c>
      <c r="I98" s="1">
        <v>40787</v>
      </c>
      <c r="J98" t="s">
        <v>325</v>
      </c>
      <c r="K98" t="s">
        <v>25</v>
      </c>
      <c r="L98" t="s">
        <v>326</v>
      </c>
      <c r="M98" t="s">
        <v>327</v>
      </c>
      <c r="O98" t="s">
        <v>36</v>
      </c>
      <c r="Q98" t="s">
        <v>21</v>
      </c>
      <c r="R98" t="s">
        <v>30</v>
      </c>
      <c r="S98" t="s">
        <v>36</v>
      </c>
    </row>
    <row r="99" spans="1:19" x14ac:dyDescent="0.25">
      <c r="A99" t="s">
        <v>328</v>
      </c>
      <c r="B99">
        <v>929</v>
      </c>
      <c r="C99" s="117">
        <v>9162200</v>
      </c>
      <c r="D99" s="117">
        <v>2200</v>
      </c>
      <c r="E99" s="117">
        <v>135727</v>
      </c>
      <c r="F99" t="s">
        <v>32</v>
      </c>
      <c r="G99" t="s">
        <v>33</v>
      </c>
      <c r="H99" t="s">
        <v>62</v>
      </c>
      <c r="N99" t="s">
        <v>329</v>
      </c>
      <c r="O99" t="s">
        <v>36</v>
      </c>
      <c r="Q99" t="s">
        <v>37</v>
      </c>
      <c r="S99" t="s">
        <v>36</v>
      </c>
    </row>
    <row r="100" spans="1:19" x14ac:dyDescent="0.25">
      <c r="A100" t="s">
        <v>330</v>
      </c>
      <c r="B100">
        <v>327</v>
      </c>
      <c r="C100" s="116">
        <v>9164009</v>
      </c>
      <c r="D100" s="116">
        <v>4009</v>
      </c>
      <c r="E100" s="116">
        <v>144013</v>
      </c>
      <c r="F100" t="s">
        <v>43</v>
      </c>
      <c r="G100" t="s">
        <v>44</v>
      </c>
      <c r="H100" t="s">
        <v>45</v>
      </c>
      <c r="I100" s="1">
        <v>42979</v>
      </c>
      <c r="J100" t="s">
        <v>99</v>
      </c>
      <c r="K100" t="s">
        <v>25</v>
      </c>
      <c r="L100" t="s">
        <v>331</v>
      </c>
      <c r="M100" t="s">
        <v>332</v>
      </c>
      <c r="O100" t="s">
        <v>71</v>
      </c>
      <c r="Q100" t="s">
        <v>37</v>
      </c>
      <c r="R100" t="s">
        <v>30</v>
      </c>
      <c r="S100" t="s">
        <v>71</v>
      </c>
    </row>
    <row r="101" spans="1:19" x14ac:dyDescent="0.25">
      <c r="A101" t="s">
        <v>333</v>
      </c>
      <c r="B101">
        <v>555</v>
      </c>
      <c r="C101" s="117">
        <v>9162061</v>
      </c>
      <c r="D101" s="117">
        <v>2061</v>
      </c>
      <c r="E101" s="117">
        <v>139150</v>
      </c>
      <c r="F101" t="s">
        <v>32</v>
      </c>
      <c r="G101" t="s">
        <v>44</v>
      </c>
      <c r="H101" t="s">
        <v>51</v>
      </c>
      <c r="I101" s="1">
        <v>41306</v>
      </c>
      <c r="J101" t="s">
        <v>280</v>
      </c>
      <c r="K101" t="s">
        <v>25</v>
      </c>
      <c r="L101" t="s">
        <v>334</v>
      </c>
      <c r="M101" t="s">
        <v>335</v>
      </c>
      <c r="O101" t="s">
        <v>71</v>
      </c>
      <c r="Q101" t="s">
        <v>37</v>
      </c>
      <c r="R101" t="s">
        <v>30</v>
      </c>
      <c r="S101" t="s">
        <v>71</v>
      </c>
    </row>
    <row r="102" spans="1:19" x14ac:dyDescent="0.25">
      <c r="A102" t="s">
        <v>336</v>
      </c>
      <c r="B102">
        <v>857</v>
      </c>
      <c r="C102" s="116">
        <v>9162136</v>
      </c>
      <c r="D102" s="116">
        <v>2136</v>
      </c>
      <c r="E102" s="116">
        <v>115572</v>
      </c>
      <c r="F102" t="s">
        <v>32</v>
      </c>
      <c r="G102" t="s">
        <v>33</v>
      </c>
      <c r="H102" t="s">
        <v>34</v>
      </c>
      <c r="K102" t="s">
        <v>25</v>
      </c>
      <c r="L102" t="s">
        <v>337</v>
      </c>
      <c r="M102" t="s">
        <v>338</v>
      </c>
      <c r="O102" t="s">
        <v>55</v>
      </c>
      <c r="Q102" t="s">
        <v>37</v>
      </c>
      <c r="R102" t="s">
        <v>66</v>
      </c>
      <c r="S102" t="s">
        <v>55</v>
      </c>
    </row>
    <row r="103" spans="1:19" x14ac:dyDescent="0.25">
      <c r="A103" t="s">
        <v>339</v>
      </c>
      <c r="B103">
        <v>886</v>
      </c>
      <c r="C103" s="117">
        <v>9162177</v>
      </c>
      <c r="D103" s="117">
        <v>2177</v>
      </c>
      <c r="E103" s="117">
        <v>131249</v>
      </c>
      <c r="F103" t="s">
        <v>32</v>
      </c>
      <c r="G103" t="s">
        <v>33</v>
      </c>
      <c r="H103" t="s">
        <v>62</v>
      </c>
      <c r="J103" t="s">
        <v>340</v>
      </c>
      <c r="N103" t="s">
        <v>341</v>
      </c>
      <c r="O103" t="s">
        <v>49</v>
      </c>
      <c r="Q103" t="s">
        <v>37</v>
      </c>
      <c r="R103" t="s">
        <v>30</v>
      </c>
      <c r="S103" t="s">
        <v>49</v>
      </c>
    </row>
    <row r="104" spans="1:19" x14ac:dyDescent="0.25">
      <c r="A104" t="s">
        <v>342</v>
      </c>
      <c r="B104">
        <v>781</v>
      </c>
      <c r="C104" s="116">
        <v>9162137</v>
      </c>
      <c r="D104" s="116">
        <v>2137</v>
      </c>
      <c r="E104" s="116">
        <v>115573</v>
      </c>
      <c r="F104" t="s">
        <v>32</v>
      </c>
      <c r="G104" t="s">
        <v>33</v>
      </c>
      <c r="H104" t="s">
        <v>34</v>
      </c>
      <c r="N104" t="s">
        <v>343</v>
      </c>
      <c r="O104" t="s">
        <v>55</v>
      </c>
      <c r="Q104" t="s">
        <v>37</v>
      </c>
      <c r="R104" t="s">
        <v>30</v>
      </c>
      <c r="S104" t="s">
        <v>55</v>
      </c>
    </row>
    <row r="105" spans="1:19" x14ac:dyDescent="0.25">
      <c r="A105" t="s">
        <v>344</v>
      </c>
      <c r="B105">
        <v>727</v>
      </c>
      <c r="C105" s="117">
        <v>9165211</v>
      </c>
      <c r="D105" s="117">
        <v>5211</v>
      </c>
      <c r="E105" s="117">
        <v>115741</v>
      </c>
      <c r="F105" t="s">
        <v>32</v>
      </c>
      <c r="G105" t="s">
        <v>33</v>
      </c>
      <c r="H105" t="s">
        <v>62</v>
      </c>
      <c r="N105" t="s">
        <v>345</v>
      </c>
      <c r="O105" t="s">
        <v>71</v>
      </c>
      <c r="Q105" t="s">
        <v>37</v>
      </c>
      <c r="R105" t="s">
        <v>30</v>
      </c>
      <c r="S105" t="s">
        <v>71</v>
      </c>
    </row>
    <row r="106" spans="1:19" x14ac:dyDescent="0.25">
      <c r="A106" t="s">
        <v>346</v>
      </c>
      <c r="B106">
        <v>593</v>
      </c>
      <c r="C106" s="116">
        <v>9162142</v>
      </c>
      <c r="D106" s="116">
        <v>2142</v>
      </c>
      <c r="E106" s="116">
        <v>115577</v>
      </c>
      <c r="F106" t="s">
        <v>32</v>
      </c>
      <c r="G106" t="s">
        <v>33</v>
      </c>
      <c r="H106" t="s">
        <v>34</v>
      </c>
      <c r="N106" t="s">
        <v>347</v>
      </c>
      <c r="O106" t="s">
        <v>49</v>
      </c>
      <c r="Q106" t="s">
        <v>37</v>
      </c>
      <c r="R106" t="s">
        <v>30</v>
      </c>
      <c r="S106" t="s">
        <v>49</v>
      </c>
    </row>
    <row r="107" spans="1:19" x14ac:dyDescent="0.25">
      <c r="A107" t="s">
        <v>348</v>
      </c>
      <c r="B107">
        <v>350</v>
      </c>
      <c r="C107" s="117">
        <v>9164019</v>
      </c>
      <c r="D107" s="117">
        <v>4019</v>
      </c>
      <c r="E107" s="117">
        <v>148036</v>
      </c>
      <c r="F107" t="s">
        <v>43</v>
      </c>
      <c r="G107" t="s">
        <v>44</v>
      </c>
      <c r="H107" t="s">
        <v>45</v>
      </c>
      <c r="I107" s="1">
        <v>43983</v>
      </c>
      <c r="J107" t="s">
        <v>99</v>
      </c>
      <c r="K107" t="s">
        <v>25</v>
      </c>
      <c r="L107" t="s">
        <v>349</v>
      </c>
      <c r="M107" t="s">
        <v>350</v>
      </c>
      <c r="O107" t="s">
        <v>36</v>
      </c>
      <c r="Q107" t="s">
        <v>37</v>
      </c>
      <c r="R107" t="s">
        <v>21</v>
      </c>
      <c r="S107" t="s">
        <v>36</v>
      </c>
    </row>
    <row r="108" spans="1:19" x14ac:dyDescent="0.25">
      <c r="A108" t="s">
        <v>351</v>
      </c>
      <c r="B108">
        <v>887</v>
      </c>
      <c r="C108" s="116">
        <v>9162150</v>
      </c>
      <c r="D108" s="116">
        <v>2150</v>
      </c>
      <c r="E108" s="116">
        <v>115585</v>
      </c>
      <c r="F108" t="s">
        <v>32</v>
      </c>
      <c r="G108" t="s">
        <v>33</v>
      </c>
      <c r="H108" t="s">
        <v>34</v>
      </c>
      <c r="N108" t="s">
        <v>352</v>
      </c>
      <c r="O108" t="s">
        <v>49</v>
      </c>
      <c r="Q108" t="s">
        <v>37</v>
      </c>
      <c r="R108" t="s">
        <v>66</v>
      </c>
      <c r="S108" t="s">
        <v>49</v>
      </c>
    </row>
    <row r="109" spans="1:19" x14ac:dyDescent="0.25">
      <c r="A109" t="s">
        <v>353</v>
      </c>
      <c r="B109">
        <v>1104</v>
      </c>
      <c r="C109" s="117">
        <v>9161104</v>
      </c>
      <c r="D109" s="117">
        <v>1104</v>
      </c>
      <c r="E109" s="117">
        <v>131367</v>
      </c>
      <c r="F109" t="s">
        <v>21</v>
      </c>
      <c r="G109" t="s">
        <v>33</v>
      </c>
      <c r="H109" t="s">
        <v>354</v>
      </c>
      <c r="N109" t="s">
        <v>355</v>
      </c>
      <c r="O109" t="s">
        <v>49</v>
      </c>
      <c r="Q109" t="s">
        <v>21</v>
      </c>
      <c r="R109" t="s">
        <v>21</v>
      </c>
      <c r="S109" t="s">
        <v>49</v>
      </c>
    </row>
    <row r="110" spans="1:19" x14ac:dyDescent="0.25">
      <c r="A110" t="s">
        <v>356</v>
      </c>
      <c r="B110">
        <v>655</v>
      </c>
      <c r="C110" s="116">
        <v>9162069</v>
      </c>
      <c r="D110" s="116">
        <v>2069</v>
      </c>
      <c r="E110" s="116">
        <v>137207</v>
      </c>
      <c r="F110" t="s">
        <v>32</v>
      </c>
      <c r="G110" t="s">
        <v>44</v>
      </c>
      <c r="H110" t="s">
        <v>51</v>
      </c>
      <c r="I110" s="1">
        <v>40756</v>
      </c>
      <c r="J110" t="s">
        <v>357</v>
      </c>
      <c r="K110" t="s">
        <v>25</v>
      </c>
      <c r="L110" t="s">
        <v>358</v>
      </c>
      <c r="M110" t="s">
        <v>359</v>
      </c>
      <c r="O110" t="s">
        <v>28</v>
      </c>
      <c r="Q110" t="s">
        <v>21</v>
      </c>
      <c r="R110" t="s">
        <v>30</v>
      </c>
      <c r="S110" t="s">
        <v>28</v>
      </c>
    </row>
    <row r="111" spans="1:19" x14ac:dyDescent="0.25">
      <c r="A111" t="s">
        <v>360</v>
      </c>
      <c r="B111">
        <v>939</v>
      </c>
      <c r="C111" s="117">
        <v>9162063</v>
      </c>
      <c r="D111" s="117">
        <v>2063</v>
      </c>
      <c r="E111" s="117">
        <v>146311</v>
      </c>
      <c r="F111" t="s">
        <v>32</v>
      </c>
      <c r="G111" t="s">
        <v>44</v>
      </c>
      <c r="H111" t="s">
        <v>45</v>
      </c>
      <c r="I111" s="1">
        <v>43344</v>
      </c>
      <c r="J111" t="s">
        <v>99</v>
      </c>
      <c r="K111" t="s">
        <v>25</v>
      </c>
      <c r="L111" t="s">
        <v>361</v>
      </c>
      <c r="M111" t="s">
        <v>362</v>
      </c>
      <c r="O111" t="s">
        <v>36</v>
      </c>
      <c r="Q111" t="s">
        <v>37</v>
      </c>
      <c r="R111" t="s">
        <v>30</v>
      </c>
      <c r="S111" t="s">
        <v>36</v>
      </c>
    </row>
    <row r="112" spans="1:19" x14ac:dyDescent="0.25">
      <c r="A112" t="s">
        <v>363</v>
      </c>
      <c r="B112">
        <v>656</v>
      </c>
      <c r="C112" s="116">
        <v>9162181</v>
      </c>
      <c r="D112" s="116">
        <v>2181</v>
      </c>
      <c r="E112" s="116">
        <v>131784</v>
      </c>
      <c r="F112" t="s">
        <v>32</v>
      </c>
      <c r="G112" t="s">
        <v>33</v>
      </c>
      <c r="H112" t="s">
        <v>34</v>
      </c>
      <c r="N112" t="s">
        <v>364</v>
      </c>
      <c r="O112" t="s">
        <v>28</v>
      </c>
      <c r="Q112" t="s">
        <v>37</v>
      </c>
      <c r="R112" t="s">
        <v>30</v>
      </c>
      <c r="S112" t="s">
        <v>28</v>
      </c>
    </row>
    <row r="113" spans="1:19" x14ac:dyDescent="0.25">
      <c r="A113" t="s">
        <v>365</v>
      </c>
      <c r="B113">
        <v>965</v>
      </c>
      <c r="C113" s="117">
        <v>9162115</v>
      </c>
      <c r="D113" s="117">
        <v>2115</v>
      </c>
      <c r="E113" s="117">
        <v>148595</v>
      </c>
      <c r="F113" t="s">
        <v>32</v>
      </c>
      <c r="G113" t="s">
        <v>22</v>
      </c>
      <c r="H113" t="s">
        <v>248</v>
      </c>
      <c r="I113" s="1">
        <v>44440</v>
      </c>
      <c r="J113" t="s">
        <v>130</v>
      </c>
      <c r="K113" t="s">
        <v>25</v>
      </c>
      <c r="L113" t="s">
        <v>366</v>
      </c>
      <c r="M113" t="s">
        <v>367</v>
      </c>
      <c r="O113" t="s">
        <v>55</v>
      </c>
      <c r="P113" t="s">
        <v>368</v>
      </c>
      <c r="Q113" t="s">
        <v>37</v>
      </c>
      <c r="R113" t="s">
        <v>66</v>
      </c>
      <c r="S113" t="s">
        <v>55</v>
      </c>
    </row>
    <row r="114" spans="1:19" x14ac:dyDescent="0.25">
      <c r="A114" t="s">
        <v>369</v>
      </c>
      <c r="B114">
        <v>891</v>
      </c>
      <c r="C114" s="116">
        <v>9162151</v>
      </c>
      <c r="D114" s="116">
        <v>2151</v>
      </c>
      <c r="E114" s="116">
        <v>115586</v>
      </c>
      <c r="F114" t="s">
        <v>32</v>
      </c>
      <c r="G114" t="s">
        <v>33</v>
      </c>
      <c r="H114" t="s">
        <v>34</v>
      </c>
      <c r="N114" t="s">
        <v>370</v>
      </c>
      <c r="O114" t="s">
        <v>49</v>
      </c>
      <c r="Q114" t="s">
        <v>37</v>
      </c>
      <c r="R114" t="s">
        <v>30</v>
      </c>
      <c r="S114" t="s">
        <v>49</v>
      </c>
    </row>
    <row r="115" spans="1:19" x14ac:dyDescent="0.25">
      <c r="A115" t="s">
        <v>371</v>
      </c>
      <c r="B115">
        <v>658</v>
      </c>
      <c r="C115" s="117">
        <v>9162113</v>
      </c>
      <c r="D115" s="117">
        <v>2113</v>
      </c>
      <c r="E115" s="117">
        <v>137854</v>
      </c>
      <c r="F115" t="s">
        <v>32</v>
      </c>
      <c r="G115" t="s">
        <v>44</v>
      </c>
      <c r="H115" t="s">
        <v>51</v>
      </c>
      <c r="I115" s="1">
        <v>40940</v>
      </c>
      <c r="J115" t="s">
        <v>68</v>
      </c>
      <c r="K115" t="s">
        <v>25</v>
      </c>
      <c r="L115" t="s">
        <v>372</v>
      </c>
      <c r="M115" t="s">
        <v>373</v>
      </c>
      <c r="O115" t="s">
        <v>28</v>
      </c>
      <c r="Q115" t="s">
        <v>21</v>
      </c>
      <c r="R115" t="s">
        <v>30</v>
      </c>
      <c r="S115" t="s">
        <v>28</v>
      </c>
    </row>
    <row r="116" spans="1:19" x14ac:dyDescent="0.25">
      <c r="A116" t="s">
        <v>374</v>
      </c>
      <c r="B116">
        <v>664</v>
      </c>
      <c r="C116" s="116">
        <v>9163326</v>
      </c>
      <c r="D116" s="116">
        <v>3326</v>
      </c>
      <c r="E116" s="116">
        <v>141575</v>
      </c>
      <c r="F116" t="s">
        <v>32</v>
      </c>
      <c r="G116" t="s">
        <v>44</v>
      </c>
      <c r="H116" t="s">
        <v>51</v>
      </c>
      <c r="I116" s="1">
        <v>41974</v>
      </c>
      <c r="J116" t="s">
        <v>52</v>
      </c>
      <c r="K116" t="s">
        <v>25</v>
      </c>
      <c r="L116" t="s">
        <v>375</v>
      </c>
      <c r="M116" t="s">
        <v>376</v>
      </c>
      <c r="O116" t="s">
        <v>65</v>
      </c>
      <c r="Q116" t="s">
        <v>37</v>
      </c>
      <c r="R116" t="s">
        <v>30</v>
      </c>
      <c r="S116" t="s">
        <v>55</v>
      </c>
    </row>
    <row r="117" spans="1:19" x14ac:dyDescent="0.25">
      <c r="A117" t="s">
        <v>377</v>
      </c>
      <c r="B117">
        <v>665</v>
      </c>
      <c r="C117" s="117">
        <v>9163039</v>
      </c>
      <c r="D117" s="117">
        <v>3039</v>
      </c>
      <c r="E117" s="117">
        <v>115626</v>
      </c>
      <c r="F117" t="s">
        <v>32</v>
      </c>
      <c r="G117" t="s">
        <v>33</v>
      </c>
      <c r="H117" t="s">
        <v>73</v>
      </c>
      <c r="N117" t="s">
        <v>378</v>
      </c>
      <c r="O117" t="s">
        <v>65</v>
      </c>
      <c r="Q117" t="s">
        <v>37</v>
      </c>
      <c r="R117" t="s">
        <v>30</v>
      </c>
      <c r="S117" t="s">
        <v>55</v>
      </c>
    </row>
    <row r="118" spans="1:19" x14ac:dyDescent="0.25">
      <c r="A118" t="s">
        <v>379</v>
      </c>
      <c r="B118">
        <v>933</v>
      </c>
      <c r="C118" s="116">
        <v>9162025</v>
      </c>
      <c r="D118" s="116">
        <v>2025</v>
      </c>
      <c r="E118" s="116">
        <v>115491</v>
      </c>
      <c r="F118" t="s">
        <v>32</v>
      </c>
      <c r="G118" t="s">
        <v>33</v>
      </c>
      <c r="H118" t="s">
        <v>34</v>
      </c>
      <c r="N118" t="s">
        <v>380</v>
      </c>
      <c r="O118" t="s">
        <v>36</v>
      </c>
      <c r="Q118" t="s">
        <v>37</v>
      </c>
      <c r="R118" t="s">
        <v>30</v>
      </c>
      <c r="S118" t="s">
        <v>36</v>
      </c>
    </row>
    <row r="119" spans="1:19" x14ac:dyDescent="0.25">
      <c r="A119" t="s">
        <v>381</v>
      </c>
      <c r="B119">
        <v>934</v>
      </c>
      <c r="C119" s="117">
        <v>9162026</v>
      </c>
      <c r="D119" s="117">
        <v>2026</v>
      </c>
      <c r="E119" s="117">
        <v>115492</v>
      </c>
      <c r="F119" t="s">
        <v>32</v>
      </c>
      <c r="G119" t="s">
        <v>33</v>
      </c>
      <c r="H119" t="s">
        <v>62</v>
      </c>
      <c r="J119" t="s">
        <v>382</v>
      </c>
      <c r="K119" t="s">
        <v>25</v>
      </c>
      <c r="L119" t="s">
        <v>383</v>
      </c>
      <c r="M119" t="s">
        <v>384</v>
      </c>
      <c r="O119" t="s">
        <v>36</v>
      </c>
      <c r="Q119" t="s">
        <v>37</v>
      </c>
      <c r="R119" t="s">
        <v>30</v>
      </c>
      <c r="S119" t="s">
        <v>36</v>
      </c>
    </row>
    <row r="120" spans="1:19" x14ac:dyDescent="0.25">
      <c r="A120" t="s">
        <v>385</v>
      </c>
      <c r="B120">
        <v>666</v>
      </c>
      <c r="C120" s="116">
        <v>9163040</v>
      </c>
      <c r="D120" s="116">
        <v>3040</v>
      </c>
      <c r="E120" s="116">
        <v>147310</v>
      </c>
      <c r="F120" t="s">
        <v>32</v>
      </c>
      <c r="G120" t="s">
        <v>44</v>
      </c>
      <c r="H120" t="s">
        <v>51</v>
      </c>
      <c r="I120" s="1">
        <v>43647</v>
      </c>
      <c r="J120" t="s">
        <v>68</v>
      </c>
      <c r="K120" t="s">
        <v>25</v>
      </c>
      <c r="L120" t="s">
        <v>386</v>
      </c>
      <c r="M120" t="s">
        <v>387</v>
      </c>
      <c r="O120" t="s">
        <v>71</v>
      </c>
      <c r="Q120" t="s">
        <v>37</v>
      </c>
      <c r="R120" t="s">
        <v>30</v>
      </c>
      <c r="S120" t="s">
        <v>71</v>
      </c>
    </row>
    <row r="121" spans="1:19" x14ac:dyDescent="0.25">
      <c r="A121" t="s">
        <v>388</v>
      </c>
      <c r="B121">
        <v>935</v>
      </c>
      <c r="C121" s="117">
        <v>9162166</v>
      </c>
      <c r="D121" s="117">
        <v>2166</v>
      </c>
      <c r="E121" s="117">
        <v>150837</v>
      </c>
      <c r="F121" t="s">
        <v>32</v>
      </c>
      <c r="G121" t="s">
        <v>44</v>
      </c>
      <c r="H121" t="s">
        <v>45</v>
      </c>
      <c r="I121" s="1">
        <v>45413</v>
      </c>
      <c r="J121" t="s">
        <v>52</v>
      </c>
      <c r="K121" t="s">
        <v>25</v>
      </c>
      <c r="L121" t="s">
        <v>389</v>
      </c>
      <c r="M121" t="s">
        <v>390</v>
      </c>
      <c r="O121" t="s">
        <v>36</v>
      </c>
      <c r="P121" t="s">
        <v>391</v>
      </c>
      <c r="Q121" t="s">
        <v>37</v>
      </c>
      <c r="R121" t="s">
        <v>66</v>
      </c>
      <c r="S121" t="s">
        <v>36</v>
      </c>
    </row>
    <row r="122" spans="1:19" x14ac:dyDescent="0.25">
      <c r="A122" t="s">
        <v>392</v>
      </c>
      <c r="B122">
        <v>667</v>
      </c>
      <c r="C122" s="116">
        <v>9163041</v>
      </c>
      <c r="D122" s="116">
        <v>3041</v>
      </c>
      <c r="E122" s="116">
        <v>115628</v>
      </c>
      <c r="F122" t="s">
        <v>32</v>
      </c>
      <c r="G122" t="s">
        <v>33</v>
      </c>
      <c r="H122" t="s">
        <v>73</v>
      </c>
      <c r="N122" t="s">
        <v>393</v>
      </c>
      <c r="O122" t="s">
        <v>65</v>
      </c>
      <c r="Q122" t="s">
        <v>37</v>
      </c>
      <c r="R122" t="s">
        <v>30</v>
      </c>
      <c r="S122" t="s">
        <v>60</v>
      </c>
    </row>
    <row r="123" spans="1:19" x14ac:dyDescent="0.25">
      <c r="A123" t="s">
        <v>394</v>
      </c>
      <c r="B123">
        <v>145</v>
      </c>
      <c r="C123" s="117">
        <v>9167025</v>
      </c>
      <c r="D123" s="117">
        <v>7025</v>
      </c>
      <c r="E123" s="117">
        <v>134190</v>
      </c>
      <c r="F123" t="s">
        <v>21</v>
      </c>
      <c r="G123" t="s">
        <v>39</v>
      </c>
      <c r="H123" t="s">
        <v>40</v>
      </c>
      <c r="N123" t="s">
        <v>395</v>
      </c>
      <c r="O123" t="s">
        <v>71</v>
      </c>
      <c r="Q123" t="s">
        <v>29</v>
      </c>
      <c r="R123" t="s">
        <v>21</v>
      </c>
      <c r="S123" t="s">
        <v>71</v>
      </c>
    </row>
    <row r="124" spans="1:19" x14ac:dyDescent="0.25">
      <c r="A124" t="s">
        <v>396</v>
      </c>
      <c r="B124">
        <v>936</v>
      </c>
      <c r="C124" s="116">
        <v>9163011</v>
      </c>
      <c r="D124" s="116">
        <v>3011</v>
      </c>
      <c r="E124" s="116">
        <v>115608</v>
      </c>
      <c r="F124" t="s">
        <v>32</v>
      </c>
      <c r="G124" t="s">
        <v>33</v>
      </c>
      <c r="H124" t="s">
        <v>73</v>
      </c>
      <c r="N124" t="s">
        <v>397</v>
      </c>
      <c r="O124" t="s">
        <v>36</v>
      </c>
      <c r="Q124" t="s">
        <v>37</v>
      </c>
      <c r="R124" t="s">
        <v>30</v>
      </c>
      <c r="S124" t="s">
        <v>36</v>
      </c>
    </row>
    <row r="125" spans="1:19" x14ac:dyDescent="0.25">
      <c r="A125" t="s">
        <v>398</v>
      </c>
      <c r="B125">
        <v>343</v>
      </c>
      <c r="C125" s="117">
        <v>9164017</v>
      </c>
      <c r="D125" s="117">
        <v>4017</v>
      </c>
      <c r="E125" s="117">
        <v>145480</v>
      </c>
      <c r="F125" t="s">
        <v>43</v>
      </c>
      <c r="G125" t="s">
        <v>44</v>
      </c>
      <c r="H125" t="s">
        <v>45</v>
      </c>
      <c r="I125" s="1">
        <v>43101</v>
      </c>
      <c r="J125" t="s">
        <v>99</v>
      </c>
      <c r="K125" t="s">
        <v>25</v>
      </c>
      <c r="L125" t="s">
        <v>399</v>
      </c>
      <c r="M125" t="s">
        <v>400</v>
      </c>
      <c r="O125" t="s">
        <v>65</v>
      </c>
      <c r="P125" t="s">
        <v>401</v>
      </c>
      <c r="Q125" t="s">
        <v>29</v>
      </c>
      <c r="R125" t="s">
        <v>21</v>
      </c>
      <c r="S125" t="s">
        <v>28</v>
      </c>
    </row>
    <row r="126" spans="1:19" x14ac:dyDescent="0.25">
      <c r="A126" t="s">
        <v>402</v>
      </c>
      <c r="B126">
        <v>957</v>
      </c>
      <c r="C126" s="116">
        <v>9165219</v>
      </c>
      <c r="D126" s="116">
        <v>5219</v>
      </c>
      <c r="E126" s="116">
        <v>115749</v>
      </c>
      <c r="F126" t="s">
        <v>32</v>
      </c>
      <c r="G126" t="s">
        <v>33</v>
      </c>
      <c r="H126" t="s">
        <v>62</v>
      </c>
      <c r="K126" t="s">
        <v>25</v>
      </c>
      <c r="L126" t="s">
        <v>403</v>
      </c>
      <c r="M126" t="s">
        <v>404</v>
      </c>
      <c r="O126" t="s">
        <v>36</v>
      </c>
      <c r="Q126" t="s">
        <v>37</v>
      </c>
      <c r="R126" t="s">
        <v>30</v>
      </c>
      <c r="S126" t="s">
        <v>36</v>
      </c>
    </row>
    <row r="127" spans="1:19" x14ac:dyDescent="0.25">
      <c r="A127" t="s">
        <v>405</v>
      </c>
      <c r="B127">
        <v>888</v>
      </c>
      <c r="C127" s="117">
        <v>9162178</v>
      </c>
      <c r="D127" s="117">
        <v>2178</v>
      </c>
      <c r="E127" s="117">
        <v>131250</v>
      </c>
      <c r="F127" t="s">
        <v>32</v>
      </c>
      <c r="G127" t="s">
        <v>33</v>
      </c>
      <c r="H127" t="s">
        <v>34</v>
      </c>
      <c r="N127" t="s">
        <v>406</v>
      </c>
      <c r="O127" t="s">
        <v>28</v>
      </c>
      <c r="Q127" t="s">
        <v>37</v>
      </c>
      <c r="R127" t="s">
        <v>30</v>
      </c>
      <c r="S127" t="s">
        <v>49</v>
      </c>
    </row>
    <row r="128" spans="1:19" x14ac:dyDescent="0.25">
      <c r="A128" t="s">
        <v>407</v>
      </c>
      <c r="B128">
        <v>670</v>
      </c>
      <c r="C128" s="116">
        <v>9163084</v>
      </c>
      <c r="D128" s="116">
        <v>3084</v>
      </c>
      <c r="E128" s="116">
        <v>137102</v>
      </c>
      <c r="F128" t="s">
        <v>32</v>
      </c>
      <c r="G128" t="s">
        <v>44</v>
      </c>
      <c r="H128" t="s">
        <v>51</v>
      </c>
      <c r="I128" s="1">
        <v>40756</v>
      </c>
      <c r="J128" t="s">
        <v>68</v>
      </c>
      <c r="K128" t="s">
        <v>25</v>
      </c>
      <c r="L128" t="s">
        <v>408</v>
      </c>
      <c r="M128" t="s">
        <v>409</v>
      </c>
      <c r="O128" t="s">
        <v>71</v>
      </c>
      <c r="Q128" t="s">
        <v>21</v>
      </c>
      <c r="R128" t="s">
        <v>30</v>
      </c>
      <c r="S128" t="s">
        <v>28</v>
      </c>
    </row>
    <row r="129" spans="1:19" x14ac:dyDescent="0.25">
      <c r="A129" t="s">
        <v>410</v>
      </c>
      <c r="B129">
        <v>671</v>
      </c>
      <c r="C129" s="117">
        <v>9163367</v>
      </c>
      <c r="D129" s="117">
        <v>3367</v>
      </c>
      <c r="E129" s="117">
        <v>115716</v>
      </c>
      <c r="F129" t="s">
        <v>32</v>
      </c>
      <c r="G129" t="s">
        <v>33</v>
      </c>
      <c r="H129" t="s">
        <v>57</v>
      </c>
      <c r="N129" t="s">
        <v>411</v>
      </c>
      <c r="O129" t="s">
        <v>59</v>
      </c>
      <c r="Q129" t="s">
        <v>37</v>
      </c>
      <c r="R129" t="s">
        <v>30</v>
      </c>
      <c r="S129" t="s">
        <v>55</v>
      </c>
    </row>
    <row r="130" spans="1:19" x14ac:dyDescent="0.25">
      <c r="A130" t="s">
        <v>412</v>
      </c>
      <c r="B130">
        <v>937</v>
      </c>
      <c r="C130" s="116">
        <v>9162028</v>
      </c>
      <c r="D130" s="116">
        <v>2028</v>
      </c>
      <c r="E130" s="116">
        <v>115494</v>
      </c>
      <c r="F130" t="s">
        <v>32</v>
      </c>
      <c r="G130" t="s">
        <v>33</v>
      </c>
      <c r="H130" t="s">
        <v>34</v>
      </c>
      <c r="N130" t="s">
        <v>413</v>
      </c>
      <c r="O130" t="s">
        <v>36</v>
      </c>
      <c r="Q130" t="s">
        <v>37</v>
      </c>
      <c r="R130" t="s">
        <v>66</v>
      </c>
      <c r="S130" t="s">
        <v>36</v>
      </c>
    </row>
    <row r="131" spans="1:19" x14ac:dyDescent="0.25">
      <c r="A131" t="s">
        <v>414</v>
      </c>
      <c r="B131">
        <v>330</v>
      </c>
      <c r="C131" s="117">
        <v>9164018</v>
      </c>
      <c r="D131" s="117">
        <v>4018</v>
      </c>
      <c r="E131" s="117">
        <v>147300</v>
      </c>
      <c r="F131" t="s">
        <v>43</v>
      </c>
      <c r="G131" t="s">
        <v>44</v>
      </c>
      <c r="H131" t="s">
        <v>45</v>
      </c>
      <c r="I131" s="1">
        <v>43617</v>
      </c>
      <c r="J131" t="s">
        <v>99</v>
      </c>
      <c r="K131" t="s">
        <v>25</v>
      </c>
      <c r="L131" t="s">
        <v>415</v>
      </c>
      <c r="M131" t="s">
        <v>416</v>
      </c>
      <c r="O131" t="s">
        <v>36</v>
      </c>
      <c r="P131" t="s">
        <v>417</v>
      </c>
      <c r="Q131" t="s">
        <v>29</v>
      </c>
      <c r="R131" t="s">
        <v>30</v>
      </c>
      <c r="S131" t="s">
        <v>36</v>
      </c>
    </row>
    <row r="132" spans="1:19" x14ac:dyDescent="0.25">
      <c r="A132" t="s">
        <v>418</v>
      </c>
      <c r="B132">
        <v>591</v>
      </c>
      <c r="C132" s="116">
        <v>9163316</v>
      </c>
      <c r="D132" s="116">
        <v>3316</v>
      </c>
      <c r="E132" s="116">
        <v>115679</v>
      </c>
      <c r="F132" t="s">
        <v>32</v>
      </c>
      <c r="G132" t="s">
        <v>33</v>
      </c>
      <c r="H132" t="s">
        <v>57</v>
      </c>
      <c r="K132" t="s">
        <v>25</v>
      </c>
      <c r="L132" t="s">
        <v>419</v>
      </c>
      <c r="M132" t="s">
        <v>420</v>
      </c>
      <c r="O132" t="s">
        <v>49</v>
      </c>
      <c r="Q132" t="s">
        <v>37</v>
      </c>
      <c r="R132" t="s">
        <v>30</v>
      </c>
      <c r="S132" t="s">
        <v>49</v>
      </c>
    </row>
    <row r="133" spans="1:19" x14ac:dyDescent="0.25">
      <c r="A133" t="s">
        <v>421</v>
      </c>
      <c r="B133">
        <v>890</v>
      </c>
      <c r="C133" s="117">
        <v>9163093</v>
      </c>
      <c r="D133" s="117">
        <v>3093</v>
      </c>
      <c r="E133" s="117">
        <v>115666</v>
      </c>
      <c r="F133" t="s">
        <v>32</v>
      </c>
      <c r="G133" t="s">
        <v>33</v>
      </c>
      <c r="H133" t="s">
        <v>73</v>
      </c>
      <c r="N133" t="s">
        <v>422</v>
      </c>
      <c r="O133" t="s">
        <v>49</v>
      </c>
      <c r="Q133" t="s">
        <v>37</v>
      </c>
      <c r="R133" t="s">
        <v>30</v>
      </c>
      <c r="S133" t="s">
        <v>49</v>
      </c>
    </row>
    <row r="134" spans="1:19" x14ac:dyDescent="0.25">
      <c r="A134" t="s">
        <v>423</v>
      </c>
      <c r="B134">
        <v>702</v>
      </c>
      <c r="C134" s="116">
        <v>9162184</v>
      </c>
      <c r="D134" s="116">
        <v>2184</v>
      </c>
      <c r="E134" s="116">
        <v>151113</v>
      </c>
      <c r="F134" t="s">
        <v>32</v>
      </c>
      <c r="G134" t="s">
        <v>44</v>
      </c>
      <c r="H134" t="s">
        <v>51</v>
      </c>
      <c r="I134" s="1">
        <v>45536</v>
      </c>
      <c r="J134" t="s">
        <v>68</v>
      </c>
      <c r="K134" t="s">
        <v>25</v>
      </c>
      <c r="L134" t="s">
        <v>424</v>
      </c>
      <c r="M134" t="s">
        <v>425</v>
      </c>
      <c r="O134" t="s">
        <v>71</v>
      </c>
      <c r="P134" t="s">
        <v>426</v>
      </c>
      <c r="Q134" t="s">
        <v>37</v>
      </c>
      <c r="R134" t="s">
        <v>66</v>
      </c>
      <c r="S134" t="s">
        <v>71</v>
      </c>
    </row>
    <row r="135" spans="1:19" x14ac:dyDescent="0.25">
      <c r="A135" t="s">
        <v>427</v>
      </c>
      <c r="B135">
        <v>672</v>
      </c>
      <c r="C135" s="117">
        <v>9163327</v>
      </c>
      <c r="D135" s="117">
        <v>3327</v>
      </c>
      <c r="E135" s="117">
        <v>115685</v>
      </c>
      <c r="F135" t="s">
        <v>32</v>
      </c>
      <c r="G135" t="s">
        <v>33</v>
      </c>
      <c r="H135" t="s">
        <v>57</v>
      </c>
      <c r="N135" t="s">
        <v>428</v>
      </c>
      <c r="O135" t="s">
        <v>55</v>
      </c>
      <c r="Q135" t="s">
        <v>37</v>
      </c>
      <c r="R135" t="s">
        <v>30</v>
      </c>
      <c r="S135" t="s">
        <v>55</v>
      </c>
    </row>
    <row r="136" spans="1:19" x14ac:dyDescent="0.25">
      <c r="A136" t="s">
        <v>429</v>
      </c>
      <c r="B136">
        <v>677</v>
      </c>
      <c r="C136" s="116">
        <v>9163328</v>
      </c>
      <c r="D136" s="116">
        <v>3328</v>
      </c>
      <c r="E136" s="116">
        <v>115686</v>
      </c>
      <c r="F136" t="s">
        <v>32</v>
      </c>
      <c r="G136" t="s">
        <v>33</v>
      </c>
      <c r="H136" t="s">
        <v>57</v>
      </c>
      <c r="N136" t="s">
        <v>430</v>
      </c>
      <c r="O136" t="s">
        <v>71</v>
      </c>
      <c r="Q136" t="s">
        <v>37</v>
      </c>
      <c r="R136" t="s">
        <v>30</v>
      </c>
      <c r="S136" t="s">
        <v>71</v>
      </c>
    </row>
    <row r="137" spans="1:19" x14ac:dyDescent="0.25">
      <c r="A137" t="s">
        <v>431</v>
      </c>
      <c r="B137">
        <v>962</v>
      </c>
      <c r="C137" s="117">
        <v>9162022</v>
      </c>
      <c r="D137" s="117">
        <v>2022</v>
      </c>
      <c r="E137" s="117">
        <v>141696</v>
      </c>
      <c r="F137" t="s">
        <v>32</v>
      </c>
      <c r="G137" t="s">
        <v>44</v>
      </c>
      <c r="H137" t="s">
        <v>45</v>
      </c>
      <c r="I137" s="1">
        <v>42064</v>
      </c>
      <c r="J137" t="s">
        <v>99</v>
      </c>
      <c r="K137" t="s">
        <v>25</v>
      </c>
      <c r="L137" t="s">
        <v>432</v>
      </c>
      <c r="M137" t="s">
        <v>433</v>
      </c>
      <c r="O137" t="s">
        <v>65</v>
      </c>
      <c r="Q137" t="s">
        <v>37</v>
      </c>
      <c r="R137" t="s">
        <v>66</v>
      </c>
      <c r="S137" t="s">
        <v>55</v>
      </c>
    </row>
    <row r="138" spans="1:19" x14ac:dyDescent="0.25">
      <c r="A138" t="s">
        <v>434</v>
      </c>
      <c r="B138">
        <v>683</v>
      </c>
      <c r="C138" s="116">
        <v>9162145</v>
      </c>
      <c r="D138" s="116">
        <v>2145</v>
      </c>
      <c r="E138" s="116">
        <v>115580</v>
      </c>
      <c r="F138" t="s">
        <v>32</v>
      </c>
      <c r="G138" t="s">
        <v>33</v>
      </c>
      <c r="H138" t="s">
        <v>34</v>
      </c>
      <c r="N138" t="s">
        <v>435</v>
      </c>
      <c r="O138" t="s">
        <v>28</v>
      </c>
      <c r="Q138" t="s">
        <v>37</v>
      </c>
      <c r="R138" t="s">
        <v>30</v>
      </c>
      <c r="S138" t="s">
        <v>28</v>
      </c>
    </row>
    <row r="139" spans="1:19" x14ac:dyDescent="0.25">
      <c r="A139" t="s">
        <v>436</v>
      </c>
      <c r="B139">
        <v>678</v>
      </c>
      <c r="C139" s="117">
        <v>9162118</v>
      </c>
      <c r="D139" s="117">
        <v>2118</v>
      </c>
      <c r="E139" s="117">
        <v>115562</v>
      </c>
      <c r="F139" t="s">
        <v>32</v>
      </c>
      <c r="G139" t="s">
        <v>33</v>
      </c>
      <c r="H139" t="s">
        <v>34</v>
      </c>
      <c r="N139" t="s">
        <v>437</v>
      </c>
      <c r="O139" t="s">
        <v>28</v>
      </c>
      <c r="Q139" t="s">
        <v>37</v>
      </c>
      <c r="R139" t="s">
        <v>30</v>
      </c>
      <c r="S139" t="s">
        <v>28</v>
      </c>
    </row>
    <row r="140" spans="1:19" x14ac:dyDescent="0.25">
      <c r="A140" t="s">
        <v>438</v>
      </c>
      <c r="B140">
        <v>789</v>
      </c>
      <c r="C140" s="116">
        <v>9163374</v>
      </c>
      <c r="D140" s="116">
        <v>3374</v>
      </c>
      <c r="E140" s="116">
        <v>135437</v>
      </c>
      <c r="F140" t="s">
        <v>32</v>
      </c>
      <c r="G140" t="s">
        <v>33</v>
      </c>
      <c r="H140" t="s">
        <v>34</v>
      </c>
      <c r="N140" t="s">
        <v>439</v>
      </c>
      <c r="O140" t="s">
        <v>28</v>
      </c>
      <c r="Q140" t="s">
        <v>37</v>
      </c>
      <c r="R140" t="s">
        <v>30</v>
      </c>
      <c r="S140" t="s">
        <v>28</v>
      </c>
    </row>
    <row r="141" spans="1:19" x14ac:dyDescent="0.25">
      <c r="A141" t="s">
        <v>440</v>
      </c>
      <c r="B141">
        <v>388</v>
      </c>
      <c r="C141" s="117">
        <v>9165406</v>
      </c>
      <c r="D141" s="117">
        <v>5406</v>
      </c>
      <c r="E141" s="117">
        <v>137033</v>
      </c>
      <c r="F141" t="s">
        <v>43</v>
      </c>
      <c r="G141" t="s">
        <v>44</v>
      </c>
      <c r="H141" t="s">
        <v>51</v>
      </c>
      <c r="I141" s="1">
        <v>40756</v>
      </c>
      <c r="J141" t="s">
        <v>441</v>
      </c>
      <c r="K141" t="s">
        <v>25</v>
      </c>
      <c r="L141" t="s">
        <v>442</v>
      </c>
      <c r="M141" t="s">
        <v>443</v>
      </c>
      <c r="O141" t="s">
        <v>59</v>
      </c>
      <c r="Q141" t="s">
        <v>29</v>
      </c>
      <c r="R141" t="s">
        <v>21</v>
      </c>
      <c r="S141" t="s">
        <v>55</v>
      </c>
    </row>
    <row r="142" spans="1:19" x14ac:dyDescent="0.25">
      <c r="A142" t="s">
        <v>444</v>
      </c>
      <c r="B142">
        <v>681</v>
      </c>
      <c r="C142" s="116">
        <v>9162073</v>
      </c>
      <c r="D142" s="116">
        <v>2073</v>
      </c>
      <c r="E142" s="116">
        <v>145606</v>
      </c>
      <c r="F142" t="s">
        <v>32</v>
      </c>
      <c r="G142" t="s">
        <v>44</v>
      </c>
      <c r="H142" t="s">
        <v>51</v>
      </c>
      <c r="I142" s="1">
        <v>43191</v>
      </c>
      <c r="J142" t="s">
        <v>208</v>
      </c>
      <c r="K142" t="s">
        <v>25</v>
      </c>
      <c r="L142" t="s">
        <v>445</v>
      </c>
      <c r="M142" t="s">
        <v>446</v>
      </c>
      <c r="O142" t="s">
        <v>59</v>
      </c>
      <c r="Q142" t="s">
        <v>37</v>
      </c>
      <c r="R142" t="s">
        <v>30</v>
      </c>
      <c r="S142" t="s">
        <v>60</v>
      </c>
    </row>
    <row r="143" spans="1:19" x14ac:dyDescent="0.25">
      <c r="A143" t="s">
        <v>447</v>
      </c>
      <c r="B143">
        <v>682</v>
      </c>
      <c r="C143" s="117">
        <v>9163042</v>
      </c>
      <c r="D143" s="117">
        <v>3042</v>
      </c>
      <c r="E143" s="117">
        <v>115629</v>
      </c>
      <c r="F143" t="s">
        <v>32</v>
      </c>
      <c r="G143" t="s">
        <v>33</v>
      </c>
      <c r="H143" t="s">
        <v>73</v>
      </c>
      <c r="N143" t="s">
        <v>448</v>
      </c>
      <c r="O143" t="s">
        <v>59</v>
      </c>
      <c r="Q143" t="s">
        <v>37</v>
      </c>
      <c r="R143" t="s">
        <v>66</v>
      </c>
      <c r="S143" t="s">
        <v>60</v>
      </c>
    </row>
    <row r="144" spans="1:19" x14ac:dyDescent="0.25">
      <c r="A144" t="s">
        <v>449</v>
      </c>
      <c r="B144">
        <v>686</v>
      </c>
      <c r="C144" s="116">
        <v>9163372</v>
      </c>
      <c r="D144" s="116">
        <v>3372</v>
      </c>
      <c r="E144" s="116">
        <v>135266</v>
      </c>
      <c r="F144" t="s">
        <v>32</v>
      </c>
      <c r="G144" t="s">
        <v>33</v>
      </c>
      <c r="H144" t="s">
        <v>73</v>
      </c>
      <c r="N144" t="s">
        <v>450</v>
      </c>
      <c r="O144" t="s">
        <v>55</v>
      </c>
      <c r="Q144" t="s">
        <v>37</v>
      </c>
      <c r="R144" t="s">
        <v>30</v>
      </c>
      <c r="S144" t="s">
        <v>55</v>
      </c>
    </row>
    <row r="145" spans="1:19" x14ac:dyDescent="0.25">
      <c r="A145" t="s">
        <v>451</v>
      </c>
      <c r="B145">
        <v>938</v>
      </c>
      <c r="C145" s="117">
        <v>9163010</v>
      </c>
      <c r="D145" s="117">
        <v>3010</v>
      </c>
      <c r="E145" s="117">
        <v>115607</v>
      </c>
      <c r="F145" t="s">
        <v>32</v>
      </c>
      <c r="G145" t="s">
        <v>33</v>
      </c>
      <c r="H145" t="s">
        <v>73</v>
      </c>
      <c r="K145" t="s">
        <v>25</v>
      </c>
      <c r="L145" t="s">
        <v>452</v>
      </c>
      <c r="M145" t="s">
        <v>453</v>
      </c>
      <c r="O145" t="s">
        <v>36</v>
      </c>
      <c r="Q145" t="s">
        <v>37</v>
      </c>
      <c r="R145" t="s">
        <v>66</v>
      </c>
      <c r="S145" t="s">
        <v>36</v>
      </c>
    </row>
    <row r="146" spans="1:19" x14ac:dyDescent="0.25">
      <c r="A146" t="s">
        <v>454</v>
      </c>
      <c r="B146">
        <v>817</v>
      </c>
      <c r="C146" s="116">
        <v>9163373</v>
      </c>
      <c r="D146" s="116">
        <v>3373</v>
      </c>
      <c r="E146" s="116">
        <v>135353</v>
      </c>
      <c r="F146" t="s">
        <v>32</v>
      </c>
      <c r="G146" t="s">
        <v>33</v>
      </c>
      <c r="H146" t="s">
        <v>34</v>
      </c>
      <c r="N146" t="s">
        <v>455</v>
      </c>
      <c r="O146" t="s">
        <v>36</v>
      </c>
      <c r="Q146" t="s">
        <v>37</v>
      </c>
      <c r="R146" t="s">
        <v>66</v>
      </c>
      <c r="S146" t="s">
        <v>36</v>
      </c>
    </row>
    <row r="147" spans="1:19" x14ac:dyDescent="0.25">
      <c r="A147" t="s">
        <v>456</v>
      </c>
      <c r="B147">
        <v>691</v>
      </c>
      <c r="C147" s="117">
        <v>9162075</v>
      </c>
      <c r="D147" s="117">
        <v>2075</v>
      </c>
      <c r="E147" s="117">
        <v>115529</v>
      </c>
      <c r="F147" t="s">
        <v>32</v>
      </c>
      <c r="G147" t="s">
        <v>33</v>
      </c>
      <c r="H147" t="s">
        <v>34</v>
      </c>
      <c r="N147" t="s">
        <v>457</v>
      </c>
      <c r="O147" t="s">
        <v>59</v>
      </c>
      <c r="Q147" t="s">
        <v>37</v>
      </c>
      <c r="R147" t="s">
        <v>30</v>
      </c>
      <c r="S147" t="s">
        <v>55</v>
      </c>
    </row>
    <row r="148" spans="1:19" x14ac:dyDescent="0.25">
      <c r="A148" t="s">
        <v>458</v>
      </c>
      <c r="B148">
        <v>696</v>
      </c>
      <c r="C148" s="116">
        <v>9163101</v>
      </c>
      <c r="D148" s="116">
        <v>3101</v>
      </c>
      <c r="E148" s="116">
        <v>143208</v>
      </c>
      <c r="F148" t="s">
        <v>32</v>
      </c>
      <c r="G148" t="s">
        <v>44</v>
      </c>
      <c r="H148" t="s">
        <v>51</v>
      </c>
      <c r="I148" s="1">
        <v>42614</v>
      </c>
      <c r="J148" t="s">
        <v>52</v>
      </c>
      <c r="K148" t="s">
        <v>25</v>
      </c>
      <c r="L148" t="s">
        <v>459</v>
      </c>
      <c r="M148" t="s">
        <v>460</v>
      </c>
      <c r="O148" t="s">
        <v>55</v>
      </c>
      <c r="Q148" t="s">
        <v>37</v>
      </c>
      <c r="R148" t="s">
        <v>66</v>
      </c>
      <c r="S148" t="s">
        <v>55</v>
      </c>
    </row>
    <row r="149" spans="1:19" x14ac:dyDescent="0.25">
      <c r="A149" t="s">
        <v>461</v>
      </c>
      <c r="B149">
        <v>892</v>
      </c>
      <c r="C149" s="117">
        <v>9162160</v>
      </c>
      <c r="D149" s="117">
        <v>2160</v>
      </c>
      <c r="E149" s="117">
        <v>115594</v>
      </c>
      <c r="F149" t="s">
        <v>32</v>
      </c>
      <c r="G149" t="s">
        <v>33</v>
      </c>
      <c r="H149" t="s">
        <v>34</v>
      </c>
      <c r="N149" t="s">
        <v>462</v>
      </c>
      <c r="O149" t="s">
        <v>49</v>
      </c>
      <c r="Q149" t="s">
        <v>37</v>
      </c>
      <c r="R149" t="s">
        <v>30</v>
      </c>
      <c r="S149" t="s">
        <v>49</v>
      </c>
    </row>
    <row r="150" spans="1:19" x14ac:dyDescent="0.25">
      <c r="A150" t="s">
        <v>463</v>
      </c>
      <c r="B150">
        <v>893</v>
      </c>
      <c r="C150" s="116">
        <v>9163094</v>
      </c>
      <c r="D150" s="116">
        <v>3094</v>
      </c>
      <c r="E150" s="116">
        <v>115667</v>
      </c>
      <c r="F150" t="s">
        <v>32</v>
      </c>
      <c r="G150" t="s">
        <v>33</v>
      </c>
      <c r="H150" t="s">
        <v>73</v>
      </c>
      <c r="K150" t="s">
        <v>25</v>
      </c>
      <c r="L150" t="s">
        <v>464</v>
      </c>
      <c r="M150" t="s">
        <v>465</v>
      </c>
      <c r="O150" t="s">
        <v>49</v>
      </c>
      <c r="Q150" t="s">
        <v>37</v>
      </c>
      <c r="R150" t="s">
        <v>30</v>
      </c>
      <c r="S150" t="s">
        <v>49</v>
      </c>
    </row>
    <row r="151" spans="1:19" x14ac:dyDescent="0.25">
      <c r="A151" t="s">
        <v>466</v>
      </c>
      <c r="B151">
        <v>564</v>
      </c>
      <c r="C151" s="117">
        <v>9162047</v>
      </c>
      <c r="D151" s="117">
        <v>2047</v>
      </c>
      <c r="E151" s="117">
        <v>149620</v>
      </c>
      <c r="F151" t="s">
        <v>32</v>
      </c>
      <c r="G151" t="s">
        <v>44</v>
      </c>
      <c r="H151" t="s">
        <v>51</v>
      </c>
      <c r="I151" s="1">
        <v>45047</v>
      </c>
      <c r="J151" t="s">
        <v>83</v>
      </c>
      <c r="K151" t="s">
        <v>25</v>
      </c>
      <c r="L151" t="s">
        <v>467</v>
      </c>
      <c r="M151" t="s">
        <v>468</v>
      </c>
      <c r="O151" t="s">
        <v>59</v>
      </c>
      <c r="Q151" t="s">
        <v>37</v>
      </c>
      <c r="R151" t="s">
        <v>30</v>
      </c>
      <c r="S151" t="s">
        <v>60</v>
      </c>
    </row>
    <row r="152" spans="1:19" x14ac:dyDescent="0.25">
      <c r="A152" t="s">
        <v>469</v>
      </c>
      <c r="B152">
        <v>694</v>
      </c>
      <c r="C152" s="116">
        <v>9163331</v>
      </c>
      <c r="D152" s="116">
        <v>3331</v>
      </c>
      <c r="E152" s="116">
        <v>115688</v>
      </c>
      <c r="F152" t="s">
        <v>32</v>
      </c>
      <c r="G152" t="s">
        <v>33</v>
      </c>
      <c r="H152" t="s">
        <v>57</v>
      </c>
      <c r="N152" t="s">
        <v>470</v>
      </c>
      <c r="O152" t="s">
        <v>55</v>
      </c>
      <c r="Q152" t="s">
        <v>37</v>
      </c>
      <c r="R152" t="s">
        <v>66</v>
      </c>
      <c r="S152" t="s">
        <v>55</v>
      </c>
    </row>
    <row r="153" spans="1:19" x14ac:dyDescent="0.25">
      <c r="A153" t="s">
        <v>471</v>
      </c>
      <c r="B153">
        <v>940</v>
      </c>
      <c r="C153" s="117">
        <v>9162004</v>
      </c>
      <c r="D153" s="117">
        <v>2004</v>
      </c>
      <c r="E153" s="117">
        <v>115483</v>
      </c>
      <c r="F153" t="s">
        <v>32</v>
      </c>
      <c r="G153" t="s">
        <v>33</v>
      </c>
      <c r="H153" t="s">
        <v>34</v>
      </c>
      <c r="N153" t="s">
        <v>472</v>
      </c>
      <c r="O153" t="s">
        <v>36</v>
      </c>
      <c r="Q153" t="s">
        <v>37</v>
      </c>
      <c r="R153" t="s">
        <v>30</v>
      </c>
      <c r="S153" t="s">
        <v>36</v>
      </c>
    </row>
    <row r="154" spans="1:19" x14ac:dyDescent="0.25">
      <c r="A154" t="s">
        <v>473</v>
      </c>
      <c r="B154">
        <v>695</v>
      </c>
      <c r="C154" s="116">
        <v>9163044</v>
      </c>
      <c r="D154" s="116">
        <v>3044</v>
      </c>
      <c r="E154" s="116">
        <v>115631</v>
      </c>
      <c r="F154" t="s">
        <v>32</v>
      </c>
      <c r="G154" t="s">
        <v>33</v>
      </c>
      <c r="H154" t="s">
        <v>73</v>
      </c>
      <c r="N154" t="s">
        <v>474</v>
      </c>
      <c r="O154" t="s">
        <v>71</v>
      </c>
      <c r="Q154" t="s">
        <v>37</v>
      </c>
      <c r="R154" t="s">
        <v>66</v>
      </c>
      <c r="S154" t="s">
        <v>71</v>
      </c>
    </row>
    <row r="155" spans="1:19" x14ac:dyDescent="0.25">
      <c r="A155" t="s">
        <v>475</v>
      </c>
      <c r="B155">
        <v>699</v>
      </c>
      <c r="C155" s="117">
        <v>9163045</v>
      </c>
      <c r="D155" s="117">
        <v>3045</v>
      </c>
      <c r="E155" s="117">
        <v>149255</v>
      </c>
      <c r="F155" t="s">
        <v>32</v>
      </c>
      <c r="G155" t="s">
        <v>44</v>
      </c>
      <c r="H155" t="s">
        <v>51</v>
      </c>
      <c r="I155" s="1">
        <v>44835</v>
      </c>
      <c r="J155" t="s">
        <v>267</v>
      </c>
      <c r="K155" t="s">
        <v>25</v>
      </c>
      <c r="L155" t="s">
        <v>268</v>
      </c>
      <c r="M155" t="s">
        <v>476</v>
      </c>
      <c r="O155" t="s">
        <v>65</v>
      </c>
      <c r="Q155" t="s">
        <v>37</v>
      </c>
      <c r="R155" t="s">
        <v>66</v>
      </c>
      <c r="S155" t="s">
        <v>60</v>
      </c>
    </row>
    <row r="156" spans="1:19" x14ac:dyDescent="0.25">
      <c r="A156" t="s">
        <v>477</v>
      </c>
      <c r="B156">
        <v>963</v>
      </c>
      <c r="C156" s="116">
        <v>9162029</v>
      </c>
      <c r="D156" s="116">
        <v>2029</v>
      </c>
      <c r="E156" s="116">
        <v>143655</v>
      </c>
      <c r="F156" t="s">
        <v>32</v>
      </c>
      <c r="G156" t="s">
        <v>22</v>
      </c>
      <c r="H156" t="s">
        <v>248</v>
      </c>
      <c r="I156" s="1">
        <v>42979</v>
      </c>
      <c r="J156" t="s">
        <v>130</v>
      </c>
      <c r="K156" t="s">
        <v>25</v>
      </c>
      <c r="L156" t="s">
        <v>478</v>
      </c>
      <c r="M156" t="s">
        <v>479</v>
      </c>
      <c r="O156" t="s">
        <v>28</v>
      </c>
      <c r="Q156" t="s">
        <v>37</v>
      </c>
      <c r="R156" t="s">
        <v>66</v>
      </c>
      <c r="S156" t="s">
        <v>28</v>
      </c>
    </row>
    <row r="157" spans="1:19" x14ac:dyDescent="0.25">
      <c r="A157" t="s">
        <v>480</v>
      </c>
      <c r="B157">
        <v>941</v>
      </c>
      <c r="C157" s="117">
        <v>9162033</v>
      </c>
      <c r="D157" s="117">
        <v>2033</v>
      </c>
      <c r="E157" s="117">
        <v>115498</v>
      </c>
      <c r="F157" t="s">
        <v>32</v>
      </c>
      <c r="G157" t="s">
        <v>33</v>
      </c>
      <c r="H157" t="s">
        <v>34</v>
      </c>
      <c r="K157" t="s">
        <v>25</v>
      </c>
      <c r="L157" t="s">
        <v>481</v>
      </c>
      <c r="M157" t="s">
        <v>482</v>
      </c>
      <c r="O157" t="s">
        <v>28</v>
      </c>
      <c r="P157" t="s">
        <v>483</v>
      </c>
      <c r="Q157" t="s">
        <v>37</v>
      </c>
      <c r="R157" t="s">
        <v>66</v>
      </c>
      <c r="S157" t="s">
        <v>36</v>
      </c>
    </row>
    <row r="158" spans="1:19" x14ac:dyDescent="0.25">
      <c r="A158" t="s">
        <v>484</v>
      </c>
      <c r="B158">
        <v>942</v>
      </c>
      <c r="C158" s="116">
        <v>9162031</v>
      </c>
      <c r="D158" s="116">
        <v>2031</v>
      </c>
      <c r="E158" s="116">
        <v>115496</v>
      </c>
      <c r="F158" t="s">
        <v>32</v>
      </c>
      <c r="G158" t="s">
        <v>33</v>
      </c>
      <c r="H158" t="s">
        <v>34</v>
      </c>
      <c r="K158" t="s">
        <v>25</v>
      </c>
      <c r="L158" t="s">
        <v>481</v>
      </c>
      <c r="M158" t="s">
        <v>482</v>
      </c>
      <c r="O158" t="s">
        <v>28</v>
      </c>
      <c r="Q158" t="s">
        <v>37</v>
      </c>
      <c r="R158" t="s">
        <v>30</v>
      </c>
      <c r="S158" t="s">
        <v>36</v>
      </c>
    </row>
    <row r="159" spans="1:19" x14ac:dyDescent="0.25">
      <c r="A159" t="s">
        <v>485</v>
      </c>
      <c r="B159">
        <v>705</v>
      </c>
      <c r="C159" s="117">
        <v>9163047</v>
      </c>
      <c r="D159" s="117">
        <v>3047</v>
      </c>
      <c r="E159" s="117">
        <v>142434</v>
      </c>
      <c r="F159" t="s">
        <v>32</v>
      </c>
      <c r="G159" t="s">
        <v>44</v>
      </c>
      <c r="H159" t="s">
        <v>51</v>
      </c>
      <c r="I159" s="1">
        <v>42309</v>
      </c>
      <c r="J159" t="s">
        <v>52</v>
      </c>
      <c r="K159" t="s">
        <v>25</v>
      </c>
      <c r="L159" t="s">
        <v>486</v>
      </c>
      <c r="M159" t="s">
        <v>487</v>
      </c>
      <c r="O159" t="s">
        <v>65</v>
      </c>
      <c r="Q159" t="s">
        <v>37</v>
      </c>
      <c r="R159" t="s">
        <v>30</v>
      </c>
      <c r="S159" t="s">
        <v>55</v>
      </c>
    </row>
    <row r="160" spans="1:19" x14ac:dyDescent="0.25">
      <c r="A160" t="s">
        <v>488</v>
      </c>
      <c r="B160">
        <v>709</v>
      </c>
      <c r="C160" s="116">
        <v>9162077</v>
      </c>
      <c r="D160" s="116">
        <v>2077</v>
      </c>
      <c r="E160" s="116">
        <v>115531</v>
      </c>
      <c r="F160" t="s">
        <v>32</v>
      </c>
      <c r="G160" t="s">
        <v>33</v>
      </c>
      <c r="H160" t="s">
        <v>34</v>
      </c>
      <c r="N160" t="s">
        <v>489</v>
      </c>
      <c r="O160" t="s">
        <v>71</v>
      </c>
      <c r="Q160" t="s">
        <v>37</v>
      </c>
      <c r="R160" t="s">
        <v>66</v>
      </c>
      <c r="S160" t="s">
        <v>71</v>
      </c>
    </row>
    <row r="161" spans="1:19" x14ac:dyDescent="0.25">
      <c r="A161" t="s">
        <v>490</v>
      </c>
      <c r="B161">
        <v>710</v>
      </c>
      <c r="C161" s="117">
        <v>9163048</v>
      </c>
      <c r="D161" s="117">
        <v>3048</v>
      </c>
      <c r="E161" s="117">
        <v>148212</v>
      </c>
      <c r="F161" t="s">
        <v>32</v>
      </c>
      <c r="G161" t="s">
        <v>44</v>
      </c>
      <c r="H161" t="s">
        <v>51</v>
      </c>
      <c r="I161" s="1">
        <v>44197</v>
      </c>
      <c r="J161" t="s">
        <v>88</v>
      </c>
      <c r="K161" t="s">
        <v>25</v>
      </c>
      <c r="L161" t="s">
        <v>89</v>
      </c>
      <c r="M161" t="s">
        <v>491</v>
      </c>
      <c r="O161" t="s">
        <v>71</v>
      </c>
      <c r="Q161" t="s">
        <v>37</v>
      </c>
      <c r="R161" t="s">
        <v>30</v>
      </c>
      <c r="S161" t="s">
        <v>71</v>
      </c>
    </row>
    <row r="162" spans="1:19" x14ac:dyDescent="0.25">
      <c r="A162" t="s">
        <v>492</v>
      </c>
      <c r="B162">
        <v>373</v>
      </c>
      <c r="C162" s="116">
        <v>9165424</v>
      </c>
      <c r="D162" s="116">
        <v>5424</v>
      </c>
      <c r="E162" s="116">
        <v>115775</v>
      </c>
      <c r="F162" t="s">
        <v>43</v>
      </c>
      <c r="G162" t="s">
        <v>33</v>
      </c>
      <c r="H162" t="s">
        <v>62</v>
      </c>
      <c r="K162" t="s">
        <v>25</v>
      </c>
      <c r="L162" t="s">
        <v>493</v>
      </c>
      <c r="M162" t="s">
        <v>494</v>
      </c>
      <c r="O162" t="s">
        <v>55</v>
      </c>
      <c r="Q162" t="s">
        <v>37</v>
      </c>
      <c r="R162" t="s">
        <v>30</v>
      </c>
      <c r="S162" t="s">
        <v>55</v>
      </c>
    </row>
    <row r="163" spans="1:19" x14ac:dyDescent="0.25">
      <c r="A163" t="s">
        <v>495</v>
      </c>
      <c r="B163">
        <v>375</v>
      </c>
      <c r="C163" s="117">
        <v>9165401</v>
      </c>
      <c r="D163" s="117">
        <v>5401</v>
      </c>
      <c r="E163" s="117">
        <v>137123</v>
      </c>
      <c r="F163" t="s">
        <v>43</v>
      </c>
      <c r="G163" t="s">
        <v>44</v>
      </c>
      <c r="H163" t="s">
        <v>51</v>
      </c>
      <c r="I163" s="1">
        <v>40756</v>
      </c>
      <c r="J163" t="s">
        <v>116</v>
      </c>
      <c r="K163" t="s">
        <v>25</v>
      </c>
      <c r="L163" t="s">
        <v>496</v>
      </c>
      <c r="M163" t="s">
        <v>497</v>
      </c>
      <c r="O163" t="s">
        <v>55</v>
      </c>
      <c r="Q163" t="s">
        <v>29</v>
      </c>
      <c r="R163" t="s">
        <v>21</v>
      </c>
      <c r="S163" t="s">
        <v>55</v>
      </c>
    </row>
    <row r="164" spans="1:19" x14ac:dyDescent="0.25">
      <c r="A164" t="s">
        <v>498</v>
      </c>
      <c r="B164">
        <v>816</v>
      </c>
      <c r="C164" s="116">
        <v>9162179</v>
      </c>
      <c r="D164" s="116">
        <v>2179</v>
      </c>
      <c r="E164" s="116">
        <v>131782</v>
      </c>
      <c r="F164" t="s">
        <v>32</v>
      </c>
      <c r="G164" t="s">
        <v>33</v>
      </c>
      <c r="H164" t="s">
        <v>34</v>
      </c>
      <c r="N164" t="s">
        <v>499</v>
      </c>
      <c r="O164" t="s">
        <v>36</v>
      </c>
      <c r="Q164" t="s">
        <v>37</v>
      </c>
      <c r="R164" t="s">
        <v>30</v>
      </c>
      <c r="S164" t="s">
        <v>36</v>
      </c>
    </row>
    <row r="165" spans="1:19" x14ac:dyDescent="0.25">
      <c r="A165" t="s">
        <v>500</v>
      </c>
      <c r="B165">
        <v>714</v>
      </c>
      <c r="C165" s="117">
        <v>9163050</v>
      </c>
      <c r="D165" s="117">
        <v>3050</v>
      </c>
      <c r="E165" s="117">
        <v>115636</v>
      </c>
      <c r="F165" t="s">
        <v>32</v>
      </c>
      <c r="G165" t="s">
        <v>33</v>
      </c>
      <c r="H165" t="s">
        <v>73</v>
      </c>
      <c r="N165" t="s">
        <v>501</v>
      </c>
      <c r="O165" t="s">
        <v>59</v>
      </c>
      <c r="Q165" t="s">
        <v>37</v>
      </c>
      <c r="R165" t="s">
        <v>30</v>
      </c>
      <c r="S165" t="s">
        <v>60</v>
      </c>
    </row>
    <row r="166" spans="1:19" x14ac:dyDescent="0.25">
      <c r="A166" t="s">
        <v>502</v>
      </c>
      <c r="B166">
        <v>717</v>
      </c>
      <c r="C166" s="116">
        <v>9162081</v>
      </c>
      <c r="D166" s="116">
        <v>2081</v>
      </c>
      <c r="E166" s="116">
        <v>115533</v>
      </c>
      <c r="F166" t="s">
        <v>32</v>
      </c>
      <c r="G166" t="s">
        <v>33</v>
      </c>
      <c r="H166" t="s">
        <v>34</v>
      </c>
      <c r="N166" t="s">
        <v>503</v>
      </c>
      <c r="O166" t="s">
        <v>65</v>
      </c>
      <c r="Q166" t="s">
        <v>37</v>
      </c>
      <c r="R166" t="s">
        <v>30</v>
      </c>
      <c r="S166" t="s">
        <v>60</v>
      </c>
    </row>
    <row r="167" spans="1:19" x14ac:dyDescent="0.25">
      <c r="A167" t="s">
        <v>504</v>
      </c>
      <c r="B167">
        <v>718</v>
      </c>
      <c r="C167" s="117">
        <v>9165217</v>
      </c>
      <c r="D167" s="117">
        <v>5217</v>
      </c>
      <c r="E167" s="117">
        <v>141547</v>
      </c>
      <c r="F167" t="s">
        <v>32</v>
      </c>
      <c r="G167" t="s">
        <v>44</v>
      </c>
      <c r="H167" t="s">
        <v>51</v>
      </c>
      <c r="I167" s="1">
        <v>41944</v>
      </c>
      <c r="J167" t="s">
        <v>52</v>
      </c>
      <c r="K167" t="s">
        <v>25</v>
      </c>
      <c r="L167" t="s">
        <v>505</v>
      </c>
      <c r="M167" t="s">
        <v>506</v>
      </c>
      <c r="O167" t="s">
        <v>65</v>
      </c>
      <c r="Q167" t="s">
        <v>37</v>
      </c>
      <c r="R167" t="s">
        <v>66</v>
      </c>
      <c r="S167" t="s">
        <v>55</v>
      </c>
    </row>
    <row r="168" spans="1:19" x14ac:dyDescent="0.25">
      <c r="A168" t="s">
        <v>507</v>
      </c>
      <c r="B168">
        <v>720</v>
      </c>
      <c r="C168" s="116">
        <v>9163337</v>
      </c>
      <c r="D168" s="116">
        <v>3337</v>
      </c>
      <c r="E168" s="116">
        <v>115692</v>
      </c>
      <c r="F168" t="s">
        <v>32</v>
      </c>
      <c r="G168" t="s">
        <v>33</v>
      </c>
      <c r="H168" t="s">
        <v>57</v>
      </c>
      <c r="N168" t="s">
        <v>508</v>
      </c>
      <c r="O168" t="s">
        <v>65</v>
      </c>
      <c r="Q168" t="s">
        <v>37</v>
      </c>
      <c r="R168" t="s">
        <v>66</v>
      </c>
      <c r="S168" t="s">
        <v>55</v>
      </c>
    </row>
    <row r="169" spans="1:19" x14ac:dyDescent="0.25">
      <c r="A169" t="s">
        <v>509</v>
      </c>
      <c r="B169">
        <v>721</v>
      </c>
      <c r="C169" s="117">
        <v>9163338</v>
      </c>
      <c r="D169" s="117">
        <v>3338</v>
      </c>
      <c r="E169" s="117">
        <v>115693</v>
      </c>
      <c r="F169" t="s">
        <v>32</v>
      </c>
      <c r="G169" t="s">
        <v>33</v>
      </c>
      <c r="H169" t="s">
        <v>57</v>
      </c>
      <c r="N169" t="s">
        <v>510</v>
      </c>
      <c r="O169" t="s">
        <v>71</v>
      </c>
      <c r="Q169" t="s">
        <v>37</v>
      </c>
      <c r="R169" t="s">
        <v>30</v>
      </c>
      <c r="S169" t="s">
        <v>71</v>
      </c>
    </row>
    <row r="170" spans="1:19" x14ac:dyDescent="0.25">
      <c r="A170" t="s">
        <v>511</v>
      </c>
      <c r="B170">
        <v>814</v>
      </c>
      <c r="C170" s="116">
        <v>9162125</v>
      </c>
      <c r="D170" s="116">
        <v>2125</v>
      </c>
      <c r="E170" s="116">
        <v>140511</v>
      </c>
      <c r="F170" t="s">
        <v>32</v>
      </c>
      <c r="G170" t="s">
        <v>44</v>
      </c>
      <c r="H170" t="s">
        <v>51</v>
      </c>
      <c r="I170" s="1">
        <v>41640</v>
      </c>
      <c r="J170" t="s">
        <v>512</v>
      </c>
      <c r="K170" t="s">
        <v>25</v>
      </c>
      <c r="L170" t="s">
        <v>513</v>
      </c>
      <c r="M170" t="s">
        <v>514</v>
      </c>
      <c r="O170" t="s">
        <v>28</v>
      </c>
      <c r="Q170" t="s">
        <v>37</v>
      </c>
      <c r="R170" t="s">
        <v>30</v>
      </c>
      <c r="S170" t="s">
        <v>28</v>
      </c>
    </row>
    <row r="171" spans="1:19" x14ac:dyDescent="0.25">
      <c r="A171" t="s">
        <v>515</v>
      </c>
      <c r="B171">
        <v>945</v>
      </c>
      <c r="C171" s="117">
        <v>9162037</v>
      </c>
      <c r="D171" s="117">
        <v>2037</v>
      </c>
      <c r="E171" s="117">
        <v>144472</v>
      </c>
      <c r="F171" t="s">
        <v>32</v>
      </c>
      <c r="G171" t="s">
        <v>44</v>
      </c>
      <c r="H171" t="s">
        <v>45</v>
      </c>
      <c r="I171" s="1">
        <v>42887</v>
      </c>
      <c r="J171" t="s">
        <v>99</v>
      </c>
      <c r="K171" t="s">
        <v>25</v>
      </c>
      <c r="L171" t="s">
        <v>516</v>
      </c>
      <c r="M171" t="s">
        <v>517</v>
      </c>
      <c r="O171" t="s">
        <v>36</v>
      </c>
      <c r="Q171" t="s">
        <v>37</v>
      </c>
      <c r="R171" t="s">
        <v>66</v>
      </c>
      <c r="S171" t="s">
        <v>36</v>
      </c>
    </row>
    <row r="172" spans="1:19" x14ac:dyDescent="0.25">
      <c r="A172" t="s">
        <v>518</v>
      </c>
      <c r="B172">
        <v>724</v>
      </c>
      <c r="C172" s="116">
        <v>9163052</v>
      </c>
      <c r="D172" s="116">
        <v>3052</v>
      </c>
      <c r="E172" s="116">
        <v>115637</v>
      </c>
      <c r="F172" t="s">
        <v>32</v>
      </c>
      <c r="G172" t="s">
        <v>33</v>
      </c>
      <c r="H172" t="s">
        <v>73</v>
      </c>
      <c r="N172" t="s">
        <v>519</v>
      </c>
      <c r="O172" t="s">
        <v>55</v>
      </c>
      <c r="Q172" t="s">
        <v>37</v>
      </c>
      <c r="R172" t="s">
        <v>30</v>
      </c>
      <c r="S172" t="s">
        <v>55</v>
      </c>
    </row>
    <row r="173" spans="1:19" x14ac:dyDescent="0.25">
      <c r="A173" t="s">
        <v>520</v>
      </c>
      <c r="B173">
        <v>898</v>
      </c>
      <c r="C173" s="117">
        <v>9162155</v>
      </c>
      <c r="D173" s="117">
        <v>2155</v>
      </c>
      <c r="E173" s="117">
        <v>115590</v>
      </c>
      <c r="F173" t="s">
        <v>32</v>
      </c>
      <c r="G173" t="s">
        <v>33</v>
      </c>
      <c r="H173" t="s">
        <v>34</v>
      </c>
      <c r="N173" t="s">
        <v>521</v>
      </c>
      <c r="O173" t="s">
        <v>49</v>
      </c>
      <c r="Q173" t="s">
        <v>37</v>
      </c>
      <c r="R173" t="s">
        <v>30</v>
      </c>
      <c r="S173" t="s">
        <v>49</v>
      </c>
    </row>
    <row r="174" spans="1:19" x14ac:dyDescent="0.25">
      <c r="A174" t="s">
        <v>522</v>
      </c>
      <c r="B174">
        <v>363</v>
      </c>
      <c r="C174" s="116">
        <v>9165411</v>
      </c>
      <c r="D174" s="116">
        <v>5411</v>
      </c>
      <c r="E174" s="116">
        <v>138746</v>
      </c>
      <c r="F174" t="s">
        <v>43</v>
      </c>
      <c r="G174" t="s">
        <v>44</v>
      </c>
      <c r="H174" t="s">
        <v>51</v>
      </c>
      <c r="I174" s="1">
        <v>41153</v>
      </c>
      <c r="J174" t="s">
        <v>523</v>
      </c>
      <c r="K174" t="s">
        <v>25</v>
      </c>
      <c r="L174" t="s">
        <v>524</v>
      </c>
      <c r="M174" t="s">
        <v>525</v>
      </c>
      <c r="O174" t="s">
        <v>71</v>
      </c>
      <c r="Q174" t="s">
        <v>29</v>
      </c>
      <c r="R174" t="s">
        <v>30</v>
      </c>
      <c r="S174" t="s">
        <v>71</v>
      </c>
    </row>
    <row r="175" spans="1:19" x14ac:dyDescent="0.25">
      <c r="A175" t="s">
        <v>526</v>
      </c>
      <c r="B175">
        <v>728</v>
      </c>
      <c r="C175" s="117">
        <v>9163340</v>
      </c>
      <c r="D175" s="117">
        <v>3340</v>
      </c>
      <c r="E175" s="117">
        <v>150091</v>
      </c>
      <c r="F175" t="s">
        <v>32</v>
      </c>
      <c r="G175" t="s">
        <v>44</v>
      </c>
      <c r="H175" t="s">
        <v>51</v>
      </c>
      <c r="I175" s="1">
        <v>45200</v>
      </c>
      <c r="J175" t="s">
        <v>88</v>
      </c>
      <c r="K175" t="s">
        <v>25</v>
      </c>
      <c r="L175" t="s">
        <v>89</v>
      </c>
      <c r="M175" t="s">
        <v>527</v>
      </c>
      <c r="O175" t="s">
        <v>71</v>
      </c>
      <c r="Q175" t="s">
        <v>37</v>
      </c>
      <c r="R175" t="s">
        <v>66</v>
      </c>
      <c r="S175" t="s">
        <v>71</v>
      </c>
    </row>
    <row r="176" spans="1:19" x14ac:dyDescent="0.25">
      <c r="A176" t="s">
        <v>528</v>
      </c>
      <c r="B176">
        <v>729</v>
      </c>
      <c r="C176" s="116">
        <v>9163055</v>
      </c>
      <c r="D176" s="116">
        <v>3055</v>
      </c>
      <c r="E176" s="116">
        <v>142438</v>
      </c>
      <c r="F176" t="s">
        <v>32</v>
      </c>
      <c r="G176" t="s">
        <v>44</v>
      </c>
      <c r="H176" t="s">
        <v>51</v>
      </c>
      <c r="I176" s="1">
        <v>42309</v>
      </c>
      <c r="J176" t="s">
        <v>52</v>
      </c>
      <c r="K176" t="s">
        <v>25</v>
      </c>
      <c r="L176" t="s">
        <v>529</v>
      </c>
      <c r="M176" t="s">
        <v>530</v>
      </c>
      <c r="O176" t="s">
        <v>65</v>
      </c>
      <c r="Q176" t="s">
        <v>37</v>
      </c>
      <c r="R176" t="s">
        <v>30</v>
      </c>
      <c r="S176" t="s">
        <v>60</v>
      </c>
    </row>
    <row r="177" spans="1:19" x14ac:dyDescent="0.25">
      <c r="A177" t="s">
        <v>531</v>
      </c>
      <c r="B177">
        <v>731</v>
      </c>
      <c r="C177" s="117">
        <v>9163341</v>
      </c>
      <c r="D177" s="117">
        <v>3341</v>
      </c>
      <c r="E177" s="117">
        <v>115695</v>
      </c>
      <c r="F177" t="s">
        <v>32</v>
      </c>
      <c r="G177" t="s">
        <v>33</v>
      </c>
      <c r="H177" t="s">
        <v>57</v>
      </c>
      <c r="N177" t="s">
        <v>532</v>
      </c>
      <c r="O177" t="s">
        <v>55</v>
      </c>
      <c r="Q177" t="s">
        <v>37</v>
      </c>
      <c r="R177" t="s">
        <v>30</v>
      </c>
      <c r="S177" t="s">
        <v>55</v>
      </c>
    </row>
    <row r="178" spans="1:19" x14ac:dyDescent="0.25">
      <c r="A178" t="s">
        <v>533</v>
      </c>
      <c r="B178">
        <v>730</v>
      </c>
      <c r="C178" s="116">
        <v>9163056</v>
      </c>
      <c r="D178" s="116">
        <v>3056</v>
      </c>
      <c r="E178" s="116">
        <v>115641</v>
      </c>
      <c r="F178" t="s">
        <v>32</v>
      </c>
      <c r="G178" t="s">
        <v>33</v>
      </c>
      <c r="H178" t="s">
        <v>73</v>
      </c>
      <c r="N178" t="s">
        <v>534</v>
      </c>
      <c r="O178" t="s">
        <v>65</v>
      </c>
      <c r="Q178" t="s">
        <v>37</v>
      </c>
      <c r="R178" t="s">
        <v>30</v>
      </c>
      <c r="S178" t="s">
        <v>60</v>
      </c>
    </row>
    <row r="179" spans="1:19" x14ac:dyDescent="0.25">
      <c r="A179" t="s">
        <v>535</v>
      </c>
      <c r="B179">
        <v>732</v>
      </c>
      <c r="C179" s="117">
        <v>9162119</v>
      </c>
      <c r="D179" s="117">
        <v>2119</v>
      </c>
      <c r="E179" s="117">
        <v>151066</v>
      </c>
      <c r="F179" t="s">
        <v>32</v>
      </c>
      <c r="G179" t="s">
        <v>44</v>
      </c>
      <c r="H179" t="s">
        <v>51</v>
      </c>
      <c r="I179" s="1">
        <v>45536</v>
      </c>
      <c r="J179" t="s">
        <v>130</v>
      </c>
      <c r="K179" t="s">
        <v>25</v>
      </c>
      <c r="L179" t="s">
        <v>536</v>
      </c>
      <c r="M179" t="s">
        <v>537</v>
      </c>
      <c r="O179" t="s">
        <v>28</v>
      </c>
      <c r="P179" t="s">
        <v>538</v>
      </c>
      <c r="Q179" t="s">
        <v>37</v>
      </c>
      <c r="R179" t="s">
        <v>30</v>
      </c>
      <c r="S179" t="s">
        <v>28</v>
      </c>
    </row>
    <row r="180" spans="1:19" x14ac:dyDescent="0.25">
      <c r="A180" t="s">
        <v>539</v>
      </c>
      <c r="B180">
        <v>733</v>
      </c>
      <c r="C180" s="116">
        <v>9163057</v>
      </c>
      <c r="D180" s="116">
        <v>3057</v>
      </c>
      <c r="E180" s="116">
        <v>115642</v>
      </c>
      <c r="F180" t="s">
        <v>32</v>
      </c>
      <c r="G180" t="s">
        <v>33</v>
      </c>
      <c r="H180" t="s">
        <v>73</v>
      </c>
      <c r="N180" t="s">
        <v>540</v>
      </c>
      <c r="O180" t="s">
        <v>28</v>
      </c>
      <c r="Q180" t="s">
        <v>37</v>
      </c>
      <c r="R180" t="s">
        <v>66</v>
      </c>
      <c r="S180" t="s">
        <v>28</v>
      </c>
    </row>
    <row r="181" spans="1:19" x14ac:dyDescent="0.25">
      <c r="A181" t="s">
        <v>541</v>
      </c>
      <c r="B181">
        <v>526</v>
      </c>
      <c r="C181" s="117">
        <v>9162167</v>
      </c>
      <c r="D181" s="117">
        <v>2167</v>
      </c>
      <c r="E181" s="117">
        <v>150838</v>
      </c>
      <c r="F181" t="s">
        <v>32</v>
      </c>
      <c r="G181" t="s">
        <v>44</v>
      </c>
      <c r="H181" t="s">
        <v>45</v>
      </c>
      <c r="I181" s="1">
        <v>45474</v>
      </c>
      <c r="J181" t="s">
        <v>68</v>
      </c>
      <c r="K181" t="s">
        <v>25</v>
      </c>
      <c r="L181" t="s">
        <v>542</v>
      </c>
      <c r="M181" t="s">
        <v>543</v>
      </c>
      <c r="O181" t="s">
        <v>28</v>
      </c>
      <c r="P181" t="s">
        <v>544</v>
      </c>
      <c r="Q181" t="s">
        <v>37</v>
      </c>
      <c r="R181" t="s">
        <v>30</v>
      </c>
      <c r="S181" t="s">
        <v>28</v>
      </c>
    </row>
    <row r="182" spans="1:19" x14ac:dyDescent="0.25">
      <c r="A182" t="s">
        <v>545</v>
      </c>
      <c r="B182">
        <v>735</v>
      </c>
      <c r="C182" s="116">
        <v>9163310</v>
      </c>
      <c r="D182" s="116">
        <v>3310</v>
      </c>
      <c r="E182" s="116">
        <v>115674</v>
      </c>
      <c r="F182" t="s">
        <v>32</v>
      </c>
      <c r="G182" t="s">
        <v>33</v>
      </c>
      <c r="H182" t="s">
        <v>57</v>
      </c>
      <c r="N182" t="s">
        <v>546</v>
      </c>
      <c r="O182" t="s">
        <v>65</v>
      </c>
      <c r="Q182" t="s">
        <v>37</v>
      </c>
      <c r="R182" t="s">
        <v>30</v>
      </c>
      <c r="S182" t="s">
        <v>55</v>
      </c>
    </row>
    <row r="183" spans="1:19" x14ac:dyDescent="0.25">
      <c r="A183" t="s">
        <v>547</v>
      </c>
      <c r="B183">
        <v>900</v>
      </c>
      <c r="C183" s="117">
        <v>9165221</v>
      </c>
      <c r="D183" s="117">
        <v>5221</v>
      </c>
      <c r="E183" s="117">
        <v>135857</v>
      </c>
      <c r="F183" t="s">
        <v>32</v>
      </c>
      <c r="G183" t="s">
        <v>33</v>
      </c>
      <c r="H183" t="s">
        <v>62</v>
      </c>
      <c r="J183" t="s">
        <v>340</v>
      </c>
      <c r="N183" t="s">
        <v>548</v>
      </c>
      <c r="O183" t="s">
        <v>49</v>
      </c>
      <c r="Q183" t="s">
        <v>37</v>
      </c>
      <c r="R183" t="s">
        <v>30</v>
      </c>
      <c r="S183" t="s">
        <v>49</v>
      </c>
    </row>
    <row r="184" spans="1:19" x14ac:dyDescent="0.25">
      <c r="A184" t="s">
        <v>549</v>
      </c>
      <c r="B184">
        <v>543</v>
      </c>
      <c r="C184" s="116">
        <v>9162006</v>
      </c>
      <c r="D184" s="116">
        <v>2006</v>
      </c>
      <c r="E184" s="116">
        <v>138786</v>
      </c>
      <c r="F184" t="s">
        <v>32</v>
      </c>
      <c r="G184" t="s">
        <v>44</v>
      </c>
      <c r="H184" t="s">
        <v>45</v>
      </c>
      <c r="I184" s="1">
        <v>41153</v>
      </c>
      <c r="J184" t="s">
        <v>155</v>
      </c>
      <c r="K184" t="s">
        <v>25</v>
      </c>
      <c r="L184" t="s">
        <v>550</v>
      </c>
      <c r="M184" t="s">
        <v>551</v>
      </c>
      <c r="O184" t="s">
        <v>71</v>
      </c>
      <c r="Q184" t="s">
        <v>21</v>
      </c>
      <c r="R184" t="s">
        <v>21</v>
      </c>
      <c r="S184" t="s">
        <v>71</v>
      </c>
    </row>
    <row r="185" spans="1:19" x14ac:dyDescent="0.25">
      <c r="A185" t="s">
        <v>552</v>
      </c>
      <c r="B185">
        <v>797</v>
      </c>
      <c r="C185" s="117">
        <v>9162090</v>
      </c>
      <c r="D185" s="117">
        <v>2090</v>
      </c>
      <c r="E185" s="117">
        <v>115539</v>
      </c>
      <c r="F185" t="s">
        <v>32</v>
      </c>
      <c r="G185" t="s">
        <v>33</v>
      </c>
      <c r="H185" t="s">
        <v>34</v>
      </c>
      <c r="N185" t="s">
        <v>553</v>
      </c>
      <c r="O185" t="s">
        <v>55</v>
      </c>
      <c r="Q185" t="s">
        <v>37</v>
      </c>
      <c r="R185" t="s">
        <v>30</v>
      </c>
      <c r="S185" t="s">
        <v>55</v>
      </c>
    </row>
    <row r="186" spans="1:19" x14ac:dyDescent="0.25">
      <c r="A186" t="s">
        <v>554</v>
      </c>
      <c r="B186">
        <v>743</v>
      </c>
      <c r="C186" s="116">
        <v>9162108</v>
      </c>
      <c r="D186" s="116">
        <v>2108</v>
      </c>
      <c r="E186" s="116">
        <v>115553</v>
      </c>
      <c r="F186" t="s">
        <v>32</v>
      </c>
      <c r="G186" t="s">
        <v>33</v>
      </c>
      <c r="H186" t="s">
        <v>34</v>
      </c>
      <c r="N186" t="s">
        <v>555</v>
      </c>
      <c r="O186" t="s">
        <v>71</v>
      </c>
      <c r="Q186" t="s">
        <v>37</v>
      </c>
      <c r="R186" t="s">
        <v>30</v>
      </c>
      <c r="S186" t="s">
        <v>71</v>
      </c>
    </row>
    <row r="187" spans="1:19" x14ac:dyDescent="0.25">
      <c r="A187" t="s">
        <v>556</v>
      </c>
      <c r="B187">
        <v>137</v>
      </c>
      <c r="C187" s="117">
        <v>9167004</v>
      </c>
      <c r="D187" s="117">
        <v>7004</v>
      </c>
      <c r="E187" s="117">
        <v>147158</v>
      </c>
      <c r="F187" t="s">
        <v>21</v>
      </c>
      <c r="G187" t="s">
        <v>44</v>
      </c>
      <c r="H187" t="s">
        <v>557</v>
      </c>
      <c r="I187" s="1">
        <v>43617</v>
      </c>
      <c r="J187" t="s">
        <v>105</v>
      </c>
      <c r="K187" t="s">
        <v>25</v>
      </c>
      <c r="L187" t="s">
        <v>106</v>
      </c>
      <c r="M187" t="s">
        <v>558</v>
      </c>
      <c r="O187" t="s">
        <v>59</v>
      </c>
      <c r="Q187" t="s">
        <v>37</v>
      </c>
      <c r="R187" t="s">
        <v>66</v>
      </c>
      <c r="S187" t="s">
        <v>60</v>
      </c>
    </row>
    <row r="188" spans="1:19" x14ac:dyDescent="0.25">
      <c r="A188" t="s">
        <v>559</v>
      </c>
      <c r="B188">
        <v>398</v>
      </c>
      <c r="C188" s="116">
        <v>9165403</v>
      </c>
      <c r="D188" s="116">
        <v>5403</v>
      </c>
      <c r="E188" s="116">
        <v>136353</v>
      </c>
      <c r="F188" t="s">
        <v>43</v>
      </c>
      <c r="G188" t="s">
        <v>44</v>
      </c>
      <c r="H188" t="s">
        <v>51</v>
      </c>
      <c r="I188" s="1">
        <v>40513</v>
      </c>
      <c r="J188" t="s">
        <v>560</v>
      </c>
      <c r="K188" t="s">
        <v>25</v>
      </c>
      <c r="L188" t="s">
        <v>561</v>
      </c>
      <c r="M188" t="s">
        <v>562</v>
      </c>
      <c r="O188" t="s">
        <v>49</v>
      </c>
      <c r="Q188" t="s">
        <v>29</v>
      </c>
      <c r="R188" t="s">
        <v>21</v>
      </c>
      <c r="S188" t="s">
        <v>49</v>
      </c>
    </row>
    <row r="189" spans="1:19" x14ac:dyDescent="0.25">
      <c r="A189" t="s">
        <v>563</v>
      </c>
      <c r="B189">
        <v>749</v>
      </c>
      <c r="C189" s="117">
        <v>9163060</v>
      </c>
      <c r="D189" s="117">
        <v>3060</v>
      </c>
      <c r="E189" s="117">
        <v>115643</v>
      </c>
      <c r="F189" t="s">
        <v>32</v>
      </c>
      <c r="G189" t="s">
        <v>33</v>
      </c>
      <c r="H189" t="s">
        <v>73</v>
      </c>
      <c r="N189" t="s">
        <v>564</v>
      </c>
      <c r="O189" t="s">
        <v>71</v>
      </c>
      <c r="Q189" t="s">
        <v>37</v>
      </c>
      <c r="R189" t="s">
        <v>30</v>
      </c>
      <c r="S189" t="s">
        <v>71</v>
      </c>
    </row>
    <row r="190" spans="1:19" x14ac:dyDescent="0.25">
      <c r="A190" t="s">
        <v>565</v>
      </c>
      <c r="B190">
        <v>130</v>
      </c>
      <c r="C190" s="116">
        <v>9167026</v>
      </c>
      <c r="D190" s="116">
        <v>7026</v>
      </c>
      <c r="E190" s="116">
        <v>149396</v>
      </c>
      <c r="F190" t="s">
        <v>21</v>
      </c>
      <c r="G190" t="s">
        <v>44</v>
      </c>
      <c r="H190" t="s">
        <v>557</v>
      </c>
      <c r="I190" s="1">
        <v>41153</v>
      </c>
      <c r="J190" t="s">
        <v>566</v>
      </c>
      <c r="K190" t="s">
        <v>25</v>
      </c>
      <c r="L190" t="s">
        <v>567</v>
      </c>
      <c r="M190" t="s">
        <v>568</v>
      </c>
      <c r="O190" t="s">
        <v>55</v>
      </c>
      <c r="P190" t="s">
        <v>569</v>
      </c>
      <c r="Q190" t="s">
        <v>37</v>
      </c>
      <c r="R190" t="s">
        <v>30</v>
      </c>
      <c r="S190" t="s">
        <v>55</v>
      </c>
    </row>
    <row r="191" spans="1:19" x14ac:dyDescent="0.25">
      <c r="A191" t="s">
        <v>570</v>
      </c>
      <c r="B191">
        <v>726</v>
      </c>
      <c r="C191" s="117">
        <v>9165203</v>
      </c>
      <c r="D191" s="117">
        <v>5203</v>
      </c>
      <c r="E191" s="117">
        <v>115733</v>
      </c>
      <c r="F191" t="s">
        <v>32</v>
      </c>
      <c r="G191" t="s">
        <v>33</v>
      </c>
      <c r="H191" t="s">
        <v>62</v>
      </c>
      <c r="N191" t="s">
        <v>345</v>
      </c>
      <c r="O191" t="s">
        <v>71</v>
      </c>
      <c r="Q191" t="s">
        <v>37</v>
      </c>
      <c r="R191" t="s">
        <v>30</v>
      </c>
      <c r="S191" t="s">
        <v>71</v>
      </c>
    </row>
    <row r="192" spans="1:19" x14ac:dyDescent="0.25">
      <c r="A192" t="s">
        <v>571</v>
      </c>
      <c r="B192">
        <v>750</v>
      </c>
      <c r="C192" s="116">
        <v>9162109</v>
      </c>
      <c r="D192" s="116">
        <v>2109</v>
      </c>
      <c r="E192" s="116">
        <v>115554</v>
      </c>
      <c r="F192" t="s">
        <v>32</v>
      </c>
      <c r="G192" t="s">
        <v>33</v>
      </c>
      <c r="H192" t="s">
        <v>34</v>
      </c>
      <c r="N192" t="s">
        <v>136</v>
      </c>
      <c r="O192" t="s">
        <v>71</v>
      </c>
      <c r="P192" t="s">
        <v>572</v>
      </c>
      <c r="Q192" t="s">
        <v>37</v>
      </c>
      <c r="R192" t="s">
        <v>30</v>
      </c>
      <c r="S192" t="s">
        <v>71</v>
      </c>
    </row>
    <row r="193" spans="1:19" x14ac:dyDescent="0.25">
      <c r="A193" t="s">
        <v>573</v>
      </c>
      <c r="B193">
        <v>355</v>
      </c>
      <c r="C193" s="117">
        <v>9165421</v>
      </c>
      <c r="D193" s="117">
        <v>5421</v>
      </c>
      <c r="E193" s="117">
        <v>115772</v>
      </c>
      <c r="F193" t="s">
        <v>43</v>
      </c>
      <c r="G193" t="s">
        <v>33</v>
      </c>
      <c r="H193" t="s">
        <v>62</v>
      </c>
      <c r="K193" t="s">
        <v>25</v>
      </c>
      <c r="L193" t="s">
        <v>574</v>
      </c>
      <c r="M193" t="s">
        <v>575</v>
      </c>
      <c r="O193" t="s">
        <v>49</v>
      </c>
      <c r="Q193" t="s">
        <v>37</v>
      </c>
      <c r="R193" t="s">
        <v>30</v>
      </c>
      <c r="S193" t="s">
        <v>49</v>
      </c>
    </row>
    <row r="194" spans="1:19" x14ac:dyDescent="0.25">
      <c r="A194" t="s">
        <v>576</v>
      </c>
      <c r="B194">
        <v>604</v>
      </c>
      <c r="C194" s="116">
        <v>9163319</v>
      </c>
      <c r="D194" s="116">
        <v>3319</v>
      </c>
      <c r="E194" s="116">
        <v>115681</v>
      </c>
      <c r="F194" t="s">
        <v>32</v>
      </c>
      <c r="G194" t="s">
        <v>33</v>
      </c>
      <c r="H194" t="s">
        <v>57</v>
      </c>
      <c r="K194" t="s">
        <v>25</v>
      </c>
      <c r="L194" t="s">
        <v>577</v>
      </c>
      <c r="M194" t="s">
        <v>578</v>
      </c>
      <c r="O194" t="s">
        <v>59</v>
      </c>
      <c r="Q194" t="s">
        <v>37</v>
      </c>
      <c r="R194" t="s">
        <v>30</v>
      </c>
      <c r="S194" t="s">
        <v>60</v>
      </c>
    </row>
    <row r="195" spans="1:19" x14ac:dyDescent="0.25">
      <c r="A195" t="s">
        <v>579</v>
      </c>
      <c r="B195">
        <v>754</v>
      </c>
      <c r="C195" s="117">
        <v>9163343</v>
      </c>
      <c r="D195" s="117">
        <v>3343</v>
      </c>
      <c r="E195" s="117">
        <v>115696</v>
      </c>
      <c r="F195" t="s">
        <v>32</v>
      </c>
      <c r="G195" t="s">
        <v>33</v>
      </c>
      <c r="H195" t="s">
        <v>57</v>
      </c>
      <c r="N195" t="s">
        <v>580</v>
      </c>
      <c r="O195" t="s">
        <v>28</v>
      </c>
      <c r="Q195" t="s">
        <v>37</v>
      </c>
      <c r="R195" t="s">
        <v>30</v>
      </c>
      <c r="S195" t="s">
        <v>49</v>
      </c>
    </row>
    <row r="196" spans="1:19" x14ac:dyDescent="0.25">
      <c r="A196" t="s">
        <v>581</v>
      </c>
      <c r="B196">
        <v>755</v>
      </c>
      <c r="C196" s="116">
        <v>9162010</v>
      </c>
      <c r="D196" s="116">
        <v>2010</v>
      </c>
      <c r="E196" s="116">
        <v>139643</v>
      </c>
      <c r="F196" t="s">
        <v>32</v>
      </c>
      <c r="G196" t="s">
        <v>44</v>
      </c>
      <c r="H196" t="s">
        <v>45</v>
      </c>
      <c r="I196" s="1">
        <v>41548</v>
      </c>
      <c r="J196" t="s">
        <v>52</v>
      </c>
      <c r="K196" t="s">
        <v>25</v>
      </c>
      <c r="L196" t="s">
        <v>582</v>
      </c>
      <c r="M196" t="s">
        <v>583</v>
      </c>
      <c r="O196" t="s">
        <v>71</v>
      </c>
      <c r="Q196" t="s">
        <v>37</v>
      </c>
      <c r="R196" t="s">
        <v>30</v>
      </c>
      <c r="S196" t="s">
        <v>71</v>
      </c>
    </row>
    <row r="197" spans="1:19" x14ac:dyDescent="0.25">
      <c r="A197" t="s">
        <v>584</v>
      </c>
      <c r="B197">
        <v>815</v>
      </c>
      <c r="C197" s="117">
        <v>9162163</v>
      </c>
      <c r="D197" s="117">
        <v>2163</v>
      </c>
      <c r="E197" s="117">
        <v>150684</v>
      </c>
      <c r="F197" t="s">
        <v>32</v>
      </c>
      <c r="G197" t="s">
        <v>44</v>
      </c>
      <c r="H197" t="s">
        <v>45</v>
      </c>
      <c r="I197" s="1">
        <v>45323</v>
      </c>
      <c r="J197" t="s">
        <v>164</v>
      </c>
      <c r="K197" t="s">
        <v>25</v>
      </c>
      <c r="L197" t="s">
        <v>585</v>
      </c>
      <c r="M197" t="s">
        <v>586</v>
      </c>
      <c r="O197" t="s">
        <v>28</v>
      </c>
      <c r="P197" t="s">
        <v>587</v>
      </c>
      <c r="Q197" t="s">
        <v>37</v>
      </c>
      <c r="R197" t="s">
        <v>30</v>
      </c>
      <c r="S197" t="s">
        <v>28</v>
      </c>
    </row>
    <row r="198" spans="1:19" x14ac:dyDescent="0.25">
      <c r="A198" t="s">
        <v>588</v>
      </c>
      <c r="B198">
        <v>759</v>
      </c>
      <c r="C198" s="116">
        <v>9163063</v>
      </c>
      <c r="D198" s="116">
        <v>3063</v>
      </c>
      <c r="E198" s="116">
        <v>115645</v>
      </c>
      <c r="F198" t="s">
        <v>32</v>
      </c>
      <c r="G198" t="s">
        <v>33</v>
      </c>
      <c r="H198" t="s">
        <v>73</v>
      </c>
      <c r="N198" t="s">
        <v>589</v>
      </c>
      <c r="O198" t="s">
        <v>55</v>
      </c>
      <c r="Q198" t="s">
        <v>37</v>
      </c>
      <c r="R198" t="s">
        <v>30</v>
      </c>
      <c r="S198" t="s">
        <v>55</v>
      </c>
    </row>
    <row r="199" spans="1:19" x14ac:dyDescent="0.25">
      <c r="A199" t="s">
        <v>590</v>
      </c>
      <c r="B199">
        <v>761</v>
      </c>
      <c r="C199" s="117">
        <v>9163054</v>
      </c>
      <c r="D199" s="117">
        <v>3054</v>
      </c>
      <c r="E199" s="117">
        <v>115639</v>
      </c>
      <c r="F199" t="s">
        <v>32</v>
      </c>
      <c r="G199" t="s">
        <v>33</v>
      </c>
      <c r="H199" t="s">
        <v>73</v>
      </c>
      <c r="N199" t="s">
        <v>591</v>
      </c>
      <c r="O199" t="s">
        <v>71</v>
      </c>
      <c r="P199" t="s">
        <v>592</v>
      </c>
      <c r="Q199" t="s">
        <v>37</v>
      </c>
      <c r="R199" t="s">
        <v>30</v>
      </c>
      <c r="S199" t="s">
        <v>71</v>
      </c>
    </row>
    <row r="200" spans="1:19" x14ac:dyDescent="0.25">
      <c r="A200" t="s">
        <v>593</v>
      </c>
      <c r="B200">
        <v>708</v>
      </c>
      <c r="C200" s="116">
        <v>9163064</v>
      </c>
      <c r="D200" s="116">
        <v>3064</v>
      </c>
      <c r="E200" s="116">
        <v>137132</v>
      </c>
      <c r="F200" t="s">
        <v>32</v>
      </c>
      <c r="G200" t="s">
        <v>44</v>
      </c>
      <c r="H200" t="s">
        <v>51</v>
      </c>
      <c r="I200" s="1">
        <v>40756</v>
      </c>
      <c r="J200" t="s">
        <v>68</v>
      </c>
      <c r="K200" t="s">
        <v>25</v>
      </c>
      <c r="L200" t="s">
        <v>594</v>
      </c>
      <c r="M200" t="s">
        <v>595</v>
      </c>
      <c r="O200" t="s">
        <v>71</v>
      </c>
      <c r="Q200" t="s">
        <v>21</v>
      </c>
      <c r="R200" t="s">
        <v>66</v>
      </c>
      <c r="S200" t="s">
        <v>71</v>
      </c>
    </row>
    <row r="201" spans="1:19" x14ac:dyDescent="0.25">
      <c r="A201" t="s">
        <v>596</v>
      </c>
      <c r="B201">
        <v>346</v>
      </c>
      <c r="C201" s="117">
        <v>9165407</v>
      </c>
      <c r="D201" s="117">
        <v>5407</v>
      </c>
      <c r="E201" s="117">
        <v>115758</v>
      </c>
      <c r="F201" t="s">
        <v>43</v>
      </c>
      <c r="G201" t="s">
        <v>33</v>
      </c>
      <c r="H201" t="s">
        <v>62</v>
      </c>
      <c r="K201" t="s">
        <v>25</v>
      </c>
      <c r="L201" t="s">
        <v>597</v>
      </c>
      <c r="M201" t="s">
        <v>598</v>
      </c>
      <c r="O201" t="s">
        <v>55</v>
      </c>
      <c r="Q201" t="s">
        <v>29</v>
      </c>
      <c r="R201" t="s">
        <v>30</v>
      </c>
      <c r="S201" t="s">
        <v>55</v>
      </c>
    </row>
    <row r="202" spans="1:19" x14ac:dyDescent="0.25">
      <c r="A202" t="s">
        <v>599</v>
      </c>
      <c r="B202">
        <v>340</v>
      </c>
      <c r="C202" s="116">
        <v>9165400</v>
      </c>
      <c r="D202" s="116">
        <v>5400</v>
      </c>
      <c r="E202" s="116">
        <v>136767</v>
      </c>
      <c r="F202" t="s">
        <v>43</v>
      </c>
      <c r="G202" t="s">
        <v>44</v>
      </c>
      <c r="H202" t="s">
        <v>51</v>
      </c>
      <c r="I202" s="1">
        <v>40695</v>
      </c>
      <c r="J202" t="s">
        <v>600</v>
      </c>
      <c r="K202" t="s">
        <v>25</v>
      </c>
      <c r="L202" t="s">
        <v>601</v>
      </c>
      <c r="M202" t="s">
        <v>602</v>
      </c>
      <c r="O202" t="s">
        <v>36</v>
      </c>
      <c r="Q202" t="s">
        <v>29</v>
      </c>
      <c r="R202" t="s">
        <v>21</v>
      </c>
      <c r="S202" t="s">
        <v>36</v>
      </c>
    </row>
    <row r="203" spans="1:19" x14ac:dyDescent="0.25">
      <c r="A203" t="s">
        <v>603</v>
      </c>
      <c r="B203">
        <v>946</v>
      </c>
      <c r="C203" s="117">
        <v>9165200</v>
      </c>
      <c r="D203" s="117">
        <v>5200</v>
      </c>
      <c r="E203" s="117">
        <v>136528</v>
      </c>
      <c r="F203" t="s">
        <v>32</v>
      </c>
      <c r="G203" t="s">
        <v>44</v>
      </c>
      <c r="H203" t="s">
        <v>51</v>
      </c>
      <c r="I203" s="1">
        <v>40634</v>
      </c>
      <c r="J203" t="s">
        <v>99</v>
      </c>
      <c r="K203" t="s">
        <v>25</v>
      </c>
      <c r="L203" t="s">
        <v>604</v>
      </c>
      <c r="M203" t="s">
        <v>605</v>
      </c>
      <c r="O203" t="s">
        <v>36</v>
      </c>
      <c r="Q203" t="s">
        <v>21</v>
      </c>
      <c r="R203" t="s">
        <v>66</v>
      </c>
      <c r="S203" t="s">
        <v>36</v>
      </c>
    </row>
    <row r="204" spans="1:19" x14ac:dyDescent="0.25">
      <c r="A204" t="s">
        <v>606</v>
      </c>
      <c r="B204">
        <v>763</v>
      </c>
      <c r="C204" s="116">
        <v>9162123</v>
      </c>
      <c r="D204" s="116">
        <v>2123</v>
      </c>
      <c r="E204" s="116">
        <v>115565</v>
      </c>
      <c r="F204" t="s">
        <v>32</v>
      </c>
      <c r="G204" t="s">
        <v>33</v>
      </c>
      <c r="H204" t="s">
        <v>34</v>
      </c>
      <c r="N204" t="s">
        <v>607</v>
      </c>
      <c r="O204" t="s">
        <v>55</v>
      </c>
      <c r="Q204" t="s">
        <v>37</v>
      </c>
      <c r="R204" t="s">
        <v>30</v>
      </c>
      <c r="S204" t="s">
        <v>55</v>
      </c>
    </row>
    <row r="205" spans="1:19" x14ac:dyDescent="0.25">
      <c r="A205" t="s">
        <v>608</v>
      </c>
      <c r="B205">
        <v>764</v>
      </c>
      <c r="C205" s="117">
        <v>9162085</v>
      </c>
      <c r="D205" s="117">
        <v>2085</v>
      </c>
      <c r="E205" s="117">
        <v>115535</v>
      </c>
      <c r="F205" t="s">
        <v>32</v>
      </c>
      <c r="G205" t="s">
        <v>33</v>
      </c>
      <c r="H205" t="s">
        <v>34</v>
      </c>
      <c r="N205" t="s">
        <v>609</v>
      </c>
      <c r="O205" t="s">
        <v>59</v>
      </c>
      <c r="Q205" t="s">
        <v>37</v>
      </c>
      <c r="R205" t="s">
        <v>30</v>
      </c>
      <c r="S205" t="s">
        <v>60</v>
      </c>
    </row>
    <row r="206" spans="1:19" x14ac:dyDescent="0.25">
      <c r="A206" t="s">
        <v>610</v>
      </c>
      <c r="B206">
        <v>902</v>
      </c>
      <c r="C206" s="116">
        <v>9162158</v>
      </c>
      <c r="D206" s="116">
        <v>2158</v>
      </c>
      <c r="E206" s="116">
        <v>144898</v>
      </c>
      <c r="F206" t="s">
        <v>32</v>
      </c>
      <c r="G206" t="s">
        <v>44</v>
      </c>
      <c r="H206" t="s">
        <v>51</v>
      </c>
      <c r="I206" s="1">
        <v>42979</v>
      </c>
      <c r="J206" t="s">
        <v>130</v>
      </c>
      <c r="K206" t="s">
        <v>25</v>
      </c>
      <c r="L206" t="s">
        <v>611</v>
      </c>
      <c r="M206" t="s">
        <v>612</v>
      </c>
      <c r="O206" t="s">
        <v>49</v>
      </c>
      <c r="Q206" t="s">
        <v>37</v>
      </c>
      <c r="R206" t="s">
        <v>30</v>
      </c>
      <c r="S206" t="s">
        <v>49</v>
      </c>
    </row>
    <row r="207" spans="1:19" x14ac:dyDescent="0.25">
      <c r="A207" t="s">
        <v>613</v>
      </c>
      <c r="B207">
        <v>903</v>
      </c>
      <c r="C207" s="117">
        <v>9162157</v>
      </c>
      <c r="D207" s="117">
        <v>2157</v>
      </c>
      <c r="E207" s="117">
        <v>137255</v>
      </c>
      <c r="F207" t="s">
        <v>32</v>
      </c>
      <c r="G207" t="s">
        <v>44</v>
      </c>
      <c r="H207" t="s">
        <v>51</v>
      </c>
      <c r="I207" s="1">
        <v>40756</v>
      </c>
      <c r="J207" t="s">
        <v>130</v>
      </c>
      <c r="K207" t="s">
        <v>25</v>
      </c>
      <c r="L207" t="s">
        <v>614</v>
      </c>
      <c r="M207" t="s">
        <v>615</v>
      </c>
      <c r="O207" t="s">
        <v>49</v>
      </c>
      <c r="Q207" t="s">
        <v>21</v>
      </c>
      <c r="R207" t="s">
        <v>30</v>
      </c>
      <c r="S207" t="s">
        <v>49</v>
      </c>
    </row>
    <row r="208" spans="1:19" x14ac:dyDescent="0.25">
      <c r="A208" t="s">
        <v>616</v>
      </c>
      <c r="B208">
        <v>765</v>
      </c>
      <c r="C208" s="116">
        <v>9163065</v>
      </c>
      <c r="D208" s="116">
        <v>3065</v>
      </c>
      <c r="E208" s="116">
        <v>115647</v>
      </c>
      <c r="F208" t="s">
        <v>32</v>
      </c>
      <c r="G208" t="s">
        <v>33</v>
      </c>
      <c r="H208" t="s">
        <v>73</v>
      </c>
      <c r="N208" t="s">
        <v>617</v>
      </c>
      <c r="O208" t="s">
        <v>71</v>
      </c>
      <c r="Q208" t="s">
        <v>37</v>
      </c>
      <c r="R208" t="s">
        <v>30</v>
      </c>
      <c r="S208" t="s">
        <v>71</v>
      </c>
    </row>
    <row r="209" spans="1:19" x14ac:dyDescent="0.25">
      <c r="A209" t="s">
        <v>618</v>
      </c>
      <c r="B209">
        <v>771</v>
      </c>
      <c r="C209" s="117">
        <v>9163345</v>
      </c>
      <c r="D209" s="117">
        <v>3345</v>
      </c>
      <c r="E209" s="117">
        <v>115698</v>
      </c>
      <c r="F209" t="s">
        <v>32</v>
      </c>
      <c r="G209" t="s">
        <v>33</v>
      </c>
      <c r="H209" t="s">
        <v>57</v>
      </c>
      <c r="N209" t="s">
        <v>619</v>
      </c>
      <c r="O209" t="s">
        <v>65</v>
      </c>
      <c r="Q209" t="s">
        <v>37</v>
      </c>
      <c r="R209" t="s">
        <v>30</v>
      </c>
      <c r="S209" t="s">
        <v>60</v>
      </c>
    </row>
    <row r="210" spans="1:19" x14ac:dyDescent="0.25">
      <c r="A210" t="s">
        <v>620</v>
      </c>
      <c r="B210">
        <v>369</v>
      </c>
      <c r="C210" s="116">
        <v>9164064</v>
      </c>
      <c r="D210" s="116">
        <v>4064</v>
      </c>
      <c r="E210" s="116">
        <v>137298</v>
      </c>
      <c r="F210" t="s">
        <v>43</v>
      </c>
      <c r="G210" t="s">
        <v>44</v>
      </c>
      <c r="H210" t="s">
        <v>51</v>
      </c>
      <c r="I210" s="1">
        <v>40772</v>
      </c>
      <c r="J210" t="s">
        <v>621</v>
      </c>
      <c r="K210" t="s">
        <v>25</v>
      </c>
      <c r="L210" t="s">
        <v>622</v>
      </c>
      <c r="M210" t="s">
        <v>623</v>
      </c>
      <c r="O210" t="s">
        <v>36</v>
      </c>
      <c r="Q210" t="s">
        <v>37</v>
      </c>
      <c r="R210" t="s">
        <v>21</v>
      </c>
      <c r="S210" t="s">
        <v>36</v>
      </c>
    </row>
    <row r="211" spans="1:19" x14ac:dyDescent="0.25">
      <c r="A211" t="s">
        <v>624</v>
      </c>
      <c r="B211">
        <v>711</v>
      </c>
      <c r="C211" s="117">
        <v>9165216</v>
      </c>
      <c r="D211" s="117">
        <v>5216</v>
      </c>
      <c r="E211" s="117">
        <v>139165</v>
      </c>
      <c r="F211" t="s">
        <v>32</v>
      </c>
      <c r="G211" t="s">
        <v>44</v>
      </c>
      <c r="H211" t="s">
        <v>51</v>
      </c>
      <c r="I211" s="1">
        <v>41275</v>
      </c>
      <c r="J211" t="s">
        <v>88</v>
      </c>
      <c r="K211" t="s">
        <v>25</v>
      </c>
      <c r="L211" t="s">
        <v>625</v>
      </c>
      <c r="M211" t="s">
        <v>626</v>
      </c>
      <c r="O211" t="s">
        <v>71</v>
      </c>
      <c r="Q211" t="s">
        <v>37</v>
      </c>
      <c r="R211" t="s">
        <v>66</v>
      </c>
      <c r="S211" t="s">
        <v>71</v>
      </c>
    </row>
    <row r="212" spans="1:19" x14ac:dyDescent="0.25">
      <c r="A212" t="s">
        <v>627</v>
      </c>
      <c r="B212">
        <v>399</v>
      </c>
      <c r="C212" s="116">
        <v>9164010</v>
      </c>
      <c r="D212" s="116">
        <v>4010</v>
      </c>
      <c r="E212" s="116">
        <v>144761</v>
      </c>
      <c r="F212" t="s">
        <v>43</v>
      </c>
      <c r="G212" t="s">
        <v>22</v>
      </c>
      <c r="H212" t="s">
        <v>628</v>
      </c>
      <c r="J212" t="s">
        <v>629</v>
      </c>
      <c r="K212" t="s">
        <v>25</v>
      </c>
      <c r="L212" t="s">
        <v>630</v>
      </c>
      <c r="M212" t="s">
        <v>631</v>
      </c>
      <c r="O212" t="s">
        <v>55</v>
      </c>
      <c r="Q212" t="s">
        <v>29</v>
      </c>
      <c r="R212" t="s">
        <v>30</v>
      </c>
      <c r="S212" t="s">
        <v>55</v>
      </c>
    </row>
    <row r="213" spans="1:19" x14ac:dyDescent="0.25">
      <c r="A213" t="s">
        <v>632</v>
      </c>
      <c r="B213">
        <v>337</v>
      </c>
      <c r="C213" s="117">
        <v>9164006</v>
      </c>
      <c r="D213" s="117">
        <v>4006</v>
      </c>
      <c r="E213" s="117">
        <v>138496</v>
      </c>
      <c r="F213" t="s">
        <v>43</v>
      </c>
      <c r="G213" t="s">
        <v>44</v>
      </c>
      <c r="H213" t="s">
        <v>45</v>
      </c>
      <c r="I213" s="1">
        <v>41153</v>
      </c>
      <c r="J213" t="s">
        <v>629</v>
      </c>
      <c r="K213" t="s">
        <v>25</v>
      </c>
      <c r="L213" t="s">
        <v>633</v>
      </c>
      <c r="M213" t="s">
        <v>634</v>
      </c>
      <c r="O213" t="s">
        <v>71</v>
      </c>
      <c r="Q213" t="s">
        <v>21</v>
      </c>
      <c r="R213" t="s">
        <v>21</v>
      </c>
      <c r="S213" t="s">
        <v>71</v>
      </c>
    </row>
    <row r="214" spans="1:19" x14ac:dyDescent="0.25">
      <c r="A214" t="s">
        <v>635</v>
      </c>
      <c r="B214">
        <v>775</v>
      </c>
      <c r="C214" s="116">
        <v>9162072</v>
      </c>
      <c r="D214" s="116">
        <v>2072</v>
      </c>
      <c r="E214" s="116">
        <v>115526</v>
      </c>
      <c r="F214" t="s">
        <v>32</v>
      </c>
      <c r="G214" t="s">
        <v>33</v>
      </c>
      <c r="H214" t="s">
        <v>34</v>
      </c>
      <c r="N214" t="s">
        <v>636</v>
      </c>
      <c r="O214" t="s">
        <v>55</v>
      </c>
      <c r="Q214" t="s">
        <v>37</v>
      </c>
      <c r="R214" t="s">
        <v>30</v>
      </c>
      <c r="S214" t="s">
        <v>55</v>
      </c>
    </row>
    <row r="215" spans="1:19" x14ac:dyDescent="0.25">
      <c r="A215" t="s">
        <v>637</v>
      </c>
      <c r="B215">
        <v>776</v>
      </c>
      <c r="C215" s="117">
        <v>9162084</v>
      </c>
      <c r="D215" s="117">
        <v>2084</v>
      </c>
      <c r="E215" s="117">
        <v>115534</v>
      </c>
      <c r="F215" t="s">
        <v>32</v>
      </c>
      <c r="G215" t="s">
        <v>33</v>
      </c>
      <c r="H215" t="s">
        <v>34</v>
      </c>
      <c r="N215" t="s">
        <v>638</v>
      </c>
      <c r="O215" t="s">
        <v>65</v>
      </c>
      <c r="Q215" t="s">
        <v>37</v>
      </c>
      <c r="R215" t="s">
        <v>66</v>
      </c>
      <c r="S215" t="s">
        <v>55</v>
      </c>
    </row>
    <row r="216" spans="1:19" x14ac:dyDescent="0.25">
      <c r="A216" t="s">
        <v>639</v>
      </c>
      <c r="B216">
        <v>777</v>
      </c>
      <c r="C216" s="116">
        <v>9163067</v>
      </c>
      <c r="D216" s="116">
        <v>3067</v>
      </c>
      <c r="E216" s="116">
        <v>151418</v>
      </c>
      <c r="F216" t="s">
        <v>32</v>
      </c>
      <c r="G216" t="s">
        <v>44</v>
      </c>
      <c r="H216" t="s">
        <v>51</v>
      </c>
      <c r="I216" s="1">
        <v>45689</v>
      </c>
      <c r="J216" t="s">
        <v>208</v>
      </c>
      <c r="K216" t="s">
        <v>25</v>
      </c>
      <c r="L216" t="s">
        <v>640</v>
      </c>
      <c r="M216" t="s">
        <v>641</v>
      </c>
      <c r="O216" t="s">
        <v>65</v>
      </c>
      <c r="P216" t="s">
        <v>642</v>
      </c>
      <c r="Q216" t="s">
        <v>37</v>
      </c>
      <c r="R216" t="s">
        <v>30</v>
      </c>
      <c r="S216" t="s">
        <v>60</v>
      </c>
    </row>
    <row r="217" spans="1:19" x14ac:dyDescent="0.25">
      <c r="A217" t="s">
        <v>643</v>
      </c>
      <c r="B217">
        <v>779</v>
      </c>
      <c r="C217" s="117">
        <v>9163068</v>
      </c>
      <c r="D217" s="117">
        <v>3068</v>
      </c>
      <c r="E217" s="117">
        <v>115649</v>
      </c>
      <c r="F217" t="s">
        <v>32</v>
      </c>
      <c r="G217" t="s">
        <v>33</v>
      </c>
      <c r="H217" t="s">
        <v>73</v>
      </c>
      <c r="N217" t="s">
        <v>644</v>
      </c>
      <c r="O217" t="s">
        <v>65</v>
      </c>
      <c r="Q217" t="s">
        <v>37</v>
      </c>
      <c r="R217" t="s">
        <v>30</v>
      </c>
      <c r="S217" t="s">
        <v>28</v>
      </c>
    </row>
    <row r="218" spans="1:19" x14ac:dyDescent="0.25">
      <c r="A218" t="s">
        <v>645</v>
      </c>
      <c r="B218">
        <v>780</v>
      </c>
      <c r="C218" s="116">
        <v>9163089</v>
      </c>
      <c r="D218" s="116">
        <v>3089</v>
      </c>
      <c r="E218" s="116">
        <v>145607</v>
      </c>
      <c r="F218" t="s">
        <v>32</v>
      </c>
      <c r="G218" t="s">
        <v>44</v>
      </c>
      <c r="H218" t="s">
        <v>51</v>
      </c>
      <c r="I218" s="1">
        <v>43191</v>
      </c>
      <c r="J218" t="s">
        <v>208</v>
      </c>
      <c r="K218" t="s">
        <v>25</v>
      </c>
      <c r="L218" t="s">
        <v>646</v>
      </c>
      <c r="M218" t="s">
        <v>647</v>
      </c>
      <c r="O218" t="s">
        <v>59</v>
      </c>
      <c r="Q218" t="s">
        <v>37</v>
      </c>
      <c r="R218" t="s">
        <v>30</v>
      </c>
      <c r="S218" t="s">
        <v>60</v>
      </c>
    </row>
    <row r="219" spans="1:19" x14ac:dyDescent="0.25">
      <c r="A219" t="s">
        <v>648</v>
      </c>
      <c r="B219">
        <v>380</v>
      </c>
      <c r="C219" s="117">
        <v>9164001</v>
      </c>
      <c r="D219" s="117">
        <v>4001</v>
      </c>
      <c r="E219" s="117">
        <v>136306</v>
      </c>
      <c r="F219" t="s">
        <v>43</v>
      </c>
      <c r="G219" t="s">
        <v>44</v>
      </c>
      <c r="H219" t="s">
        <v>51</v>
      </c>
      <c r="I219" s="1">
        <v>40452</v>
      </c>
      <c r="J219" t="s">
        <v>649</v>
      </c>
      <c r="K219" t="s">
        <v>25</v>
      </c>
      <c r="L219" t="s">
        <v>650</v>
      </c>
      <c r="M219" t="s">
        <v>651</v>
      </c>
      <c r="O219" t="s">
        <v>28</v>
      </c>
      <c r="Q219" t="s">
        <v>29</v>
      </c>
      <c r="R219" t="s">
        <v>21</v>
      </c>
      <c r="S219" t="s">
        <v>36</v>
      </c>
    </row>
    <row r="220" spans="1:19" x14ac:dyDescent="0.25">
      <c r="A220" t="s">
        <v>652</v>
      </c>
      <c r="B220">
        <v>379</v>
      </c>
      <c r="C220" s="116">
        <v>9165428</v>
      </c>
      <c r="D220" s="116">
        <v>5428</v>
      </c>
      <c r="E220" s="116">
        <v>136985</v>
      </c>
      <c r="F220" t="s">
        <v>43</v>
      </c>
      <c r="G220" t="s">
        <v>44</v>
      </c>
      <c r="H220" t="s">
        <v>51</v>
      </c>
      <c r="I220" s="1">
        <v>40756</v>
      </c>
      <c r="J220" t="s">
        <v>83</v>
      </c>
      <c r="K220" t="s">
        <v>25</v>
      </c>
      <c r="L220" t="s">
        <v>653</v>
      </c>
      <c r="M220" t="s">
        <v>654</v>
      </c>
      <c r="O220" t="s">
        <v>59</v>
      </c>
      <c r="Q220" t="s">
        <v>37</v>
      </c>
      <c r="R220" t="s">
        <v>21</v>
      </c>
      <c r="S220" t="s">
        <v>60</v>
      </c>
    </row>
    <row r="221" spans="1:19" x14ac:dyDescent="0.25">
      <c r="A221" t="s">
        <v>655</v>
      </c>
      <c r="B221">
        <v>148</v>
      </c>
      <c r="C221" s="117">
        <v>9167027</v>
      </c>
      <c r="D221" s="117">
        <v>7027</v>
      </c>
      <c r="E221" s="117">
        <v>149763</v>
      </c>
      <c r="F221" t="s">
        <v>21</v>
      </c>
      <c r="G221" t="s">
        <v>22</v>
      </c>
      <c r="H221" t="s">
        <v>163</v>
      </c>
      <c r="I221" s="1">
        <v>45170</v>
      </c>
      <c r="J221" t="s">
        <v>105</v>
      </c>
      <c r="K221" t="s">
        <v>25</v>
      </c>
      <c r="L221" t="s">
        <v>106</v>
      </c>
      <c r="M221" t="s">
        <v>656</v>
      </c>
      <c r="O221" t="s">
        <v>55</v>
      </c>
      <c r="Q221" t="s">
        <v>37</v>
      </c>
      <c r="R221" t="s">
        <v>30</v>
      </c>
      <c r="S221" t="s">
        <v>55</v>
      </c>
    </row>
    <row r="222" spans="1:19" x14ac:dyDescent="0.25">
      <c r="A222" t="s">
        <v>657</v>
      </c>
      <c r="B222">
        <v>782</v>
      </c>
      <c r="C222" s="116">
        <v>9162086</v>
      </c>
      <c r="D222" s="116">
        <v>2086</v>
      </c>
      <c r="E222" s="116">
        <v>115536</v>
      </c>
      <c r="F222" t="s">
        <v>32</v>
      </c>
      <c r="G222" t="s">
        <v>33</v>
      </c>
      <c r="H222" t="s">
        <v>34</v>
      </c>
      <c r="N222" t="s">
        <v>658</v>
      </c>
      <c r="O222" t="s">
        <v>55</v>
      </c>
      <c r="Q222" t="s">
        <v>37</v>
      </c>
      <c r="R222" t="s">
        <v>66</v>
      </c>
      <c r="S222" t="s">
        <v>55</v>
      </c>
    </row>
    <row r="223" spans="1:19" x14ac:dyDescent="0.25">
      <c r="A223" t="s">
        <v>659</v>
      </c>
      <c r="B223">
        <v>784</v>
      </c>
      <c r="C223" s="117">
        <v>9162066</v>
      </c>
      <c r="D223" s="117">
        <v>2066</v>
      </c>
      <c r="E223" s="117">
        <v>115521</v>
      </c>
      <c r="F223" t="s">
        <v>32</v>
      </c>
      <c r="G223" t="s">
        <v>33</v>
      </c>
      <c r="H223" t="s">
        <v>34</v>
      </c>
      <c r="N223" t="s">
        <v>660</v>
      </c>
      <c r="O223" t="s">
        <v>71</v>
      </c>
      <c r="Q223" t="s">
        <v>37</v>
      </c>
      <c r="R223" t="s">
        <v>30</v>
      </c>
      <c r="S223" t="s">
        <v>71</v>
      </c>
    </row>
    <row r="224" spans="1:19" x14ac:dyDescent="0.25">
      <c r="A224" t="s">
        <v>661</v>
      </c>
      <c r="B224">
        <v>787</v>
      </c>
      <c r="C224" s="116">
        <v>9163070</v>
      </c>
      <c r="D224" s="116">
        <v>3070</v>
      </c>
      <c r="E224" s="116">
        <v>115651</v>
      </c>
      <c r="F224" t="s">
        <v>32</v>
      </c>
      <c r="G224" t="s">
        <v>33</v>
      </c>
      <c r="H224" t="s">
        <v>73</v>
      </c>
      <c r="N224" t="s">
        <v>662</v>
      </c>
      <c r="O224" t="s">
        <v>65</v>
      </c>
      <c r="Q224" t="s">
        <v>37</v>
      </c>
      <c r="R224" t="s">
        <v>30</v>
      </c>
      <c r="S224" t="s">
        <v>60</v>
      </c>
    </row>
    <row r="225" spans="1:19" x14ac:dyDescent="0.25">
      <c r="A225" t="s">
        <v>663</v>
      </c>
      <c r="B225">
        <v>880</v>
      </c>
      <c r="C225" s="117">
        <v>9162164</v>
      </c>
      <c r="D225" s="117">
        <v>2164</v>
      </c>
      <c r="E225" s="117">
        <v>137194</v>
      </c>
      <c r="F225" t="s">
        <v>32</v>
      </c>
      <c r="G225" t="s">
        <v>44</v>
      </c>
      <c r="H225" t="s">
        <v>51</v>
      </c>
      <c r="I225" s="1">
        <v>40756</v>
      </c>
      <c r="J225" t="s">
        <v>130</v>
      </c>
      <c r="K225" t="s">
        <v>25</v>
      </c>
      <c r="L225" t="s">
        <v>664</v>
      </c>
      <c r="M225" t="s">
        <v>665</v>
      </c>
      <c r="O225" t="s">
        <v>28</v>
      </c>
      <c r="Q225" t="s">
        <v>21</v>
      </c>
      <c r="R225" t="s">
        <v>66</v>
      </c>
      <c r="S225" t="s">
        <v>49</v>
      </c>
    </row>
    <row r="226" spans="1:19" x14ac:dyDescent="0.25">
      <c r="A226" t="s">
        <v>666</v>
      </c>
      <c r="B226">
        <v>592</v>
      </c>
      <c r="C226" s="116">
        <v>9163317</v>
      </c>
      <c r="D226" s="116">
        <v>3317</v>
      </c>
      <c r="E226" s="116">
        <v>151589</v>
      </c>
      <c r="F226" t="s">
        <v>32</v>
      </c>
      <c r="G226" t="s">
        <v>44</v>
      </c>
      <c r="H226" t="s">
        <v>51</v>
      </c>
      <c r="I226" s="1">
        <v>45748</v>
      </c>
      <c r="J226" t="s">
        <v>267</v>
      </c>
      <c r="K226" t="s">
        <v>25</v>
      </c>
      <c r="L226" t="s">
        <v>667</v>
      </c>
      <c r="M226" t="s">
        <v>668</v>
      </c>
      <c r="O226" t="s">
        <v>65</v>
      </c>
      <c r="P226" t="s">
        <v>669</v>
      </c>
      <c r="Q226" t="s">
        <v>37</v>
      </c>
      <c r="R226" t="s">
        <v>66</v>
      </c>
      <c r="S226" t="s">
        <v>60</v>
      </c>
    </row>
    <row r="227" spans="1:19" x14ac:dyDescent="0.25">
      <c r="A227" t="s">
        <v>670</v>
      </c>
      <c r="B227">
        <v>769</v>
      </c>
      <c r="C227" s="117">
        <v>9163344</v>
      </c>
      <c r="D227" s="117">
        <v>3344</v>
      </c>
      <c r="E227" s="117">
        <v>115697</v>
      </c>
      <c r="F227" t="s">
        <v>32</v>
      </c>
      <c r="G227" t="s">
        <v>33</v>
      </c>
      <c r="H227" t="s">
        <v>57</v>
      </c>
      <c r="N227" t="s">
        <v>591</v>
      </c>
      <c r="O227" t="s">
        <v>71</v>
      </c>
      <c r="Q227" t="s">
        <v>37</v>
      </c>
      <c r="R227" t="s">
        <v>66</v>
      </c>
      <c r="S227" t="s">
        <v>71</v>
      </c>
    </row>
    <row r="228" spans="1:19" x14ac:dyDescent="0.25">
      <c r="A228" t="s">
        <v>671</v>
      </c>
      <c r="B228">
        <v>596</v>
      </c>
      <c r="C228" s="116">
        <v>9163354</v>
      </c>
      <c r="D228" s="116">
        <v>3354</v>
      </c>
      <c r="E228" s="116">
        <v>150342</v>
      </c>
      <c r="F228" t="s">
        <v>32</v>
      </c>
      <c r="G228" t="s">
        <v>44</v>
      </c>
      <c r="H228" t="s">
        <v>51</v>
      </c>
      <c r="I228" s="1">
        <v>45292</v>
      </c>
      <c r="J228" t="s">
        <v>673</v>
      </c>
      <c r="K228" t="s">
        <v>25</v>
      </c>
      <c r="L228" t="s">
        <v>674</v>
      </c>
      <c r="M228" t="s">
        <v>675</v>
      </c>
      <c r="O228" t="s">
        <v>65</v>
      </c>
      <c r="P228" t="s">
        <v>676</v>
      </c>
      <c r="Q228" t="s">
        <v>37</v>
      </c>
      <c r="R228" t="s">
        <v>30</v>
      </c>
      <c r="S228" t="s">
        <v>60</v>
      </c>
    </row>
    <row r="229" spans="1:19" x14ac:dyDescent="0.25">
      <c r="A229" t="s">
        <v>677</v>
      </c>
      <c r="B229">
        <v>722</v>
      </c>
      <c r="C229" s="117">
        <v>9165213</v>
      </c>
      <c r="D229" s="117">
        <v>5213</v>
      </c>
      <c r="E229" s="117">
        <v>139170</v>
      </c>
      <c r="F229" t="s">
        <v>32</v>
      </c>
      <c r="G229" t="s">
        <v>44</v>
      </c>
      <c r="H229" t="s">
        <v>51</v>
      </c>
      <c r="I229" s="1">
        <v>41275</v>
      </c>
      <c r="J229" t="s">
        <v>52</v>
      </c>
      <c r="K229" t="s">
        <v>25</v>
      </c>
      <c r="L229" t="s">
        <v>678</v>
      </c>
      <c r="M229" t="s">
        <v>679</v>
      </c>
      <c r="O229" t="s">
        <v>65</v>
      </c>
      <c r="Q229" t="s">
        <v>37</v>
      </c>
      <c r="R229" t="s">
        <v>30</v>
      </c>
      <c r="S229" t="s">
        <v>60</v>
      </c>
    </row>
    <row r="230" spans="1:19" x14ac:dyDescent="0.25">
      <c r="A230" t="s">
        <v>680</v>
      </c>
      <c r="B230">
        <v>594</v>
      </c>
      <c r="C230" s="116">
        <v>9163364</v>
      </c>
      <c r="D230" s="116">
        <v>3364</v>
      </c>
      <c r="E230" s="116">
        <v>149257</v>
      </c>
      <c r="F230" t="s">
        <v>32</v>
      </c>
      <c r="G230" t="s">
        <v>44</v>
      </c>
      <c r="H230" t="s">
        <v>51</v>
      </c>
      <c r="I230" s="1">
        <v>44835</v>
      </c>
      <c r="J230" t="s">
        <v>267</v>
      </c>
      <c r="K230" t="s">
        <v>25</v>
      </c>
      <c r="L230" t="s">
        <v>268</v>
      </c>
      <c r="M230" t="s">
        <v>681</v>
      </c>
      <c r="O230" t="s">
        <v>65</v>
      </c>
      <c r="Q230" t="s">
        <v>37</v>
      </c>
      <c r="R230" t="s">
        <v>66</v>
      </c>
      <c r="S230" t="s">
        <v>60</v>
      </c>
    </row>
    <row r="231" spans="1:19" x14ac:dyDescent="0.25">
      <c r="A231" t="s">
        <v>682</v>
      </c>
      <c r="B231">
        <v>947</v>
      </c>
      <c r="C231" s="117">
        <v>9162156</v>
      </c>
      <c r="D231" s="117">
        <v>2156</v>
      </c>
      <c r="E231" s="117">
        <v>150509</v>
      </c>
      <c r="F231" t="s">
        <v>32</v>
      </c>
      <c r="G231" t="s">
        <v>44</v>
      </c>
      <c r="H231" t="s">
        <v>45</v>
      </c>
      <c r="I231" s="1">
        <v>45413</v>
      </c>
      <c r="J231" t="s">
        <v>52</v>
      </c>
      <c r="K231" t="s">
        <v>25</v>
      </c>
      <c r="L231" t="s">
        <v>683</v>
      </c>
      <c r="M231" t="s">
        <v>684</v>
      </c>
      <c r="O231" t="s">
        <v>36</v>
      </c>
      <c r="P231" t="s">
        <v>685</v>
      </c>
      <c r="Q231" t="s">
        <v>37</v>
      </c>
      <c r="R231" t="s">
        <v>30</v>
      </c>
      <c r="S231" t="s">
        <v>36</v>
      </c>
    </row>
    <row r="232" spans="1:19" x14ac:dyDescent="0.25">
      <c r="A232" t="s">
        <v>686</v>
      </c>
      <c r="B232">
        <v>905</v>
      </c>
      <c r="C232" s="116">
        <v>9163096</v>
      </c>
      <c r="D232" s="116">
        <v>3096</v>
      </c>
      <c r="E232" s="116">
        <v>144089</v>
      </c>
      <c r="F232" t="s">
        <v>32</v>
      </c>
      <c r="G232" t="s">
        <v>44</v>
      </c>
      <c r="H232" t="s">
        <v>51</v>
      </c>
      <c r="I232" s="1">
        <v>42826</v>
      </c>
      <c r="J232" t="s">
        <v>52</v>
      </c>
      <c r="K232" t="s">
        <v>25</v>
      </c>
      <c r="L232" t="s">
        <v>687</v>
      </c>
      <c r="M232" t="s">
        <v>688</v>
      </c>
      <c r="O232" t="s">
        <v>49</v>
      </c>
      <c r="Q232" t="s">
        <v>37</v>
      </c>
      <c r="R232" t="s">
        <v>30</v>
      </c>
      <c r="S232" t="s">
        <v>49</v>
      </c>
    </row>
    <row r="233" spans="1:19" x14ac:dyDescent="0.25">
      <c r="A233" t="s">
        <v>689</v>
      </c>
      <c r="B233">
        <v>611</v>
      </c>
      <c r="C233" s="117">
        <v>9162038</v>
      </c>
      <c r="D233" s="117">
        <v>2038</v>
      </c>
      <c r="E233" s="117">
        <v>145123</v>
      </c>
      <c r="F233" t="s">
        <v>32</v>
      </c>
      <c r="G233" t="s">
        <v>44</v>
      </c>
      <c r="H233" t="s">
        <v>51</v>
      </c>
      <c r="I233" s="1">
        <v>42979</v>
      </c>
      <c r="J233" t="s">
        <v>52</v>
      </c>
      <c r="K233" t="s">
        <v>25</v>
      </c>
      <c r="L233" t="s">
        <v>690</v>
      </c>
      <c r="M233" t="s">
        <v>691</v>
      </c>
      <c r="O233" t="s">
        <v>71</v>
      </c>
      <c r="Q233" t="s">
        <v>37</v>
      </c>
      <c r="R233" t="s">
        <v>30</v>
      </c>
      <c r="S233" t="s">
        <v>71</v>
      </c>
    </row>
    <row r="234" spans="1:19" x14ac:dyDescent="0.25">
      <c r="A234" t="s">
        <v>692</v>
      </c>
      <c r="B234">
        <v>906</v>
      </c>
      <c r="C234" s="116">
        <v>9163097</v>
      </c>
      <c r="D234" s="116">
        <v>3097</v>
      </c>
      <c r="E234" s="116">
        <v>115669</v>
      </c>
      <c r="F234" t="s">
        <v>32</v>
      </c>
      <c r="G234" t="s">
        <v>33</v>
      </c>
      <c r="H234" t="s">
        <v>73</v>
      </c>
      <c r="N234" t="s">
        <v>693</v>
      </c>
      <c r="O234" t="s">
        <v>49</v>
      </c>
      <c r="Q234" t="s">
        <v>37</v>
      </c>
      <c r="R234" t="s">
        <v>30</v>
      </c>
      <c r="S234" t="s">
        <v>49</v>
      </c>
    </row>
    <row r="235" spans="1:19" x14ac:dyDescent="0.25">
      <c r="A235" t="s">
        <v>694</v>
      </c>
      <c r="B235">
        <v>734</v>
      </c>
      <c r="C235" s="117">
        <v>9163356</v>
      </c>
      <c r="D235" s="117">
        <v>3356</v>
      </c>
      <c r="E235" s="117">
        <v>150343</v>
      </c>
      <c r="F235" t="s">
        <v>32</v>
      </c>
      <c r="G235" t="s">
        <v>44</v>
      </c>
      <c r="H235" t="s">
        <v>51</v>
      </c>
      <c r="I235" s="1">
        <v>45292</v>
      </c>
      <c r="J235" t="s">
        <v>673</v>
      </c>
      <c r="K235" t="s">
        <v>25</v>
      </c>
      <c r="L235" t="s">
        <v>695</v>
      </c>
      <c r="M235" t="s">
        <v>696</v>
      </c>
      <c r="O235" t="s">
        <v>55</v>
      </c>
      <c r="P235" t="s">
        <v>697</v>
      </c>
      <c r="Q235" t="s">
        <v>37</v>
      </c>
      <c r="R235" t="s">
        <v>30</v>
      </c>
      <c r="S235" t="s">
        <v>55</v>
      </c>
    </row>
    <row r="236" spans="1:19" x14ac:dyDescent="0.25">
      <c r="A236" t="s">
        <v>698</v>
      </c>
      <c r="B236">
        <v>692</v>
      </c>
      <c r="C236" s="116">
        <v>9163330</v>
      </c>
      <c r="D236" s="116">
        <v>3330</v>
      </c>
      <c r="E236" s="116">
        <v>145524</v>
      </c>
      <c r="F236" t="s">
        <v>32</v>
      </c>
      <c r="G236" t="s">
        <v>44</v>
      </c>
      <c r="H236" t="s">
        <v>51</v>
      </c>
      <c r="I236" s="1">
        <v>43160</v>
      </c>
      <c r="J236" t="s">
        <v>52</v>
      </c>
      <c r="K236" t="s">
        <v>25</v>
      </c>
      <c r="L236" t="s">
        <v>699</v>
      </c>
      <c r="M236" t="s">
        <v>700</v>
      </c>
      <c r="O236" t="s">
        <v>59</v>
      </c>
      <c r="Q236" t="s">
        <v>37</v>
      </c>
      <c r="R236" t="s">
        <v>30</v>
      </c>
      <c r="S236" t="s">
        <v>60</v>
      </c>
    </row>
    <row r="237" spans="1:19" x14ac:dyDescent="0.25">
      <c r="A237" t="s">
        <v>701</v>
      </c>
      <c r="B237">
        <v>907</v>
      </c>
      <c r="C237" s="117">
        <v>9163363</v>
      </c>
      <c r="D237" s="117">
        <v>3363</v>
      </c>
      <c r="E237" s="117">
        <v>115712</v>
      </c>
      <c r="F237" t="s">
        <v>32</v>
      </c>
      <c r="G237" t="s">
        <v>33</v>
      </c>
      <c r="H237" t="s">
        <v>57</v>
      </c>
      <c r="N237" t="s">
        <v>702</v>
      </c>
      <c r="O237" t="s">
        <v>49</v>
      </c>
      <c r="P237" t="s">
        <v>121</v>
      </c>
      <c r="Q237" t="s">
        <v>37</v>
      </c>
      <c r="R237" t="s">
        <v>30</v>
      </c>
      <c r="S237" t="s">
        <v>49</v>
      </c>
    </row>
    <row r="238" spans="1:19" x14ac:dyDescent="0.25">
      <c r="A238" t="s">
        <v>703</v>
      </c>
      <c r="B238">
        <v>613</v>
      </c>
      <c r="C238" s="116">
        <v>9163358</v>
      </c>
      <c r="D238" s="116">
        <v>3358</v>
      </c>
      <c r="E238" s="116">
        <v>137031</v>
      </c>
      <c r="F238" t="s">
        <v>32</v>
      </c>
      <c r="G238" t="s">
        <v>44</v>
      </c>
      <c r="H238" t="s">
        <v>51</v>
      </c>
      <c r="I238" s="1">
        <v>40756</v>
      </c>
      <c r="J238" t="s">
        <v>704</v>
      </c>
      <c r="K238" t="s">
        <v>25</v>
      </c>
      <c r="L238" t="s">
        <v>672</v>
      </c>
      <c r="M238" t="s">
        <v>705</v>
      </c>
      <c r="O238" t="s">
        <v>65</v>
      </c>
      <c r="Q238" t="s">
        <v>21</v>
      </c>
      <c r="R238" t="s">
        <v>30</v>
      </c>
      <c r="S238" t="s">
        <v>28</v>
      </c>
    </row>
    <row r="239" spans="1:19" x14ac:dyDescent="0.25">
      <c r="A239" t="s">
        <v>706</v>
      </c>
      <c r="B239">
        <v>768</v>
      </c>
      <c r="C239" s="117">
        <v>9163360</v>
      </c>
      <c r="D239" s="117">
        <v>3360</v>
      </c>
      <c r="E239" s="117">
        <v>115711</v>
      </c>
      <c r="F239" t="s">
        <v>32</v>
      </c>
      <c r="G239" t="s">
        <v>33</v>
      </c>
      <c r="H239" t="s">
        <v>57</v>
      </c>
      <c r="N239" t="s">
        <v>707</v>
      </c>
      <c r="O239" t="s">
        <v>28</v>
      </c>
      <c r="Q239" t="s">
        <v>37</v>
      </c>
      <c r="R239" t="s">
        <v>30</v>
      </c>
      <c r="S239" t="s">
        <v>49</v>
      </c>
    </row>
    <row r="240" spans="1:19" x14ac:dyDescent="0.25">
      <c r="A240" t="s">
        <v>708</v>
      </c>
      <c r="B240">
        <v>810</v>
      </c>
      <c r="C240" s="116">
        <v>9163348</v>
      </c>
      <c r="D240" s="116">
        <v>3348</v>
      </c>
      <c r="E240" s="116">
        <v>149831</v>
      </c>
      <c r="F240" t="s">
        <v>32</v>
      </c>
      <c r="G240" t="s">
        <v>44</v>
      </c>
      <c r="H240" t="s">
        <v>51</v>
      </c>
      <c r="I240" s="1">
        <v>45078</v>
      </c>
      <c r="J240" t="s">
        <v>52</v>
      </c>
      <c r="K240" t="s">
        <v>25</v>
      </c>
      <c r="L240" t="s">
        <v>709</v>
      </c>
      <c r="M240" t="s">
        <v>710</v>
      </c>
      <c r="O240" t="s">
        <v>59</v>
      </c>
      <c r="Q240" t="s">
        <v>37</v>
      </c>
      <c r="R240" t="s">
        <v>30</v>
      </c>
      <c r="S240" t="s">
        <v>60</v>
      </c>
    </row>
    <row r="241" spans="1:19" x14ac:dyDescent="0.25">
      <c r="A241" t="s">
        <v>711</v>
      </c>
      <c r="B241">
        <v>581</v>
      </c>
      <c r="C241" s="117">
        <v>9162088</v>
      </c>
      <c r="D241" s="117">
        <v>2088</v>
      </c>
      <c r="E241" s="117">
        <v>147360</v>
      </c>
      <c r="F241" t="s">
        <v>32</v>
      </c>
      <c r="G241" t="s">
        <v>44</v>
      </c>
      <c r="H241" t="s">
        <v>45</v>
      </c>
      <c r="I241" s="1">
        <v>43678</v>
      </c>
      <c r="J241" t="s">
        <v>52</v>
      </c>
      <c r="K241" t="s">
        <v>25</v>
      </c>
      <c r="L241" t="s">
        <v>712</v>
      </c>
      <c r="M241" t="s">
        <v>713</v>
      </c>
      <c r="O241" t="s">
        <v>55</v>
      </c>
      <c r="Q241" t="s">
        <v>37</v>
      </c>
      <c r="R241" t="s">
        <v>30</v>
      </c>
      <c r="S241" t="s">
        <v>55</v>
      </c>
    </row>
    <row r="242" spans="1:19" x14ac:dyDescent="0.25">
      <c r="A242" t="s">
        <v>714</v>
      </c>
      <c r="B242">
        <v>948</v>
      </c>
      <c r="C242" s="116">
        <v>9163004</v>
      </c>
      <c r="D242" s="116">
        <v>3004</v>
      </c>
      <c r="E242" s="116">
        <v>115605</v>
      </c>
      <c r="F242" t="s">
        <v>32</v>
      </c>
      <c r="G242" t="s">
        <v>33</v>
      </c>
      <c r="H242" t="s">
        <v>73</v>
      </c>
      <c r="N242" t="s">
        <v>715</v>
      </c>
      <c r="O242" t="s">
        <v>36</v>
      </c>
      <c r="Q242" t="s">
        <v>37</v>
      </c>
      <c r="R242" t="s">
        <v>66</v>
      </c>
      <c r="S242" t="s">
        <v>36</v>
      </c>
    </row>
    <row r="243" spans="1:19" x14ac:dyDescent="0.25">
      <c r="A243" t="s">
        <v>716</v>
      </c>
      <c r="B243">
        <v>381</v>
      </c>
      <c r="C243" s="117">
        <v>9164600</v>
      </c>
      <c r="D243" s="117">
        <v>4600</v>
      </c>
      <c r="E243" s="117">
        <v>136982</v>
      </c>
      <c r="F243" t="s">
        <v>43</v>
      </c>
      <c r="G243" t="s">
        <v>44</v>
      </c>
      <c r="H243" t="s">
        <v>51</v>
      </c>
      <c r="I243" s="1">
        <v>40756</v>
      </c>
      <c r="J243" t="s">
        <v>717</v>
      </c>
      <c r="K243" t="s">
        <v>25</v>
      </c>
      <c r="L243" t="s">
        <v>718</v>
      </c>
      <c r="M243" t="s">
        <v>719</v>
      </c>
      <c r="O243" t="s">
        <v>36</v>
      </c>
      <c r="Q243" t="s">
        <v>29</v>
      </c>
      <c r="R243" t="s">
        <v>21</v>
      </c>
      <c r="S243" t="s">
        <v>36</v>
      </c>
    </row>
    <row r="244" spans="1:19" x14ac:dyDescent="0.25">
      <c r="A244" t="s">
        <v>720</v>
      </c>
      <c r="B244">
        <v>955</v>
      </c>
      <c r="C244" s="116">
        <v>9163370</v>
      </c>
      <c r="D244" s="116">
        <v>3370</v>
      </c>
      <c r="E244" s="116">
        <v>150350</v>
      </c>
      <c r="F244" t="s">
        <v>32</v>
      </c>
      <c r="G244" t="s">
        <v>44</v>
      </c>
      <c r="H244" t="s">
        <v>51</v>
      </c>
      <c r="I244" s="1">
        <v>45292</v>
      </c>
      <c r="J244" t="s">
        <v>673</v>
      </c>
      <c r="K244" t="s">
        <v>25</v>
      </c>
      <c r="L244" t="s">
        <v>721</v>
      </c>
      <c r="M244" t="s">
        <v>722</v>
      </c>
      <c r="O244" t="s">
        <v>28</v>
      </c>
      <c r="P244" t="s">
        <v>723</v>
      </c>
      <c r="Q244" t="s">
        <v>37</v>
      </c>
      <c r="R244" t="s">
        <v>30</v>
      </c>
      <c r="S244" t="s">
        <v>36</v>
      </c>
    </row>
    <row r="245" spans="1:19" x14ac:dyDescent="0.25">
      <c r="A245" t="s">
        <v>724</v>
      </c>
      <c r="B245">
        <v>912</v>
      </c>
      <c r="C245" s="117">
        <v>9163359</v>
      </c>
      <c r="D245" s="117">
        <v>3359</v>
      </c>
      <c r="E245" s="117">
        <v>150344</v>
      </c>
      <c r="F245" t="s">
        <v>32</v>
      </c>
      <c r="G245" t="s">
        <v>44</v>
      </c>
      <c r="H245" t="s">
        <v>51</v>
      </c>
      <c r="I245" s="1">
        <v>45292</v>
      </c>
      <c r="J245" t="s">
        <v>673</v>
      </c>
      <c r="K245" t="s">
        <v>25</v>
      </c>
      <c r="L245" t="s">
        <v>725</v>
      </c>
      <c r="M245" t="s">
        <v>726</v>
      </c>
      <c r="O245" t="s">
        <v>49</v>
      </c>
      <c r="P245" t="s">
        <v>727</v>
      </c>
      <c r="Q245" t="s">
        <v>37</v>
      </c>
      <c r="R245" t="s">
        <v>30</v>
      </c>
      <c r="S245" t="s">
        <v>49</v>
      </c>
    </row>
    <row r="246" spans="1:19" x14ac:dyDescent="0.25">
      <c r="A246" t="s">
        <v>728</v>
      </c>
      <c r="B246">
        <v>767</v>
      </c>
      <c r="C246" s="116">
        <v>9162065</v>
      </c>
      <c r="D246" s="116">
        <v>2065</v>
      </c>
      <c r="E246" s="116">
        <v>115520</v>
      </c>
      <c r="F246" t="s">
        <v>32</v>
      </c>
      <c r="G246" t="s">
        <v>33</v>
      </c>
      <c r="H246" t="s">
        <v>34</v>
      </c>
      <c r="N246" t="s">
        <v>729</v>
      </c>
      <c r="O246" t="s">
        <v>71</v>
      </c>
      <c r="Q246" t="s">
        <v>37</v>
      </c>
      <c r="R246" t="s">
        <v>30</v>
      </c>
      <c r="S246" t="s">
        <v>71</v>
      </c>
    </row>
    <row r="247" spans="1:19" x14ac:dyDescent="0.25">
      <c r="A247" t="s">
        <v>730</v>
      </c>
      <c r="B247">
        <v>615</v>
      </c>
      <c r="C247" s="117">
        <v>9163366</v>
      </c>
      <c r="D247" s="117">
        <v>3366</v>
      </c>
      <c r="E247" s="117">
        <v>137149</v>
      </c>
      <c r="F247" t="s">
        <v>32</v>
      </c>
      <c r="G247" t="s">
        <v>44</v>
      </c>
      <c r="H247" t="s">
        <v>51</v>
      </c>
      <c r="I247" s="1">
        <v>40756</v>
      </c>
      <c r="J247" t="s">
        <v>68</v>
      </c>
      <c r="K247" t="s">
        <v>25</v>
      </c>
      <c r="L247" t="s">
        <v>731</v>
      </c>
      <c r="M247" t="s">
        <v>732</v>
      </c>
      <c r="O247" t="s">
        <v>71</v>
      </c>
      <c r="Q247" t="s">
        <v>21</v>
      </c>
      <c r="R247" t="s">
        <v>66</v>
      </c>
      <c r="S247" t="s">
        <v>71</v>
      </c>
    </row>
    <row r="248" spans="1:19" x14ac:dyDescent="0.25">
      <c r="A248" t="s">
        <v>733</v>
      </c>
      <c r="B248">
        <v>793</v>
      </c>
      <c r="C248" s="116">
        <v>9162067</v>
      </c>
      <c r="D248" s="116">
        <v>2067</v>
      </c>
      <c r="E248" s="116">
        <v>115522</v>
      </c>
      <c r="F248" t="s">
        <v>32</v>
      </c>
      <c r="G248" t="s">
        <v>33</v>
      </c>
      <c r="H248" t="s">
        <v>34</v>
      </c>
      <c r="N248" t="s">
        <v>734</v>
      </c>
      <c r="O248" t="s">
        <v>71</v>
      </c>
      <c r="Q248" t="s">
        <v>37</v>
      </c>
      <c r="R248" t="s">
        <v>66</v>
      </c>
      <c r="S248" t="s">
        <v>71</v>
      </c>
    </row>
    <row r="249" spans="1:19" x14ac:dyDescent="0.25">
      <c r="A249" t="s">
        <v>735</v>
      </c>
      <c r="B249">
        <v>660</v>
      </c>
      <c r="C249" s="117">
        <v>9163038</v>
      </c>
      <c r="D249" s="117">
        <v>3038</v>
      </c>
      <c r="E249" s="117">
        <v>139987</v>
      </c>
      <c r="F249" t="s">
        <v>32</v>
      </c>
      <c r="G249" t="s">
        <v>44</v>
      </c>
      <c r="H249" t="s">
        <v>51</v>
      </c>
      <c r="I249" s="1">
        <v>41487</v>
      </c>
      <c r="J249" t="s">
        <v>736</v>
      </c>
      <c r="K249" t="s">
        <v>25</v>
      </c>
      <c r="L249" t="s">
        <v>737</v>
      </c>
      <c r="M249" t="s">
        <v>738</v>
      </c>
      <c r="O249" t="s">
        <v>55</v>
      </c>
      <c r="Q249" t="s">
        <v>37</v>
      </c>
      <c r="R249" t="s">
        <v>30</v>
      </c>
      <c r="S249" t="s">
        <v>55</v>
      </c>
    </row>
    <row r="250" spans="1:19" x14ac:dyDescent="0.25">
      <c r="A250" t="s">
        <v>739</v>
      </c>
      <c r="B250">
        <v>791</v>
      </c>
      <c r="C250" s="116">
        <v>9162146</v>
      </c>
      <c r="D250" s="116">
        <v>2146</v>
      </c>
      <c r="E250" s="116">
        <v>115581</v>
      </c>
      <c r="F250" t="s">
        <v>32</v>
      </c>
      <c r="G250" t="s">
        <v>33</v>
      </c>
      <c r="H250" t="s">
        <v>34</v>
      </c>
      <c r="N250" t="s">
        <v>740</v>
      </c>
      <c r="O250" t="s">
        <v>55</v>
      </c>
      <c r="Q250" t="s">
        <v>37</v>
      </c>
      <c r="R250" t="s">
        <v>66</v>
      </c>
      <c r="S250" t="s">
        <v>55</v>
      </c>
    </row>
    <row r="251" spans="1:19" x14ac:dyDescent="0.25">
      <c r="A251" t="s">
        <v>741</v>
      </c>
      <c r="B251">
        <v>798</v>
      </c>
      <c r="C251" s="117">
        <v>9162091</v>
      </c>
      <c r="D251" s="117">
        <v>2091</v>
      </c>
      <c r="E251" s="117">
        <v>115540</v>
      </c>
      <c r="F251" t="s">
        <v>32</v>
      </c>
      <c r="G251" t="s">
        <v>33</v>
      </c>
      <c r="H251" t="s">
        <v>34</v>
      </c>
      <c r="N251" t="s">
        <v>742</v>
      </c>
      <c r="O251" t="s">
        <v>65</v>
      </c>
      <c r="Q251" t="s">
        <v>37</v>
      </c>
      <c r="R251" t="s">
        <v>30</v>
      </c>
      <c r="S251" t="s">
        <v>60</v>
      </c>
    </row>
    <row r="252" spans="1:19" x14ac:dyDescent="0.25">
      <c r="A252" t="s">
        <v>743</v>
      </c>
      <c r="B252">
        <v>800</v>
      </c>
      <c r="C252" s="116">
        <v>9163025</v>
      </c>
      <c r="D252" s="116">
        <v>3025</v>
      </c>
      <c r="E252" s="116">
        <v>115615</v>
      </c>
      <c r="F252" t="s">
        <v>32</v>
      </c>
      <c r="G252" t="s">
        <v>33</v>
      </c>
      <c r="H252" t="s">
        <v>73</v>
      </c>
      <c r="N252" t="s">
        <v>744</v>
      </c>
      <c r="O252" t="s">
        <v>59</v>
      </c>
      <c r="Q252" t="s">
        <v>37</v>
      </c>
      <c r="R252" t="s">
        <v>30</v>
      </c>
      <c r="S252" t="s">
        <v>60</v>
      </c>
    </row>
    <row r="253" spans="1:19" x14ac:dyDescent="0.25">
      <c r="A253" t="s">
        <v>745</v>
      </c>
      <c r="B253">
        <v>377</v>
      </c>
      <c r="C253" s="117">
        <v>9165402</v>
      </c>
      <c r="D253" s="117">
        <v>5402</v>
      </c>
      <c r="E253" s="117">
        <v>136874</v>
      </c>
      <c r="F253" t="s">
        <v>43</v>
      </c>
      <c r="G253" t="s">
        <v>44</v>
      </c>
      <c r="H253" t="s">
        <v>51</v>
      </c>
      <c r="I253" s="1">
        <v>40725</v>
      </c>
      <c r="J253" t="s">
        <v>746</v>
      </c>
      <c r="K253" t="s">
        <v>25</v>
      </c>
      <c r="L253" t="s">
        <v>747</v>
      </c>
      <c r="M253" t="s">
        <v>748</v>
      </c>
      <c r="O253" t="s">
        <v>55</v>
      </c>
      <c r="Q253" t="s">
        <v>29</v>
      </c>
      <c r="R253" t="s">
        <v>21</v>
      </c>
      <c r="S253" t="s">
        <v>55</v>
      </c>
    </row>
    <row r="254" spans="1:19" x14ac:dyDescent="0.25">
      <c r="A254" t="s">
        <v>749</v>
      </c>
      <c r="B254">
        <v>803</v>
      </c>
      <c r="C254" s="116">
        <v>9162094</v>
      </c>
      <c r="D254" s="116">
        <v>2094</v>
      </c>
      <c r="E254" s="116">
        <v>115541</v>
      </c>
      <c r="F254" t="s">
        <v>32</v>
      </c>
      <c r="G254" t="s">
        <v>33</v>
      </c>
      <c r="H254" t="s">
        <v>34</v>
      </c>
      <c r="N254" t="s">
        <v>750</v>
      </c>
      <c r="O254" t="s">
        <v>55</v>
      </c>
      <c r="Q254" t="s">
        <v>37</v>
      </c>
      <c r="R254" t="s">
        <v>30</v>
      </c>
      <c r="S254" t="s">
        <v>55</v>
      </c>
    </row>
    <row r="255" spans="1:19" x14ac:dyDescent="0.25">
      <c r="A255" t="s">
        <v>751</v>
      </c>
      <c r="B255">
        <v>806</v>
      </c>
      <c r="C255" s="117">
        <v>9163071</v>
      </c>
      <c r="D255" s="117">
        <v>3071</v>
      </c>
      <c r="E255" s="117">
        <v>149256</v>
      </c>
      <c r="F255" t="s">
        <v>32</v>
      </c>
      <c r="G255" t="s">
        <v>44</v>
      </c>
      <c r="H255" t="s">
        <v>51</v>
      </c>
      <c r="I255" s="1">
        <v>44835</v>
      </c>
      <c r="J255" t="s">
        <v>267</v>
      </c>
      <c r="K255" t="s">
        <v>25</v>
      </c>
      <c r="L255" t="s">
        <v>268</v>
      </c>
      <c r="M255" t="s">
        <v>752</v>
      </c>
      <c r="O255" t="s">
        <v>65</v>
      </c>
      <c r="Q255" t="s">
        <v>37</v>
      </c>
      <c r="R255" t="s">
        <v>66</v>
      </c>
      <c r="S255" t="s">
        <v>60</v>
      </c>
    </row>
    <row r="256" spans="1:19" x14ac:dyDescent="0.25">
      <c r="A256" t="s">
        <v>753</v>
      </c>
      <c r="B256">
        <v>807</v>
      </c>
      <c r="C256" s="116">
        <v>9165214</v>
      </c>
      <c r="D256" s="116">
        <v>5214</v>
      </c>
      <c r="E256" s="116">
        <v>115744</v>
      </c>
      <c r="F256" t="s">
        <v>32</v>
      </c>
      <c r="G256" t="s">
        <v>33</v>
      </c>
      <c r="H256" t="s">
        <v>62</v>
      </c>
      <c r="K256" t="s">
        <v>25</v>
      </c>
      <c r="L256" t="s">
        <v>754</v>
      </c>
      <c r="M256" t="s">
        <v>755</v>
      </c>
      <c r="O256" t="s">
        <v>28</v>
      </c>
      <c r="Q256" t="s">
        <v>37</v>
      </c>
      <c r="R256" t="s">
        <v>30</v>
      </c>
      <c r="S256" t="s">
        <v>49</v>
      </c>
    </row>
    <row r="257" spans="1:19" x14ac:dyDescent="0.25">
      <c r="A257" t="s">
        <v>756</v>
      </c>
      <c r="B257">
        <v>808</v>
      </c>
      <c r="C257" s="117">
        <v>9163072</v>
      </c>
      <c r="D257" s="117">
        <v>3072</v>
      </c>
      <c r="E257" s="117">
        <v>115653</v>
      </c>
      <c r="F257" t="s">
        <v>32</v>
      </c>
      <c r="G257" t="s">
        <v>33</v>
      </c>
      <c r="H257" t="s">
        <v>73</v>
      </c>
      <c r="N257" t="s">
        <v>757</v>
      </c>
      <c r="O257" t="s">
        <v>65</v>
      </c>
      <c r="Q257" t="s">
        <v>37</v>
      </c>
      <c r="R257" t="s">
        <v>30</v>
      </c>
      <c r="S257" t="s">
        <v>60</v>
      </c>
    </row>
    <row r="258" spans="1:19" x14ac:dyDescent="0.25">
      <c r="A258" t="s">
        <v>758</v>
      </c>
      <c r="B258">
        <v>391</v>
      </c>
      <c r="C258" s="116">
        <v>9165405</v>
      </c>
      <c r="D258" s="116">
        <v>5405</v>
      </c>
      <c r="E258" s="116">
        <v>137752</v>
      </c>
      <c r="F258" t="s">
        <v>43</v>
      </c>
      <c r="G258" t="s">
        <v>44</v>
      </c>
      <c r="H258" t="s">
        <v>51</v>
      </c>
      <c r="I258" s="1">
        <v>40909</v>
      </c>
      <c r="J258" t="s">
        <v>164</v>
      </c>
      <c r="K258" t="s">
        <v>25</v>
      </c>
      <c r="L258" t="s">
        <v>759</v>
      </c>
      <c r="M258" t="s">
        <v>760</v>
      </c>
      <c r="O258" t="s">
        <v>28</v>
      </c>
      <c r="Q258" t="s">
        <v>29</v>
      </c>
      <c r="R258" t="s">
        <v>21</v>
      </c>
      <c r="S258" t="s">
        <v>28</v>
      </c>
    </row>
    <row r="259" spans="1:19" x14ac:dyDescent="0.25">
      <c r="A259" t="s">
        <v>761</v>
      </c>
      <c r="B259">
        <v>811</v>
      </c>
      <c r="C259" s="117">
        <v>9163073</v>
      </c>
      <c r="D259" s="117">
        <v>3073</v>
      </c>
      <c r="E259" s="117">
        <v>115654</v>
      </c>
      <c r="F259" t="s">
        <v>32</v>
      </c>
      <c r="G259" t="s">
        <v>33</v>
      </c>
      <c r="H259" t="s">
        <v>73</v>
      </c>
      <c r="N259" t="s">
        <v>762</v>
      </c>
      <c r="O259" t="s">
        <v>28</v>
      </c>
      <c r="Q259" t="s">
        <v>37</v>
      </c>
      <c r="R259" t="s">
        <v>66</v>
      </c>
      <c r="S259" t="s">
        <v>28</v>
      </c>
    </row>
    <row r="260" spans="1:19" x14ac:dyDescent="0.25">
      <c r="A260" t="s">
        <v>763</v>
      </c>
      <c r="B260">
        <v>1106</v>
      </c>
      <c r="C260" s="116">
        <v>9161106</v>
      </c>
      <c r="D260" s="116">
        <v>1106</v>
      </c>
      <c r="E260" s="116">
        <v>135330</v>
      </c>
      <c r="F260" t="s">
        <v>21</v>
      </c>
      <c r="G260" t="s">
        <v>33</v>
      </c>
      <c r="H260" t="s">
        <v>354</v>
      </c>
      <c r="N260" t="s">
        <v>764</v>
      </c>
      <c r="O260" t="s">
        <v>36</v>
      </c>
      <c r="Q260" t="s">
        <v>21</v>
      </c>
      <c r="R260" t="s">
        <v>21</v>
      </c>
      <c r="S260" t="s">
        <v>36</v>
      </c>
    </row>
    <row r="261" spans="1:19" x14ac:dyDescent="0.25">
      <c r="A261" t="s">
        <v>765</v>
      </c>
      <c r="B261">
        <v>856</v>
      </c>
      <c r="C261" s="117">
        <v>9165209</v>
      </c>
      <c r="D261" s="117">
        <v>5209</v>
      </c>
      <c r="E261" s="117">
        <v>115739</v>
      </c>
      <c r="F261" t="s">
        <v>32</v>
      </c>
      <c r="G261" t="s">
        <v>33</v>
      </c>
      <c r="H261" t="s">
        <v>62</v>
      </c>
      <c r="K261" t="s">
        <v>25</v>
      </c>
      <c r="L261" t="s">
        <v>766</v>
      </c>
      <c r="M261" t="s">
        <v>767</v>
      </c>
      <c r="O261" t="s">
        <v>55</v>
      </c>
      <c r="Q261" t="s">
        <v>37</v>
      </c>
      <c r="R261" t="s">
        <v>30</v>
      </c>
      <c r="S261" t="s">
        <v>55</v>
      </c>
    </row>
    <row r="262" spans="1:19" x14ac:dyDescent="0.25">
      <c r="A262" t="s">
        <v>768</v>
      </c>
      <c r="B262">
        <v>904</v>
      </c>
      <c r="C262" s="116">
        <v>9165201</v>
      </c>
      <c r="D262" s="116">
        <v>5201</v>
      </c>
      <c r="E262" s="116">
        <v>150345</v>
      </c>
      <c r="F262" t="s">
        <v>32</v>
      </c>
      <c r="G262" t="s">
        <v>44</v>
      </c>
      <c r="H262" t="s">
        <v>51</v>
      </c>
      <c r="I262" s="1">
        <v>45292</v>
      </c>
      <c r="J262" t="s">
        <v>673</v>
      </c>
      <c r="K262" t="s">
        <v>25</v>
      </c>
      <c r="L262" t="s">
        <v>769</v>
      </c>
      <c r="M262" t="s">
        <v>770</v>
      </c>
      <c r="O262" t="s">
        <v>49</v>
      </c>
      <c r="P262" t="s">
        <v>771</v>
      </c>
      <c r="Q262" t="s">
        <v>37</v>
      </c>
      <c r="R262" t="s">
        <v>30</v>
      </c>
      <c r="S262" t="s">
        <v>49</v>
      </c>
    </row>
    <row r="263" spans="1:19" x14ac:dyDescent="0.25">
      <c r="A263" t="s">
        <v>772</v>
      </c>
      <c r="B263">
        <v>372</v>
      </c>
      <c r="C263" s="117">
        <v>9165410</v>
      </c>
      <c r="D263" s="117">
        <v>5410</v>
      </c>
      <c r="E263" s="117">
        <v>136292</v>
      </c>
      <c r="F263" t="s">
        <v>43</v>
      </c>
      <c r="G263" t="s">
        <v>44</v>
      </c>
      <c r="H263" t="s">
        <v>51</v>
      </c>
      <c r="I263" s="1">
        <v>40427</v>
      </c>
      <c r="J263" t="s">
        <v>773</v>
      </c>
      <c r="K263" t="s">
        <v>25</v>
      </c>
      <c r="L263" t="s">
        <v>774</v>
      </c>
      <c r="M263" t="s">
        <v>775</v>
      </c>
      <c r="O263" t="s">
        <v>65</v>
      </c>
      <c r="Q263" t="s">
        <v>29</v>
      </c>
      <c r="R263" t="s">
        <v>21</v>
      </c>
      <c r="S263" t="s">
        <v>60</v>
      </c>
    </row>
    <row r="264" spans="1:19" x14ac:dyDescent="0.25">
      <c r="A264" t="s">
        <v>776</v>
      </c>
      <c r="B264">
        <v>742</v>
      </c>
      <c r="C264" s="116">
        <v>9162130</v>
      </c>
      <c r="D264" s="116">
        <v>2130</v>
      </c>
      <c r="E264" s="116">
        <v>115568</v>
      </c>
      <c r="F264" t="s">
        <v>32</v>
      </c>
      <c r="G264" t="s">
        <v>33</v>
      </c>
      <c r="H264" t="s">
        <v>34</v>
      </c>
      <c r="N264" t="s">
        <v>777</v>
      </c>
      <c r="O264" t="s">
        <v>65</v>
      </c>
      <c r="Q264" t="s">
        <v>37</v>
      </c>
      <c r="R264" t="s">
        <v>30</v>
      </c>
      <c r="S264" t="s">
        <v>55</v>
      </c>
    </row>
    <row r="265" spans="1:19" x14ac:dyDescent="0.25">
      <c r="A265" t="s">
        <v>778</v>
      </c>
      <c r="B265">
        <v>342</v>
      </c>
      <c r="C265" s="117">
        <v>9165404</v>
      </c>
      <c r="D265" s="117">
        <v>5404</v>
      </c>
      <c r="E265" s="117">
        <v>136578</v>
      </c>
      <c r="F265" t="s">
        <v>43</v>
      </c>
      <c r="G265" t="s">
        <v>44</v>
      </c>
      <c r="H265" t="s">
        <v>51</v>
      </c>
      <c r="I265" s="1">
        <v>40634</v>
      </c>
      <c r="J265" t="s">
        <v>779</v>
      </c>
      <c r="K265" t="s">
        <v>25</v>
      </c>
      <c r="L265" t="s">
        <v>780</v>
      </c>
      <c r="M265" t="s">
        <v>781</v>
      </c>
      <c r="O265" t="s">
        <v>36</v>
      </c>
      <c r="Q265" t="s">
        <v>29</v>
      </c>
      <c r="R265" t="s">
        <v>21</v>
      </c>
      <c r="S265" t="s">
        <v>36</v>
      </c>
    </row>
    <row r="266" spans="1:19" x14ac:dyDescent="0.25">
      <c r="A266" t="s">
        <v>782</v>
      </c>
      <c r="B266">
        <v>360</v>
      </c>
      <c r="C266" s="116">
        <v>9164005</v>
      </c>
      <c r="D266" s="116">
        <v>4005</v>
      </c>
      <c r="E266" s="116">
        <v>138421</v>
      </c>
      <c r="F266" t="s">
        <v>43</v>
      </c>
      <c r="G266" t="s">
        <v>44</v>
      </c>
      <c r="H266" t="s">
        <v>45</v>
      </c>
      <c r="I266" s="1">
        <v>41214</v>
      </c>
      <c r="J266" t="s">
        <v>83</v>
      </c>
      <c r="K266" t="s">
        <v>25</v>
      </c>
      <c r="L266" t="s">
        <v>783</v>
      </c>
      <c r="M266" t="s">
        <v>784</v>
      </c>
      <c r="O266" t="s">
        <v>71</v>
      </c>
      <c r="Q266" t="s">
        <v>21</v>
      </c>
      <c r="R266" t="s">
        <v>21</v>
      </c>
      <c r="S266" t="s">
        <v>71</v>
      </c>
    </row>
    <row r="267" spans="1:19" x14ac:dyDescent="0.25">
      <c r="A267" t="s">
        <v>785</v>
      </c>
      <c r="B267">
        <v>397</v>
      </c>
      <c r="C267" s="117">
        <v>9164022</v>
      </c>
      <c r="D267" s="117">
        <v>4022</v>
      </c>
      <c r="E267" s="117">
        <v>148563</v>
      </c>
      <c r="F267" t="s">
        <v>43</v>
      </c>
      <c r="G267" t="s">
        <v>22</v>
      </c>
      <c r="H267" t="s">
        <v>248</v>
      </c>
      <c r="I267" s="1">
        <v>44440</v>
      </c>
      <c r="J267" t="s">
        <v>92</v>
      </c>
      <c r="K267" t="s">
        <v>25</v>
      </c>
      <c r="L267" t="s">
        <v>93</v>
      </c>
      <c r="M267" t="s">
        <v>786</v>
      </c>
      <c r="O267" t="s">
        <v>49</v>
      </c>
      <c r="P267" t="s">
        <v>368</v>
      </c>
      <c r="Q267" t="s">
        <v>37</v>
      </c>
      <c r="R267" t="s">
        <v>30</v>
      </c>
      <c r="S267" t="s">
        <v>49</v>
      </c>
    </row>
    <row r="268" spans="1:19" x14ac:dyDescent="0.25">
      <c r="A268" t="s">
        <v>787</v>
      </c>
      <c r="B268">
        <v>812</v>
      </c>
      <c r="C268" s="116">
        <v>9162180</v>
      </c>
      <c r="D268" s="116">
        <v>2180</v>
      </c>
      <c r="E268" s="116">
        <v>131783</v>
      </c>
      <c r="F268" t="s">
        <v>32</v>
      </c>
      <c r="G268" t="s">
        <v>33</v>
      </c>
      <c r="H268" t="s">
        <v>34</v>
      </c>
      <c r="N268" t="s">
        <v>788</v>
      </c>
      <c r="O268" t="s">
        <v>28</v>
      </c>
      <c r="Q268" t="s">
        <v>37</v>
      </c>
      <c r="R268" t="s">
        <v>66</v>
      </c>
      <c r="S268" t="s">
        <v>28</v>
      </c>
    </row>
    <row r="269" spans="1:19" x14ac:dyDescent="0.25">
      <c r="A269" t="s">
        <v>789</v>
      </c>
      <c r="B269">
        <v>144</v>
      </c>
      <c r="C269" s="117">
        <v>9167024</v>
      </c>
      <c r="D269" s="117">
        <v>7024</v>
      </c>
      <c r="E269" s="117">
        <v>147116</v>
      </c>
      <c r="F269" t="s">
        <v>21</v>
      </c>
      <c r="G269" t="s">
        <v>44</v>
      </c>
      <c r="H269" t="s">
        <v>104</v>
      </c>
      <c r="I269" s="1">
        <v>43617</v>
      </c>
      <c r="J269" t="s">
        <v>105</v>
      </c>
      <c r="K269" t="s">
        <v>25</v>
      </c>
      <c r="L269" t="s">
        <v>106</v>
      </c>
      <c r="M269" t="s">
        <v>790</v>
      </c>
      <c r="O269" t="s">
        <v>28</v>
      </c>
      <c r="Q269" t="s">
        <v>21</v>
      </c>
      <c r="R269" t="s">
        <v>66</v>
      </c>
      <c r="S269" t="s">
        <v>36</v>
      </c>
    </row>
    <row r="270" spans="1:19" x14ac:dyDescent="0.25">
      <c r="A270" t="s">
        <v>791</v>
      </c>
      <c r="B270">
        <v>126</v>
      </c>
      <c r="C270" s="116">
        <v>9167003</v>
      </c>
      <c r="D270" s="116">
        <v>7003</v>
      </c>
      <c r="E270" s="116">
        <v>138430</v>
      </c>
      <c r="F270" t="s">
        <v>21</v>
      </c>
      <c r="G270" t="s">
        <v>44</v>
      </c>
      <c r="H270" t="s">
        <v>557</v>
      </c>
      <c r="I270" s="1">
        <v>41153</v>
      </c>
      <c r="J270" t="s">
        <v>155</v>
      </c>
      <c r="K270" t="s">
        <v>25</v>
      </c>
      <c r="L270" t="s">
        <v>792</v>
      </c>
      <c r="M270" t="s">
        <v>793</v>
      </c>
      <c r="O270" t="s">
        <v>49</v>
      </c>
      <c r="Q270" t="s">
        <v>21</v>
      </c>
      <c r="R270" t="s">
        <v>21</v>
      </c>
      <c r="S270" t="s">
        <v>49</v>
      </c>
    </row>
    <row r="271" spans="1:19" x14ac:dyDescent="0.25">
      <c r="A271" t="s">
        <v>794</v>
      </c>
      <c r="B271">
        <v>657</v>
      </c>
      <c r="C271" s="117">
        <v>9162070</v>
      </c>
      <c r="D271" s="117">
        <v>2070</v>
      </c>
      <c r="E271" s="117">
        <v>115525</v>
      </c>
      <c r="F271" t="s">
        <v>32</v>
      </c>
      <c r="G271" t="s">
        <v>33</v>
      </c>
      <c r="H271" t="s">
        <v>34</v>
      </c>
      <c r="N271" t="s">
        <v>795</v>
      </c>
      <c r="O271" t="s">
        <v>65</v>
      </c>
      <c r="Q271" t="s">
        <v>37</v>
      </c>
      <c r="R271" t="s">
        <v>66</v>
      </c>
      <c r="S271" t="s">
        <v>60</v>
      </c>
    </row>
    <row r="272" spans="1:19" x14ac:dyDescent="0.25">
      <c r="A272" t="s">
        <v>796</v>
      </c>
      <c r="B272">
        <v>544</v>
      </c>
      <c r="C272" s="116">
        <v>9163357</v>
      </c>
      <c r="D272" s="116">
        <v>3357</v>
      </c>
      <c r="E272" s="116">
        <v>137410</v>
      </c>
      <c r="F272" t="s">
        <v>32</v>
      </c>
      <c r="G272" t="s">
        <v>44</v>
      </c>
      <c r="H272" t="s">
        <v>51</v>
      </c>
      <c r="I272" s="1">
        <v>40787</v>
      </c>
      <c r="J272" t="s">
        <v>673</v>
      </c>
      <c r="K272" t="s">
        <v>25</v>
      </c>
      <c r="L272" t="s">
        <v>797</v>
      </c>
      <c r="M272" t="s">
        <v>798</v>
      </c>
      <c r="O272" t="s">
        <v>55</v>
      </c>
      <c r="Q272" t="s">
        <v>21</v>
      </c>
      <c r="R272" t="s">
        <v>30</v>
      </c>
      <c r="S272" t="s">
        <v>55</v>
      </c>
    </row>
    <row r="273" spans="1:19" x14ac:dyDescent="0.25">
      <c r="A273" t="s">
        <v>799</v>
      </c>
      <c r="B273">
        <v>139</v>
      </c>
      <c r="C273" s="117">
        <v>9167017</v>
      </c>
      <c r="D273" s="117">
        <v>7017</v>
      </c>
      <c r="E273" s="117">
        <v>115823</v>
      </c>
      <c r="F273" t="s">
        <v>21</v>
      </c>
      <c r="G273" t="s">
        <v>39</v>
      </c>
      <c r="H273" t="s">
        <v>40</v>
      </c>
      <c r="N273" t="s">
        <v>800</v>
      </c>
      <c r="O273" t="s">
        <v>55</v>
      </c>
      <c r="Q273" t="s">
        <v>29</v>
      </c>
      <c r="R273" t="s">
        <v>30</v>
      </c>
      <c r="S273" t="s">
        <v>55</v>
      </c>
    </row>
    <row r="274" spans="1:19" x14ac:dyDescent="0.25">
      <c r="A274" t="s">
        <v>801</v>
      </c>
      <c r="B274">
        <v>348</v>
      </c>
      <c r="C274" s="116">
        <v>9164068</v>
      </c>
      <c r="D274" s="116">
        <v>4068</v>
      </c>
      <c r="E274" s="116">
        <v>137059</v>
      </c>
      <c r="F274" t="s">
        <v>43</v>
      </c>
      <c r="G274" t="s">
        <v>44</v>
      </c>
      <c r="H274" t="s">
        <v>51</v>
      </c>
      <c r="I274" s="1">
        <v>40756</v>
      </c>
      <c r="J274" t="s">
        <v>802</v>
      </c>
      <c r="K274" t="s">
        <v>25</v>
      </c>
      <c r="L274" t="s">
        <v>803</v>
      </c>
      <c r="M274" t="s">
        <v>804</v>
      </c>
      <c r="O274" t="s">
        <v>65</v>
      </c>
      <c r="Q274" t="s">
        <v>37</v>
      </c>
      <c r="R274" t="s">
        <v>21</v>
      </c>
      <c r="S274" t="s">
        <v>55</v>
      </c>
    </row>
    <row r="275" spans="1:19" x14ac:dyDescent="0.25">
      <c r="A275" t="s">
        <v>805</v>
      </c>
      <c r="B275">
        <v>818</v>
      </c>
      <c r="C275" s="117">
        <v>9162098</v>
      </c>
      <c r="D275" s="117">
        <v>2098</v>
      </c>
      <c r="E275" s="117">
        <v>115544</v>
      </c>
      <c r="F275" t="s">
        <v>32</v>
      </c>
      <c r="G275" t="s">
        <v>33</v>
      </c>
      <c r="H275" t="s">
        <v>34</v>
      </c>
      <c r="N275" t="s">
        <v>806</v>
      </c>
      <c r="O275" t="s">
        <v>55</v>
      </c>
      <c r="Q275" t="s">
        <v>37</v>
      </c>
      <c r="R275" t="s">
        <v>66</v>
      </c>
      <c r="S275" t="s">
        <v>55</v>
      </c>
    </row>
    <row r="276" spans="1:19" x14ac:dyDescent="0.25">
      <c r="A276" t="s">
        <v>807</v>
      </c>
      <c r="B276">
        <v>819</v>
      </c>
      <c r="C276" s="116">
        <v>9162099</v>
      </c>
      <c r="D276" s="116">
        <v>2099</v>
      </c>
      <c r="E276" s="116">
        <v>151065</v>
      </c>
      <c r="F276" t="s">
        <v>32</v>
      </c>
      <c r="G276" t="s">
        <v>44</v>
      </c>
      <c r="H276" t="s">
        <v>51</v>
      </c>
      <c r="I276" s="1">
        <v>45536</v>
      </c>
      <c r="J276" t="s">
        <v>68</v>
      </c>
      <c r="K276" t="s">
        <v>25</v>
      </c>
      <c r="L276" t="s">
        <v>808</v>
      </c>
      <c r="M276" t="s">
        <v>809</v>
      </c>
      <c r="O276" t="s">
        <v>71</v>
      </c>
      <c r="P276" t="s">
        <v>810</v>
      </c>
      <c r="Q276" t="s">
        <v>37</v>
      </c>
      <c r="R276" t="s">
        <v>66</v>
      </c>
      <c r="S276" t="s">
        <v>71</v>
      </c>
    </row>
    <row r="277" spans="1:19" x14ac:dyDescent="0.25">
      <c r="A277" t="s">
        <v>811</v>
      </c>
      <c r="B277">
        <v>830</v>
      </c>
      <c r="C277" s="117">
        <v>9165208</v>
      </c>
      <c r="D277" s="117">
        <v>5208</v>
      </c>
      <c r="E277" s="117">
        <v>115738</v>
      </c>
      <c r="F277" t="s">
        <v>32</v>
      </c>
      <c r="G277" t="s">
        <v>33</v>
      </c>
      <c r="H277" t="s">
        <v>62</v>
      </c>
      <c r="N277" t="s">
        <v>812</v>
      </c>
      <c r="O277" t="s">
        <v>28</v>
      </c>
      <c r="P277" t="s">
        <v>813</v>
      </c>
      <c r="Q277" t="s">
        <v>37</v>
      </c>
      <c r="R277" t="s">
        <v>66</v>
      </c>
      <c r="S277" t="s">
        <v>28</v>
      </c>
    </row>
    <row r="278" spans="1:19" x14ac:dyDescent="0.25">
      <c r="A278" t="s">
        <v>814</v>
      </c>
      <c r="B278">
        <v>795</v>
      </c>
      <c r="C278" s="116">
        <v>9162095</v>
      </c>
      <c r="D278" s="116">
        <v>2095</v>
      </c>
      <c r="E278" s="116">
        <v>148060</v>
      </c>
      <c r="F278" t="s">
        <v>32</v>
      </c>
      <c r="G278" t="s">
        <v>44</v>
      </c>
      <c r="H278" t="s">
        <v>45</v>
      </c>
      <c r="I278" s="1">
        <v>44075</v>
      </c>
      <c r="J278" t="s">
        <v>130</v>
      </c>
      <c r="K278" t="s">
        <v>25</v>
      </c>
      <c r="L278" t="s">
        <v>815</v>
      </c>
      <c r="M278" t="s">
        <v>816</v>
      </c>
      <c r="O278" t="s">
        <v>28</v>
      </c>
      <c r="Q278" t="s">
        <v>37</v>
      </c>
      <c r="R278" t="s">
        <v>30</v>
      </c>
      <c r="S278" t="s">
        <v>28</v>
      </c>
    </row>
    <row r="279" spans="1:19" x14ac:dyDescent="0.25">
      <c r="A279" t="s">
        <v>817</v>
      </c>
      <c r="B279">
        <v>951</v>
      </c>
      <c r="C279" s="117">
        <v>9162032</v>
      </c>
      <c r="D279" s="117">
        <v>2032</v>
      </c>
      <c r="E279" s="117">
        <v>140789</v>
      </c>
      <c r="F279" t="s">
        <v>32</v>
      </c>
      <c r="G279" t="s">
        <v>44</v>
      </c>
      <c r="H279" t="s">
        <v>51</v>
      </c>
      <c r="I279" s="1">
        <v>41730</v>
      </c>
      <c r="J279" t="s">
        <v>818</v>
      </c>
      <c r="K279" t="s">
        <v>25</v>
      </c>
      <c r="L279" t="s">
        <v>819</v>
      </c>
      <c r="M279" t="s">
        <v>820</v>
      </c>
      <c r="O279" t="s">
        <v>36</v>
      </c>
      <c r="Q279" t="s">
        <v>37</v>
      </c>
      <c r="R279" t="s">
        <v>66</v>
      </c>
      <c r="S279" t="s">
        <v>36</v>
      </c>
    </row>
    <row r="280" spans="1:19" x14ac:dyDescent="0.25">
      <c r="A280" t="s">
        <v>821</v>
      </c>
      <c r="B280">
        <v>952</v>
      </c>
      <c r="C280" s="116">
        <v>9162002</v>
      </c>
      <c r="D280" s="116">
        <v>2002</v>
      </c>
      <c r="E280" s="116">
        <v>115482</v>
      </c>
      <c r="F280" t="s">
        <v>32</v>
      </c>
      <c r="G280" t="s">
        <v>33</v>
      </c>
      <c r="H280" t="s">
        <v>34</v>
      </c>
      <c r="N280" t="s">
        <v>822</v>
      </c>
      <c r="O280" t="s">
        <v>36</v>
      </c>
      <c r="Q280" t="s">
        <v>37</v>
      </c>
      <c r="R280" t="s">
        <v>30</v>
      </c>
      <c r="S280" t="s">
        <v>36</v>
      </c>
    </row>
    <row r="281" spans="1:19" x14ac:dyDescent="0.25">
      <c r="A281" t="s">
        <v>823</v>
      </c>
      <c r="B281">
        <v>825</v>
      </c>
      <c r="C281" s="117">
        <v>9163074</v>
      </c>
      <c r="D281" s="117">
        <v>3074</v>
      </c>
      <c r="E281" s="117">
        <v>115655</v>
      </c>
      <c r="F281" t="s">
        <v>32</v>
      </c>
      <c r="G281" t="s">
        <v>33</v>
      </c>
      <c r="H281" t="s">
        <v>73</v>
      </c>
      <c r="N281" t="s">
        <v>824</v>
      </c>
      <c r="O281" t="s">
        <v>71</v>
      </c>
      <c r="Q281" t="s">
        <v>37</v>
      </c>
      <c r="R281" t="s">
        <v>30</v>
      </c>
      <c r="S281" t="s">
        <v>71</v>
      </c>
    </row>
    <row r="282" spans="1:19" x14ac:dyDescent="0.25">
      <c r="A282" t="s">
        <v>825</v>
      </c>
      <c r="B282">
        <v>827</v>
      </c>
      <c r="C282" s="116">
        <v>9162101</v>
      </c>
      <c r="D282" s="116">
        <v>2101</v>
      </c>
      <c r="E282" s="116">
        <v>115547</v>
      </c>
      <c r="F282" t="s">
        <v>32</v>
      </c>
      <c r="G282" t="s">
        <v>33</v>
      </c>
      <c r="H282" t="s">
        <v>34</v>
      </c>
      <c r="N282" t="s">
        <v>826</v>
      </c>
      <c r="O282" t="s">
        <v>28</v>
      </c>
      <c r="Q282" t="s">
        <v>37</v>
      </c>
      <c r="R282" t="s">
        <v>30</v>
      </c>
      <c r="S282" t="s">
        <v>28</v>
      </c>
    </row>
    <row r="283" spans="1:19" x14ac:dyDescent="0.25">
      <c r="A283" t="s">
        <v>827</v>
      </c>
      <c r="B283">
        <v>829</v>
      </c>
      <c r="C283" s="117">
        <v>9163076</v>
      </c>
      <c r="D283" s="117">
        <v>3076</v>
      </c>
      <c r="E283" s="117">
        <v>115657</v>
      </c>
      <c r="F283" t="s">
        <v>32</v>
      </c>
      <c r="G283" t="s">
        <v>33</v>
      </c>
      <c r="H283" t="s">
        <v>73</v>
      </c>
      <c r="N283" t="s">
        <v>828</v>
      </c>
      <c r="O283" t="s">
        <v>55</v>
      </c>
      <c r="Q283" t="s">
        <v>37</v>
      </c>
      <c r="R283" t="s">
        <v>30</v>
      </c>
      <c r="S283" t="s">
        <v>55</v>
      </c>
    </row>
    <row r="284" spans="1:19" x14ac:dyDescent="0.25">
      <c r="A284" t="s">
        <v>829</v>
      </c>
      <c r="B284">
        <v>805</v>
      </c>
      <c r="C284" s="116">
        <v>9162097</v>
      </c>
      <c r="D284" s="116">
        <v>2097</v>
      </c>
      <c r="E284" s="116">
        <v>115543</v>
      </c>
      <c r="F284" t="s">
        <v>32</v>
      </c>
      <c r="G284" t="s">
        <v>33</v>
      </c>
      <c r="H284" t="s">
        <v>34</v>
      </c>
      <c r="N284" t="s">
        <v>830</v>
      </c>
      <c r="O284" t="s">
        <v>55</v>
      </c>
      <c r="Q284" t="s">
        <v>37</v>
      </c>
      <c r="R284" t="s">
        <v>66</v>
      </c>
      <c r="S284" t="s">
        <v>55</v>
      </c>
    </row>
    <row r="285" spans="1:19" x14ac:dyDescent="0.25">
      <c r="A285" t="s">
        <v>831</v>
      </c>
      <c r="B285">
        <v>833</v>
      </c>
      <c r="C285" s="117">
        <v>9163077</v>
      </c>
      <c r="D285" s="117">
        <v>3077</v>
      </c>
      <c r="E285" s="117">
        <v>115658</v>
      </c>
      <c r="F285" t="s">
        <v>32</v>
      </c>
      <c r="G285" t="s">
        <v>33</v>
      </c>
      <c r="H285" t="s">
        <v>73</v>
      </c>
      <c r="K285" t="s">
        <v>25</v>
      </c>
      <c r="L285" t="s">
        <v>832</v>
      </c>
      <c r="M285" t="s">
        <v>833</v>
      </c>
      <c r="O285" t="s">
        <v>65</v>
      </c>
      <c r="Q285" t="s">
        <v>37</v>
      </c>
      <c r="R285" t="s">
        <v>30</v>
      </c>
      <c r="S285" t="s">
        <v>55</v>
      </c>
    </row>
    <row r="286" spans="1:19" x14ac:dyDescent="0.25">
      <c r="A286" t="s">
        <v>834</v>
      </c>
      <c r="B286">
        <v>837</v>
      </c>
      <c r="C286" s="116">
        <v>9162102</v>
      </c>
      <c r="D286" s="116">
        <v>2102</v>
      </c>
      <c r="E286" s="116">
        <v>115548</v>
      </c>
      <c r="F286" t="s">
        <v>32</v>
      </c>
      <c r="G286" t="s">
        <v>33</v>
      </c>
      <c r="H286" t="s">
        <v>34</v>
      </c>
      <c r="N286" t="s">
        <v>835</v>
      </c>
      <c r="O286" t="s">
        <v>71</v>
      </c>
      <c r="Q286" t="s">
        <v>37</v>
      </c>
      <c r="R286" t="s">
        <v>66</v>
      </c>
      <c r="S286" t="s">
        <v>71</v>
      </c>
    </row>
    <row r="287" spans="1:19" x14ac:dyDescent="0.25">
      <c r="A287" t="s">
        <v>836</v>
      </c>
      <c r="B287">
        <v>693</v>
      </c>
      <c r="C287" s="117">
        <v>9165210</v>
      </c>
      <c r="D287" s="117">
        <v>5210</v>
      </c>
      <c r="E287" s="117">
        <v>115740</v>
      </c>
      <c r="F287" t="s">
        <v>32</v>
      </c>
      <c r="G287" t="s">
        <v>33</v>
      </c>
      <c r="H287" t="s">
        <v>62</v>
      </c>
      <c r="N287" t="s">
        <v>837</v>
      </c>
      <c r="O287" t="s">
        <v>49</v>
      </c>
      <c r="Q287" t="s">
        <v>37</v>
      </c>
      <c r="R287" t="s">
        <v>30</v>
      </c>
      <c r="S287" t="s">
        <v>49</v>
      </c>
    </row>
    <row r="288" spans="1:19" x14ac:dyDescent="0.25">
      <c r="A288" t="s">
        <v>838</v>
      </c>
      <c r="B288">
        <v>835</v>
      </c>
      <c r="C288" s="116">
        <v>9162121</v>
      </c>
      <c r="D288" s="116">
        <v>2121</v>
      </c>
      <c r="E288" s="116">
        <v>149142</v>
      </c>
      <c r="F288" t="s">
        <v>32</v>
      </c>
      <c r="G288" t="s">
        <v>44</v>
      </c>
      <c r="H288" t="s">
        <v>45</v>
      </c>
      <c r="I288" s="1">
        <v>44743</v>
      </c>
      <c r="J288" t="s">
        <v>52</v>
      </c>
      <c r="K288" t="s">
        <v>25</v>
      </c>
      <c r="L288" t="s">
        <v>839</v>
      </c>
      <c r="M288" t="s">
        <v>840</v>
      </c>
      <c r="O288" t="s">
        <v>59</v>
      </c>
      <c r="Q288" t="s">
        <v>37</v>
      </c>
      <c r="R288" t="s">
        <v>66</v>
      </c>
      <c r="S288" t="s">
        <v>60</v>
      </c>
    </row>
    <row r="289" spans="1:19" x14ac:dyDescent="0.25">
      <c r="A289" t="s">
        <v>841</v>
      </c>
      <c r="B289">
        <v>960</v>
      </c>
      <c r="C289" s="117">
        <v>9162019</v>
      </c>
      <c r="D289" s="117">
        <v>2019</v>
      </c>
      <c r="E289" s="117">
        <v>139693</v>
      </c>
      <c r="F289" t="s">
        <v>32</v>
      </c>
      <c r="G289" t="s">
        <v>44</v>
      </c>
      <c r="H289" t="s">
        <v>45</v>
      </c>
      <c r="I289" s="1">
        <v>41518</v>
      </c>
      <c r="J289" t="s">
        <v>99</v>
      </c>
      <c r="K289" t="s">
        <v>25</v>
      </c>
      <c r="L289" t="s">
        <v>842</v>
      </c>
      <c r="M289" t="s">
        <v>843</v>
      </c>
      <c r="O289" t="s">
        <v>36</v>
      </c>
      <c r="Q289" t="s">
        <v>37</v>
      </c>
      <c r="R289" t="s">
        <v>66</v>
      </c>
      <c r="S289" t="s">
        <v>36</v>
      </c>
    </row>
    <row r="290" spans="1:19" x14ac:dyDescent="0.25">
      <c r="A290" t="s">
        <v>844</v>
      </c>
      <c r="B290">
        <v>838</v>
      </c>
      <c r="C290" s="116">
        <v>9163350</v>
      </c>
      <c r="D290" s="116">
        <v>3350</v>
      </c>
      <c r="E290" s="116">
        <v>115701</v>
      </c>
      <c r="F290" t="s">
        <v>32</v>
      </c>
      <c r="G290" t="s">
        <v>33</v>
      </c>
      <c r="H290" t="s">
        <v>57</v>
      </c>
      <c r="N290" t="s">
        <v>845</v>
      </c>
      <c r="O290" t="s">
        <v>71</v>
      </c>
      <c r="Q290" t="s">
        <v>37</v>
      </c>
      <c r="R290" t="s">
        <v>66</v>
      </c>
      <c r="S290" t="s">
        <v>71</v>
      </c>
    </row>
    <row r="291" spans="1:19" x14ac:dyDescent="0.25">
      <c r="A291" t="s">
        <v>846</v>
      </c>
      <c r="B291">
        <v>841</v>
      </c>
      <c r="C291" s="117">
        <v>9162111</v>
      </c>
      <c r="D291" s="117">
        <v>2111</v>
      </c>
      <c r="E291" s="117">
        <v>142451</v>
      </c>
      <c r="F291" t="s">
        <v>32</v>
      </c>
      <c r="G291" t="s">
        <v>44</v>
      </c>
      <c r="H291" t="s">
        <v>51</v>
      </c>
      <c r="I291" s="1">
        <v>42309</v>
      </c>
      <c r="J291" t="s">
        <v>52</v>
      </c>
      <c r="K291" t="s">
        <v>25</v>
      </c>
      <c r="L291" t="s">
        <v>847</v>
      </c>
      <c r="M291" t="s">
        <v>848</v>
      </c>
      <c r="O291" t="s">
        <v>55</v>
      </c>
      <c r="Q291" t="s">
        <v>37</v>
      </c>
      <c r="R291" t="s">
        <v>30</v>
      </c>
      <c r="S291" t="s">
        <v>55</v>
      </c>
    </row>
    <row r="292" spans="1:19" x14ac:dyDescent="0.25">
      <c r="A292" t="s">
        <v>849</v>
      </c>
      <c r="B292">
        <v>842</v>
      </c>
      <c r="C292" s="116">
        <v>9163080</v>
      </c>
      <c r="D292" s="116">
        <v>3080</v>
      </c>
      <c r="E292" s="116">
        <v>115660</v>
      </c>
      <c r="F292" t="s">
        <v>32</v>
      </c>
      <c r="G292" t="s">
        <v>33</v>
      </c>
      <c r="H292" t="s">
        <v>73</v>
      </c>
      <c r="N292" t="s">
        <v>850</v>
      </c>
      <c r="O292" t="s">
        <v>55</v>
      </c>
      <c r="Q292" t="s">
        <v>37</v>
      </c>
      <c r="R292" t="s">
        <v>30</v>
      </c>
      <c r="S292" t="s">
        <v>55</v>
      </c>
    </row>
    <row r="293" spans="1:19" x14ac:dyDescent="0.25">
      <c r="A293" t="s">
        <v>851</v>
      </c>
      <c r="B293">
        <v>956</v>
      </c>
      <c r="C293" s="117">
        <v>9162133</v>
      </c>
      <c r="D293" s="117">
        <v>2133</v>
      </c>
      <c r="E293" s="117">
        <v>150125</v>
      </c>
      <c r="F293" t="s">
        <v>32</v>
      </c>
      <c r="G293" t="s">
        <v>44</v>
      </c>
      <c r="H293" t="s">
        <v>45</v>
      </c>
      <c r="I293" s="1">
        <v>45170</v>
      </c>
      <c r="J293" t="s">
        <v>99</v>
      </c>
      <c r="K293" t="s">
        <v>25</v>
      </c>
      <c r="L293" t="s">
        <v>852</v>
      </c>
      <c r="M293" t="s">
        <v>853</v>
      </c>
      <c r="O293" t="s">
        <v>36</v>
      </c>
      <c r="P293" t="s">
        <v>854</v>
      </c>
      <c r="Q293" t="s">
        <v>37</v>
      </c>
      <c r="R293" t="s">
        <v>66</v>
      </c>
      <c r="S293" t="s">
        <v>36</v>
      </c>
    </row>
    <row r="294" spans="1:19" x14ac:dyDescent="0.25">
      <c r="A294" t="s">
        <v>855</v>
      </c>
      <c r="B294">
        <v>845</v>
      </c>
      <c r="C294" s="116">
        <v>9163081</v>
      </c>
      <c r="D294" s="116">
        <v>3081</v>
      </c>
      <c r="E294" s="116">
        <v>115661</v>
      </c>
      <c r="F294" t="s">
        <v>32</v>
      </c>
      <c r="G294" t="s">
        <v>33</v>
      </c>
      <c r="H294" t="s">
        <v>73</v>
      </c>
      <c r="N294" t="s">
        <v>856</v>
      </c>
      <c r="O294" t="s">
        <v>65</v>
      </c>
      <c r="Q294" t="s">
        <v>37</v>
      </c>
      <c r="R294" t="s">
        <v>30</v>
      </c>
      <c r="S294" t="s">
        <v>60</v>
      </c>
    </row>
    <row r="295" spans="1:19" x14ac:dyDescent="0.25">
      <c r="A295" t="s">
        <v>857</v>
      </c>
      <c r="B295">
        <v>954</v>
      </c>
      <c r="C295" s="117">
        <v>9162092</v>
      </c>
      <c r="D295" s="117">
        <v>2092</v>
      </c>
      <c r="E295" s="117">
        <v>147726</v>
      </c>
      <c r="F295" t="s">
        <v>32</v>
      </c>
      <c r="G295" t="s">
        <v>44</v>
      </c>
      <c r="H295" t="s">
        <v>45</v>
      </c>
      <c r="I295" s="1">
        <v>44287</v>
      </c>
      <c r="J295" t="s">
        <v>105</v>
      </c>
      <c r="K295" t="s">
        <v>25</v>
      </c>
      <c r="L295" t="s">
        <v>858</v>
      </c>
      <c r="M295" t="s">
        <v>859</v>
      </c>
      <c r="O295" t="s">
        <v>36</v>
      </c>
      <c r="P295" t="s">
        <v>860</v>
      </c>
      <c r="Q295" t="s">
        <v>37</v>
      </c>
      <c r="R295" t="s">
        <v>30</v>
      </c>
      <c r="S295" t="s">
        <v>36</v>
      </c>
    </row>
    <row r="296" spans="1:19" x14ac:dyDescent="0.25">
      <c r="A296" t="s">
        <v>861</v>
      </c>
      <c r="B296">
        <v>848</v>
      </c>
      <c r="C296" s="116">
        <v>9163368</v>
      </c>
      <c r="D296" s="116">
        <v>3368</v>
      </c>
      <c r="E296" s="116">
        <v>140797</v>
      </c>
      <c r="F296" t="s">
        <v>32</v>
      </c>
      <c r="G296" t="s">
        <v>44</v>
      </c>
      <c r="H296" t="s">
        <v>51</v>
      </c>
      <c r="I296" s="1">
        <v>41730</v>
      </c>
      <c r="J296" t="s">
        <v>52</v>
      </c>
      <c r="K296" t="s">
        <v>25</v>
      </c>
      <c r="L296" t="s">
        <v>862</v>
      </c>
      <c r="M296" t="s">
        <v>863</v>
      </c>
      <c r="O296" t="s">
        <v>28</v>
      </c>
      <c r="Q296" t="s">
        <v>37</v>
      </c>
      <c r="R296" t="s">
        <v>30</v>
      </c>
      <c r="S296" t="s">
        <v>28</v>
      </c>
    </row>
    <row r="297" spans="1:19" x14ac:dyDescent="0.25">
      <c r="A297" t="s">
        <v>864</v>
      </c>
      <c r="B297">
        <v>386</v>
      </c>
      <c r="C297" s="117">
        <v>9165417</v>
      </c>
      <c r="D297" s="117">
        <v>5417</v>
      </c>
      <c r="E297" s="117">
        <v>136764</v>
      </c>
      <c r="F297" t="s">
        <v>43</v>
      </c>
      <c r="G297" t="s">
        <v>44</v>
      </c>
      <c r="H297" t="s">
        <v>51</v>
      </c>
      <c r="I297" s="1">
        <v>40695</v>
      </c>
      <c r="J297" t="s">
        <v>92</v>
      </c>
      <c r="K297" t="s">
        <v>25</v>
      </c>
      <c r="L297" t="s">
        <v>865</v>
      </c>
      <c r="M297" t="s">
        <v>866</v>
      </c>
      <c r="O297" t="s">
        <v>28</v>
      </c>
      <c r="Q297" t="s">
        <v>37</v>
      </c>
      <c r="R297" t="s">
        <v>21</v>
      </c>
      <c r="S297" t="s">
        <v>28</v>
      </c>
    </row>
    <row r="298" spans="1:19" x14ac:dyDescent="0.25">
      <c r="A298" t="s">
        <v>867</v>
      </c>
      <c r="B298">
        <v>851</v>
      </c>
      <c r="C298" s="116">
        <v>9163352</v>
      </c>
      <c r="D298" s="116">
        <v>3352</v>
      </c>
      <c r="E298" s="116">
        <v>115703</v>
      </c>
      <c r="F298" t="s">
        <v>32</v>
      </c>
      <c r="G298" t="s">
        <v>33</v>
      </c>
      <c r="H298" t="s">
        <v>57</v>
      </c>
      <c r="N298" t="s">
        <v>868</v>
      </c>
      <c r="O298" t="s">
        <v>65</v>
      </c>
      <c r="Q298" t="s">
        <v>37</v>
      </c>
      <c r="R298" t="s">
        <v>66</v>
      </c>
      <c r="S298" t="s">
        <v>60</v>
      </c>
    </row>
    <row r="299" spans="1:19" x14ac:dyDescent="0.25">
      <c r="A299" t="s">
        <v>869</v>
      </c>
      <c r="B299">
        <v>853</v>
      </c>
      <c r="C299" s="117">
        <v>9163353</v>
      </c>
      <c r="D299" s="117">
        <v>3353</v>
      </c>
      <c r="E299" s="117">
        <v>115704</v>
      </c>
      <c r="F299" t="s">
        <v>32</v>
      </c>
      <c r="G299" t="s">
        <v>33</v>
      </c>
      <c r="H299" t="s">
        <v>57</v>
      </c>
      <c r="N299" t="s">
        <v>870</v>
      </c>
      <c r="O299" t="s">
        <v>55</v>
      </c>
      <c r="Q299" t="s">
        <v>37</v>
      </c>
      <c r="R299" t="s">
        <v>30</v>
      </c>
      <c r="S299" t="s">
        <v>55</v>
      </c>
    </row>
    <row r="300" spans="1:19" x14ac:dyDescent="0.25">
      <c r="A300" t="s">
        <v>871</v>
      </c>
      <c r="B300">
        <v>547</v>
      </c>
      <c r="C300" s="116">
        <v>9162141</v>
      </c>
      <c r="D300" s="116">
        <v>2141</v>
      </c>
      <c r="E300" s="116">
        <v>115576</v>
      </c>
      <c r="F300" t="s">
        <v>32</v>
      </c>
      <c r="G300" t="s">
        <v>33</v>
      </c>
      <c r="H300" t="s">
        <v>34</v>
      </c>
      <c r="N300" t="s">
        <v>872</v>
      </c>
      <c r="O300" t="s">
        <v>28</v>
      </c>
      <c r="Q300" t="s">
        <v>37</v>
      </c>
      <c r="R300" t="s">
        <v>30</v>
      </c>
      <c r="S300" t="s">
        <v>28</v>
      </c>
    </row>
    <row r="301" spans="1:19" x14ac:dyDescent="0.25">
      <c r="A301" t="s">
        <v>873</v>
      </c>
      <c r="B301">
        <v>766</v>
      </c>
      <c r="C301" s="117">
        <v>9162064</v>
      </c>
      <c r="D301" s="117">
        <v>2064</v>
      </c>
      <c r="E301" s="117">
        <v>115519</v>
      </c>
      <c r="F301" t="s">
        <v>32</v>
      </c>
      <c r="G301" t="s">
        <v>33</v>
      </c>
      <c r="H301" t="s">
        <v>34</v>
      </c>
      <c r="N301" t="s">
        <v>874</v>
      </c>
      <c r="O301" t="s">
        <v>71</v>
      </c>
      <c r="Q301" t="s">
        <v>37</v>
      </c>
      <c r="R301" t="s">
        <v>66</v>
      </c>
      <c r="S301" t="s">
        <v>71</v>
      </c>
    </row>
    <row r="302" spans="1:19" x14ac:dyDescent="0.25">
      <c r="A302" t="s">
        <v>875</v>
      </c>
      <c r="B302">
        <v>852</v>
      </c>
      <c r="C302" s="116">
        <v>9162114</v>
      </c>
      <c r="D302" s="116">
        <v>2114</v>
      </c>
      <c r="E302" s="116">
        <v>115559</v>
      </c>
      <c r="F302" t="s">
        <v>32</v>
      </c>
      <c r="G302" t="s">
        <v>33</v>
      </c>
      <c r="H302" t="s">
        <v>34</v>
      </c>
      <c r="N302" t="s">
        <v>876</v>
      </c>
      <c r="O302" t="s">
        <v>71</v>
      </c>
      <c r="Q302" t="s">
        <v>37</v>
      </c>
      <c r="R302" t="s">
        <v>30</v>
      </c>
      <c r="S302" t="s">
        <v>71</v>
      </c>
    </row>
    <row r="303" spans="1:19" x14ac:dyDescent="0.25">
      <c r="A303" t="s">
        <v>877</v>
      </c>
      <c r="B303">
        <v>392</v>
      </c>
      <c r="C303" s="117">
        <v>9165415</v>
      </c>
      <c r="D303" s="117">
        <v>5415</v>
      </c>
      <c r="E303" s="117">
        <v>137382</v>
      </c>
      <c r="F303" t="s">
        <v>43</v>
      </c>
      <c r="G303" t="s">
        <v>44</v>
      </c>
      <c r="H303" t="s">
        <v>51</v>
      </c>
      <c r="I303" s="1">
        <v>40787</v>
      </c>
      <c r="J303" t="s">
        <v>878</v>
      </c>
      <c r="K303" t="s">
        <v>25</v>
      </c>
      <c r="L303" t="s">
        <v>879</v>
      </c>
      <c r="M303" t="s">
        <v>880</v>
      </c>
      <c r="O303" t="s">
        <v>71</v>
      </c>
      <c r="Q303" t="s">
        <v>29</v>
      </c>
      <c r="R303" t="s">
        <v>21</v>
      </c>
      <c r="S303" t="s">
        <v>71</v>
      </c>
    </row>
    <row r="304" spans="1:19" x14ac:dyDescent="0.25">
      <c r="A304" t="s">
        <v>881</v>
      </c>
      <c r="B304">
        <v>862</v>
      </c>
      <c r="C304" s="116">
        <v>9162110</v>
      </c>
      <c r="D304" s="116">
        <v>2110</v>
      </c>
      <c r="E304" s="116">
        <v>115555</v>
      </c>
      <c r="F304" t="s">
        <v>32</v>
      </c>
      <c r="G304" t="s">
        <v>33</v>
      </c>
      <c r="H304" t="s">
        <v>34</v>
      </c>
      <c r="N304" t="s">
        <v>882</v>
      </c>
      <c r="O304" t="s">
        <v>71</v>
      </c>
      <c r="Q304" t="s">
        <v>37</v>
      </c>
      <c r="R304" t="s">
        <v>30</v>
      </c>
      <c r="S304" t="s">
        <v>71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3DF66-67B6-4C60-8AEF-0CC52AB4BD47}">
  <dimension ref="A1:T212"/>
  <sheetViews>
    <sheetView workbookViewId="0">
      <selection activeCell="E25" sqref="E25"/>
    </sheetView>
  </sheetViews>
  <sheetFormatPr defaultRowHeight="15" x14ac:dyDescent="0.25"/>
  <cols>
    <col min="5" max="5" width="58.28515625" bestFit="1" customWidth="1"/>
    <col min="7" max="7" width="11.28515625" style="19" customWidth="1"/>
    <col min="8" max="8" width="33.7109375" customWidth="1"/>
    <col min="9" max="9" width="24.140625" customWidth="1"/>
    <col min="10" max="10" width="20.5703125" style="62" customWidth="1"/>
    <col min="11" max="11" width="10.85546875" customWidth="1"/>
    <col min="12" max="12" width="8.7109375" customWidth="1"/>
    <col min="13" max="13" width="13.28515625" style="21" hidden="1" customWidth="1"/>
    <col min="14" max="14" width="10.28515625" customWidth="1"/>
    <col min="15" max="15" width="15.5703125" style="9" customWidth="1"/>
    <col min="16" max="16" width="15.140625" customWidth="1"/>
    <col min="17" max="17" width="15.140625" style="10" customWidth="1"/>
    <col min="18" max="18" width="15.140625" customWidth="1"/>
    <col min="19" max="19" width="17.140625" customWidth="1"/>
  </cols>
  <sheetData>
    <row r="1" spans="1:20" ht="15.75" x14ac:dyDescent="0.25">
      <c r="A1" s="114" t="s">
        <v>907</v>
      </c>
      <c r="B1" s="2"/>
      <c r="C1" s="2"/>
      <c r="D1" s="2"/>
      <c r="E1" s="2"/>
      <c r="F1" s="2"/>
      <c r="G1" s="3"/>
      <c r="H1" s="86"/>
      <c r="I1" s="87"/>
      <c r="J1" s="88"/>
      <c r="K1" s="89" t="s">
        <v>906</v>
      </c>
      <c r="L1" s="87"/>
      <c r="M1" s="90"/>
      <c r="N1" s="91"/>
    </row>
    <row r="2" spans="1:20" x14ac:dyDescent="0.25">
      <c r="A2" s="142"/>
      <c r="B2" s="142"/>
      <c r="C2" s="142"/>
      <c r="D2" s="142"/>
      <c r="E2" s="142"/>
      <c r="F2" s="2"/>
      <c r="G2" s="3"/>
      <c r="H2" s="92"/>
      <c r="I2" s="92"/>
      <c r="J2" s="93"/>
      <c r="K2" s="92"/>
      <c r="L2" s="92"/>
      <c r="M2" s="94"/>
      <c r="N2" s="95"/>
    </row>
    <row r="3" spans="1:20" ht="12.75" customHeight="1" x14ac:dyDescent="0.25">
      <c r="A3" s="96" t="s">
        <v>908</v>
      </c>
      <c r="B3" s="52"/>
      <c r="C3" s="52"/>
      <c r="D3" s="52"/>
      <c r="E3" s="52"/>
      <c r="F3" s="2"/>
      <c r="G3" s="3"/>
      <c r="H3" s="97"/>
      <c r="I3" s="98"/>
      <c r="J3" s="99"/>
      <c r="K3" s="100"/>
      <c r="L3" s="5"/>
      <c r="M3" s="7"/>
      <c r="N3" s="8"/>
    </row>
    <row r="4" spans="1:20" x14ac:dyDescent="0.25">
      <c r="A4" s="115" t="s">
        <v>909</v>
      </c>
      <c r="B4" s="52"/>
      <c r="C4" s="52"/>
      <c r="D4" s="52"/>
      <c r="E4" s="52"/>
      <c r="F4" s="2"/>
      <c r="G4" s="3"/>
      <c r="H4" s="100"/>
      <c r="I4" s="98"/>
      <c r="J4" s="99"/>
      <c r="K4" s="98"/>
      <c r="L4" s="101"/>
      <c r="M4" s="102"/>
      <c r="N4" s="103"/>
    </row>
    <row r="5" spans="1:20" x14ac:dyDescent="0.25">
      <c r="A5" s="115" t="s">
        <v>910</v>
      </c>
      <c r="B5" s="2"/>
      <c r="C5" s="2"/>
      <c r="D5" s="52"/>
      <c r="E5" s="2"/>
      <c r="F5" s="2"/>
      <c r="G5" s="3"/>
      <c r="H5" s="104"/>
      <c r="I5" s="105"/>
      <c r="J5" s="106"/>
      <c r="K5" s="107"/>
      <c r="L5" s="5"/>
      <c r="M5" s="7"/>
      <c r="N5" s="8"/>
    </row>
    <row r="6" spans="1:20" x14ac:dyDescent="0.25">
      <c r="A6" s="115" t="s">
        <v>911</v>
      </c>
      <c r="B6" s="2"/>
      <c r="C6" s="2"/>
      <c r="D6" s="52"/>
      <c r="E6" s="2"/>
      <c r="F6" s="2"/>
      <c r="G6" s="3"/>
      <c r="H6" s="104"/>
      <c r="I6" s="105"/>
      <c r="J6" s="106"/>
      <c r="K6" s="107"/>
      <c r="L6" s="5"/>
      <c r="M6" s="7"/>
      <c r="N6" s="8"/>
    </row>
    <row r="7" spans="1:20" x14ac:dyDescent="0.25">
      <c r="A7" s="96"/>
      <c r="B7" s="64"/>
      <c r="C7" s="108"/>
      <c r="D7" s="108"/>
      <c r="E7" s="2"/>
      <c r="F7" s="2"/>
      <c r="G7" s="3"/>
      <c r="H7" s="104"/>
      <c r="I7" s="105"/>
      <c r="J7" s="106"/>
      <c r="K7" s="107"/>
      <c r="L7" s="5"/>
      <c r="M7" s="7"/>
      <c r="N7" s="8"/>
    </row>
    <row r="8" spans="1:20" x14ac:dyDescent="0.25">
      <c r="A8" s="2"/>
      <c r="B8" s="109"/>
      <c r="C8" s="109"/>
      <c r="D8" s="110"/>
      <c r="E8" s="111"/>
      <c r="F8" s="2"/>
      <c r="G8" s="3"/>
      <c r="H8" s="104"/>
      <c r="I8" s="105"/>
      <c r="J8" s="106"/>
      <c r="K8" s="107"/>
      <c r="L8" s="5"/>
      <c r="M8" s="7"/>
      <c r="N8" s="8"/>
    </row>
    <row r="9" spans="1:20" x14ac:dyDescent="0.25">
      <c r="A9" s="2"/>
      <c r="B9" s="139" t="s">
        <v>905</v>
      </c>
      <c r="C9" s="140"/>
      <c r="D9" s="140"/>
      <c r="E9" s="141"/>
      <c r="F9" s="2"/>
      <c r="G9" s="3"/>
      <c r="H9" s="4"/>
      <c r="I9" s="5"/>
      <c r="J9" s="6"/>
      <c r="K9" s="5"/>
      <c r="L9" s="5"/>
      <c r="M9" s="7"/>
      <c r="N9" s="8"/>
    </row>
    <row r="10" spans="1:20" x14ac:dyDescent="0.25">
      <c r="A10" s="2"/>
      <c r="B10" s="11"/>
      <c r="C10" s="2"/>
      <c r="D10" s="12" t="s">
        <v>883</v>
      </c>
      <c r="E10" s="13">
        <v>939861.65</v>
      </c>
      <c r="F10" s="2"/>
      <c r="G10" s="3"/>
      <c r="H10" s="4"/>
      <c r="I10" s="5"/>
      <c r="J10" s="6"/>
      <c r="K10" s="5"/>
      <c r="L10" s="5"/>
      <c r="M10" s="7"/>
      <c r="N10" s="8"/>
    </row>
    <row r="11" spans="1:20" x14ac:dyDescent="0.25">
      <c r="A11" s="2"/>
      <c r="B11" s="11"/>
      <c r="C11" s="2"/>
      <c r="D11" s="12" t="s">
        <v>884</v>
      </c>
      <c r="E11" s="13">
        <v>0</v>
      </c>
      <c r="F11" s="2"/>
      <c r="G11" s="3"/>
      <c r="H11" s="4"/>
      <c r="I11" s="5"/>
      <c r="J11" s="6"/>
      <c r="K11" s="5"/>
      <c r="L11" s="5"/>
      <c r="M11" s="7"/>
      <c r="N11" s="14"/>
    </row>
    <row r="12" spans="1:20" x14ac:dyDescent="0.25">
      <c r="A12" s="2"/>
      <c r="B12" s="15"/>
      <c r="C12" s="16"/>
      <c r="D12" s="17" t="s">
        <v>885</v>
      </c>
      <c r="E12" s="18">
        <v>939861.65</v>
      </c>
      <c r="F12" s="2"/>
      <c r="G12" s="19" t="s">
        <v>886</v>
      </c>
      <c r="J12" s="20"/>
      <c r="N12" s="2"/>
    </row>
    <row r="13" spans="1:20" ht="15.75" thickBot="1" x14ac:dyDescent="0.3">
      <c r="A13" s="2"/>
      <c r="B13" s="2"/>
      <c r="C13" s="2"/>
      <c r="D13" s="2"/>
      <c r="E13" s="2"/>
      <c r="F13" s="2"/>
      <c r="G13" s="3"/>
      <c r="J13" s="20"/>
      <c r="N13" s="2"/>
    </row>
    <row r="14" spans="1:20" ht="27" thickBot="1" x14ac:dyDescent="0.3">
      <c r="A14" s="22" t="s">
        <v>5</v>
      </c>
      <c r="B14" s="23" t="s">
        <v>887</v>
      </c>
      <c r="C14" s="23" t="s">
        <v>888</v>
      </c>
      <c r="D14" s="24" t="s">
        <v>889</v>
      </c>
      <c r="E14" s="23" t="s">
        <v>890</v>
      </c>
      <c r="F14" s="23"/>
      <c r="G14" s="25" t="s">
        <v>891</v>
      </c>
      <c r="H14" s="26" t="s">
        <v>892</v>
      </c>
      <c r="I14" s="26" t="s">
        <v>893</v>
      </c>
      <c r="J14" s="27" t="s">
        <v>894</v>
      </c>
      <c r="K14" s="28"/>
      <c r="L14" s="2" t="s">
        <v>895</v>
      </c>
      <c r="M14" s="29"/>
      <c r="N14" s="2"/>
      <c r="O14" s="30" t="s">
        <v>896</v>
      </c>
      <c r="P14" s="31" t="s">
        <v>897</v>
      </c>
      <c r="Q14" s="32" t="s">
        <v>898</v>
      </c>
      <c r="R14" s="32"/>
      <c r="S14" t="s">
        <v>16</v>
      </c>
      <c r="T14" t="s">
        <v>899</v>
      </c>
    </row>
    <row r="15" spans="1:20" x14ac:dyDescent="0.25">
      <c r="A15" s="33">
        <v>115482</v>
      </c>
      <c r="B15" s="33">
        <v>916</v>
      </c>
      <c r="C15" s="34">
        <v>952</v>
      </c>
      <c r="D15" s="35">
        <v>9162002</v>
      </c>
      <c r="E15" s="35" t="s">
        <v>821</v>
      </c>
      <c r="F15" s="34"/>
      <c r="G15" s="36">
        <v>314</v>
      </c>
      <c r="H15" s="37" t="s">
        <v>34</v>
      </c>
      <c r="I15" s="37" t="s">
        <v>902</v>
      </c>
      <c r="J15" s="38">
        <v>7532.5</v>
      </c>
      <c r="K15" s="39">
        <v>11.25</v>
      </c>
      <c r="L15" s="37">
        <v>0</v>
      </c>
      <c r="M15" s="40"/>
      <c r="N15" s="41"/>
      <c r="O15" s="42">
        <v>7532.5</v>
      </c>
      <c r="P15" s="43">
        <v>0</v>
      </c>
      <c r="Q15" s="43" t="s">
        <v>822</v>
      </c>
      <c r="R15" s="43" t="s">
        <v>36</v>
      </c>
      <c r="S15" s="44"/>
      <c r="T15">
        <v>952</v>
      </c>
    </row>
    <row r="16" spans="1:20" x14ac:dyDescent="0.25">
      <c r="A16" s="33">
        <v>115483</v>
      </c>
      <c r="B16" s="33">
        <v>916</v>
      </c>
      <c r="C16" s="34">
        <v>940</v>
      </c>
      <c r="D16" s="35">
        <v>9162004</v>
      </c>
      <c r="E16" s="35" t="s">
        <v>471</v>
      </c>
      <c r="F16" s="34"/>
      <c r="G16" s="36">
        <v>415</v>
      </c>
      <c r="H16" s="37" t="s">
        <v>34</v>
      </c>
      <c r="I16" s="37" t="s">
        <v>902</v>
      </c>
      <c r="J16" s="38">
        <v>8668.75</v>
      </c>
      <c r="K16" s="39">
        <v>11.25</v>
      </c>
      <c r="L16" s="37">
        <v>0</v>
      </c>
      <c r="M16" s="40"/>
      <c r="N16" s="41"/>
      <c r="O16" s="42">
        <v>8668.75</v>
      </c>
      <c r="P16" s="43">
        <v>0</v>
      </c>
      <c r="Q16" s="43" t="s">
        <v>472</v>
      </c>
      <c r="R16" s="43" t="s">
        <v>36</v>
      </c>
      <c r="S16" s="44"/>
      <c r="T16">
        <v>940</v>
      </c>
    </row>
    <row r="17" spans="1:20" x14ac:dyDescent="0.25">
      <c r="A17" s="33">
        <v>115487</v>
      </c>
      <c r="B17" s="33">
        <v>916</v>
      </c>
      <c r="C17" s="34">
        <v>928</v>
      </c>
      <c r="D17" s="35">
        <v>9162013</v>
      </c>
      <c r="E17" s="35" t="s">
        <v>310</v>
      </c>
      <c r="F17" s="34"/>
      <c r="G17" s="36">
        <v>629</v>
      </c>
      <c r="H17" s="37" t="s">
        <v>34</v>
      </c>
      <c r="I17" s="37" t="s">
        <v>902</v>
      </c>
      <c r="J17" s="38">
        <v>11076.25</v>
      </c>
      <c r="K17" s="39">
        <v>11.25</v>
      </c>
      <c r="L17" s="37">
        <v>0</v>
      </c>
      <c r="M17" s="40"/>
      <c r="N17" s="41"/>
      <c r="O17" s="42">
        <v>11076.25</v>
      </c>
      <c r="P17" s="43">
        <v>0</v>
      </c>
      <c r="Q17" s="43" t="s">
        <v>311</v>
      </c>
      <c r="R17" s="43" t="s">
        <v>28</v>
      </c>
      <c r="S17" s="44"/>
      <c r="T17">
        <v>928</v>
      </c>
    </row>
    <row r="18" spans="1:20" x14ac:dyDescent="0.25">
      <c r="A18" s="33">
        <v>115491</v>
      </c>
      <c r="B18" s="33">
        <v>916</v>
      </c>
      <c r="C18" s="34">
        <v>933</v>
      </c>
      <c r="D18" s="35">
        <v>9162025</v>
      </c>
      <c r="E18" s="35" t="s">
        <v>379</v>
      </c>
      <c r="F18" s="34"/>
      <c r="G18" s="36">
        <v>251.5</v>
      </c>
      <c r="H18" s="37" t="s">
        <v>34</v>
      </c>
      <c r="I18" s="37" t="s">
        <v>902</v>
      </c>
      <c r="J18" s="38">
        <v>6829.38</v>
      </c>
      <c r="K18" s="39">
        <v>11.250019880715707</v>
      </c>
      <c r="L18" s="37">
        <v>0</v>
      </c>
      <c r="M18" s="40"/>
      <c r="N18" s="41"/>
      <c r="O18" s="42">
        <v>6829.38</v>
      </c>
      <c r="P18" s="43">
        <v>0</v>
      </c>
      <c r="Q18" s="43" t="s">
        <v>380</v>
      </c>
      <c r="R18" s="43" t="s">
        <v>36</v>
      </c>
      <c r="S18" s="44"/>
      <c r="T18">
        <v>933</v>
      </c>
    </row>
    <row r="19" spans="1:20" x14ac:dyDescent="0.25">
      <c r="A19" s="33">
        <v>115492</v>
      </c>
      <c r="B19" s="33">
        <v>916</v>
      </c>
      <c r="C19" s="34">
        <v>934</v>
      </c>
      <c r="D19" s="35">
        <v>9162026</v>
      </c>
      <c r="E19" s="35" t="s">
        <v>381</v>
      </c>
      <c r="F19" s="34"/>
      <c r="G19" s="36">
        <v>356</v>
      </c>
      <c r="H19" s="37" t="s">
        <v>62</v>
      </c>
      <c r="I19" s="37" t="s">
        <v>902</v>
      </c>
      <c r="J19" s="38">
        <v>8005</v>
      </c>
      <c r="K19" s="39">
        <v>11.25</v>
      </c>
      <c r="L19" s="37">
        <v>0</v>
      </c>
      <c r="M19" s="40"/>
      <c r="N19" s="41"/>
      <c r="O19" s="42">
        <v>8005</v>
      </c>
      <c r="P19" s="43" t="s">
        <v>383</v>
      </c>
      <c r="Q19" s="43">
        <v>0</v>
      </c>
      <c r="R19" s="43" t="s">
        <v>36</v>
      </c>
      <c r="S19" s="44"/>
      <c r="T19">
        <v>934</v>
      </c>
    </row>
    <row r="20" spans="1:20" x14ac:dyDescent="0.25">
      <c r="A20" s="33">
        <v>115494</v>
      </c>
      <c r="B20" s="33">
        <v>916</v>
      </c>
      <c r="C20" s="34">
        <v>937</v>
      </c>
      <c r="D20" s="35">
        <v>9162028</v>
      </c>
      <c r="E20" s="35" t="s">
        <v>412</v>
      </c>
      <c r="F20" s="34"/>
      <c r="G20" s="36">
        <v>207</v>
      </c>
      <c r="H20" s="37" t="s">
        <v>34</v>
      </c>
      <c r="I20" s="37" t="s">
        <v>902</v>
      </c>
      <c r="J20" s="38">
        <v>6328.75</v>
      </c>
      <c r="K20" s="39">
        <v>11.25</v>
      </c>
      <c r="L20" s="37">
        <v>0</v>
      </c>
      <c r="M20" s="40"/>
      <c r="N20" s="41"/>
      <c r="O20" s="42">
        <v>6328.75</v>
      </c>
      <c r="P20" s="43">
        <v>0</v>
      </c>
      <c r="Q20" s="43" t="s">
        <v>413</v>
      </c>
      <c r="R20" s="43" t="s">
        <v>36</v>
      </c>
      <c r="S20" s="44"/>
      <c r="T20">
        <v>937</v>
      </c>
    </row>
    <row r="21" spans="1:20" x14ac:dyDescent="0.25">
      <c r="A21" s="33">
        <v>115495</v>
      </c>
      <c r="B21" s="33">
        <v>916</v>
      </c>
      <c r="C21" s="34">
        <v>926</v>
      </c>
      <c r="D21" s="35">
        <v>9162030</v>
      </c>
      <c r="E21" s="35" t="s">
        <v>289</v>
      </c>
      <c r="F21" s="34"/>
      <c r="G21" s="36">
        <v>358</v>
      </c>
      <c r="H21" s="37" t="s">
        <v>34</v>
      </c>
      <c r="I21" s="37" t="s">
        <v>902</v>
      </c>
      <c r="J21" s="38">
        <v>8027.5</v>
      </c>
      <c r="K21" s="39">
        <v>11.25</v>
      </c>
      <c r="L21" s="37">
        <v>0</v>
      </c>
      <c r="M21" s="40"/>
      <c r="N21" s="41"/>
      <c r="O21" s="42">
        <v>8027.5</v>
      </c>
      <c r="P21" s="43">
        <v>0</v>
      </c>
      <c r="Q21" s="43" t="s">
        <v>290</v>
      </c>
      <c r="R21" s="43" t="s">
        <v>36</v>
      </c>
      <c r="S21" s="44"/>
      <c r="T21">
        <v>926</v>
      </c>
    </row>
    <row r="22" spans="1:20" x14ac:dyDescent="0.25">
      <c r="A22" s="33">
        <v>115496</v>
      </c>
      <c r="B22" s="33">
        <v>916</v>
      </c>
      <c r="C22" s="34">
        <v>942</v>
      </c>
      <c r="D22" s="35">
        <v>9162031</v>
      </c>
      <c r="E22" s="35" t="s">
        <v>484</v>
      </c>
      <c r="F22" s="34"/>
      <c r="G22" s="36">
        <v>476</v>
      </c>
      <c r="H22" s="37" t="s">
        <v>34</v>
      </c>
      <c r="I22" s="37" t="s">
        <v>902</v>
      </c>
      <c r="J22" s="38">
        <v>9355</v>
      </c>
      <c r="K22" s="39">
        <v>11.25</v>
      </c>
      <c r="L22" s="37">
        <v>0</v>
      </c>
      <c r="M22" s="40"/>
      <c r="N22" s="41"/>
      <c r="O22" s="42">
        <v>9355</v>
      </c>
      <c r="P22" s="43" t="s">
        <v>481</v>
      </c>
      <c r="Q22" s="43">
        <v>0</v>
      </c>
      <c r="R22" s="43" t="s">
        <v>28</v>
      </c>
      <c r="S22" s="44"/>
      <c r="T22">
        <v>942</v>
      </c>
    </row>
    <row r="23" spans="1:20" x14ac:dyDescent="0.25">
      <c r="A23" s="33">
        <v>115498</v>
      </c>
      <c r="B23" s="33">
        <v>916</v>
      </c>
      <c r="C23" s="34">
        <v>941</v>
      </c>
      <c r="D23" s="35">
        <v>9162033</v>
      </c>
      <c r="E23" s="35" t="s">
        <v>480</v>
      </c>
      <c r="F23" s="34"/>
      <c r="G23" s="36">
        <v>348</v>
      </c>
      <c r="H23" s="37" t="s">
        <v>34</v>
      </c>
      <c r="I23" s="37" t="s">
        <v>902</v>
      </c>
      <c r="J23" s="38">
        <v>7915</v>
      </c>
      <c r="K23" s="39">
        <v>11.25</v>
      </c>
      <c r="L23" s="37">
        <v>0</v>
      </c>
      <c r="M23" s="40"/>
      <c r="N23" s="41"/>
      <c r="O23" s="42">
        <v>7915</v>
      </c>
      <c r="P23" s="43" t="s">
        <v>481</v>
      </c>
      <c r="Q23" s="43">
        <v>0</v>
      </c>
      <c r="R23" s="43" t="s">
        <v>28</v>
      </c>
      <c r="S23" s="44"/>
      <c r="T23">
        <v>941</v>
      </c>
    </row>
    <row r="24" spans="1:20" x14ac:dyDescent="0.25">
      <c r="A24" s="33">
        <v>115499</v>
      </c>
      <c r="B24" s="33">
        <v>916</v>
      </c>
      <c r="C24" s="34">
        <v>925</v>
      </c>
      <c r="D24" s="35">
        <v>9162034</v>
      </c>
      <c r="E24" s="35" t="s">
        <v>287</v>
      </c>
      <c r="F24" s="34"/>
      <c r="G24" s="36">
        <v>265</v>
      </c>
      <c r="H24" s="37" t="s">
        <v>34</v>
      </c>
      <c r="I24" s="37" t="s">
        <v>902</v>
      </c>
      <c r="J24" s="38">
        <v>6981.25</v>
      </c>
      <c r="K24" s="39">
        <v>11.25</v>
      </c>
      <c r="L24" s="37">
        <v>0</v>
      </c>
      <c r="M24" s="40"/>
      <c r="N24" s="41"/>
      <c r="O24" s="42">
        <v>6981.25</v>
      </c>
      <c r="P24" s="43">
        <v>0</v>
      </c>
      <c r="Q24" s="43" t="s">
        <v>288</v>
      </c>
      <c r="R24" s="43" t="s">
        <v>36</v>
      </c>
      <c r="S24" s="44"/>
      <c r="T24">
        <v>925</v>
      </c>
    </row>
    <row r="25" spans="1:20" x14ac:dyDescent="0.25">
      <c r="A25" s="33">
        <v>115500</v>
      </c>
      <c r="B25" s="33">
        <v>916</v>
      </c>
      <c r="C25" s="34">
        <v>534</v>
      </c>
      <c r="D25" s="35">
        <v>9162040</v>
      </c>
      <c r="E25" s="35" t="s">
        <v>78</v>
      </c>
      <c r="F25" s="34"/>
      <c r="G25" s="36">
        <v>139</v>
      </c>
      <c r="H25" s="37" t="s">
        <v>34</v>
      </c>
      <c r="I25" s="37" t="s">
        <v>902</v>
      </c>
      <c r="J25" s="38">
        <v>5563.75</v>
      </c>
      <c r="K25" s="39">
        <v>11.25</v>
      </c>
      <c r="L25" s="37">
        <v>0</v>
      </c>
      <c r="M25" s="40"/>
      <c r="N25" s="41"/>
      <c r="O25" s="42">
        <v>5563.75</v>
      </c>
      <c r="P25" s="43">
        <v>0</v>
      </c>
      <c r="Q25" s="43" t="s">
        <v>79</v>
      </c>
      <c r="R25" s="43" t="s">
        <v>28</v>
      </c>
      <c r="S25" s="44"/>
      <c r="T25">
        <v>534</v>
      </c>
    </row>
    <row r="26" spans="1:20" x14ac:dyDescent="0.25">
      <c r="A26" s="33">
        <v>115502</v>
      </c>
      <c r="B26" s="33">
        <v>916</v>
      </c>
      <c r="C26" s="34">
        <v>558</v>
      </c>
      <c r="D26" s="35">
        <v>9162042</v>
      </c>
      <c r="E26" s="35" t="s">
        <v>135</v>
      </c>
      <c r="F26" s="34"/>
      <c r="G26" s="36">
        <v>86</v>
      </c>
      <c r="H26" s="37" t="s">
        <v>34</v>
      </c>
      <c r="I26" s="37" t="s">
        <v>902</v>
      </c>
      <c r="J26" s="38">
        <v>4967.5</v>
      </c>
      <c r="K26" s="39">
        <v>11.25</v>
      </c>
      <c r="L26" s="37">
        <v>0</v>
      </c>
      <c r="M26" s="40"/>
      <c r="N26" s="41"/>
      <c r="O26" s="42">
        <v>4967.5</v>
      </c>
      <c r="P26" s="43">
        <v>0</v>
      </c>
      <c r="Q26" s="43" t="s">
        <v>136</v>
      </c>
      <c r="R26" s="43" t="s">
        <v>71</v>
      </c>
      <c r="S26" s="44"/>
      <c r="T26">
        <v>558</v>
      </c>
    </row>
    <row r="27" spans="1:20" x14ac:dyDescent="0.25">
      <c r="A27" s="33">
        <v>115504</v>
      </c>
      <c r="B27" s="33">
        <v>916</v>
      </c>
      <c r="C27" s="34">
        <v>633</v>
      </c>
      <c r="D27" s="35">
        <v>9162044</v>
      </c>
      <c r="E27" s="35" t="s">
        <v>304</v>
      </c>
      <c r="F27" s="34"/>
      <c r="G27" s="36">
        <v>49</v>
      </c>
      <c r="H27" s="37" t="s">
        <v>34</v>
      </c>
      <c r="I27" s="37" t="s">
        <v>902</v>
      </c>
      <c r="J27" s="38">
        <v>4551.25</v>
      </c>
      <c r="K27" s="39">
        <v>11.25</v>
      </c>
      <c r="L27" s="37">
        <v>0</v>
      </c>
      <c r="M27" s="40"/>
      <c r="N27" s="41"/>
      <c r="O27" s="42">
        <v>4551.25</v>
      </c>
      <c r="P27" s="43">
        <v>0</v>
      </c>
      <c r="Q27" s="43" t="s">
        <v>305</v>
      </c>
      <c r="R27" s="43" t="s">
        <v>65</v>
      </c>
      <c r="S27" s="44"/>
      <c r="T27">
        <v>633</v>
      </c>
    </row>
    <row r="28" spans="1:20" x14ac:dyDescent="0.25">
      <c r="A28" s="33">
        <v>115505</v>
      </c>
      <c r="B28" s="33">
        <v>916</v>
      </c>
      <c r="C28" s="34">
        <v>559</v>
      </c>
      <c r="D28" s="35">
        <v>9162045</v>
      </c>
      <c r="E28" s="35" t="s">
        <v>137</v>
      </c>
      <c r="F28" s="34"/>
      <c r="G28" s="36">
        <v>80</v>
      </c>
      <c r="H28" s="37" t="s">
        <v>34</v>
      </c>
      <c r="I28" s="37" t="s">
        <v>902</v>
      </c>
      <c r="J28" s="38">
        <v>4900</v>
      </c>
      <c r="K28" s="39">
        <v>11.25</v>
      </c>
      <c r="L28" s="37">
        <v>0</v>
      </c>
      <c r="M28" s="40"/>
      <c r="N28" s="41"/>
      <c r="O28" s="42">
        <v>4900</v>
      </c>
      <c r="P28" s="43">
        <v>0</v>
      </c>
      <c r="Q28" s="43" t="s">
        <v>138</v>
      </c>
      <c r="R28" s="43" t="s">
        <v>65</v>
      </c>
      <c r="S28" s="44"/>
      <c r="T28">
        <v>559</v>
      </c>
    </row>
    <row r="29" spans="1:20" x14ac:dyDescent="0.25">
      <c r="A29" s="33">
        <v>115509</v>
      </c>
      <c r="B29" s="33">
        <v>916</v>
      </c>
      <c r="C29" s="34">
        <v>586</v>
      </c>
      <c r="D29" s="35">
        <v>9162050</v>
      </c>
      <c r="E29" s="35" t="s">
        <v>193</v>
      </c>
      <c r="F29" s="34"/>
      <c r="G29" s="36">
        <v>198</v>
      </c>
      <c r="H29" s="37" t="s">
        <v>34</v>
      </c>
      <c r="I29" s="37" t="s">
        <v>902</v>
      </c>
      <c r="J29" s="38">
        <v>6227.5</v>
      </c>
      <c r="K29" s="39">
        <v>11.25</v>
      </c>
      <c r="L29" s="37">
        <v>0</v>
      </c>
      <c r="M29" s="40"/>
      <c r="N29" s="41"/>
      <c r="O29" s="42">
        <v>6227.5</v>
      </c>
      <c r="P29" s="43">
        <v>0</v>
      </c>
      <c r="Q29" s="43" t="s">
        <v>194</v>
      </c>
      <c r="R29" s="43" t="s">
        <v>55</v>
      </c>
      <c r="S29" s="44"/>
      <c r="T29">
        <v>586</v>
      </c>
    </row>
    <row r="30" spans="1:20" x14ac:dyDescent="0.25">
      <c r="A30" s="33">
        <v>115510</v>
      </c>
      <c r="B30" s="33">
        <v>916</v>
      </c>
      <c r="C30" s="34">
        <v>598</v>
      </c>
      <c r="D30" s="35">
        <v>9162051</v>
      </c>
      <c r="E30" s="35" t="s">
        <v>222</v>
      </c>
      <c r="F30" s="34"/>
      <c r="G30" s="36">
        <v>49</v>
      </c>
      <c r="H30" s="37" t="s">
        <v>34</v>
      </c>
      <c r="I30" s="37" t="s">
        <v>902</v>
      </c>
      <c r="J30" s="38">
        <v>4551.25</v>
      </c>
      <c r="K30" s="39">
        <v>11.25</v>
      </c>
      <c r="L30" s="37">
        <v>0</v>
      </c>
      <c r="M30" s="40"/>
      <c r="N30" s="41"/>
      <c r="O30" s="42">
        <v>4551.25</v>
      </c>
      <c r="P30" s="43">
        <v>0</v>
      </c>
      <c r="Q30" s="43" t="s">
        <v>223</v>
      </c>
      <c r="R30" s="43" t="s">
        <v>71</v>
      </c>
      <c r="S30" s="44"/>
      <c r="T30">
        <v>598</v>
      </c>
    </row>
    <row r="31" spans="1:20" x14ac:dyDescent="0.25">
      <c r="A31" s="33">
        <v>115511</v>
      </c>
      <c r="B31" s="33">
        <v>916</v>
      </c>
      <c r="C31" s="34">
        <v>599</v>
      </c>
      <c r="D31" s="35">
        <v>9162052</v>
      </c>
      <c r="E31" s="35" t="s">
        <v>224</v>
      </c>
      <c r="F31" s="34"/>
      <c r="G31" s="36">
        <v>149.5</v>
      </c>
      <c r="H31" s="37" t="s">
        <v>34</v>
      </c>
      <c r="I31" s="37" t="s">
        <v>902</v>
      </c>
      <c r="J31" s="38">
        <v>5681.88</v>
      </c>
      <c r="K31" s="39">
        <v>11.250033444816054</v>
      </c>
      <c r="L31" s="37">
        <v>0</v>
      </c>
      <c r="M31" s="40"/>
      <c r="N31" s="41"/>
      <c r="O31" s="42">
        <v>5681.88</v>
      </c>
      <c r="P31" s="43">
        <v>0</v>
      </c>
      <c r="Q31" s="43" t="s">
        <v>225</v>
      </c>
      <c r="R31" s="43" t="s">
        <v>65</v>
      </c>
      <c r="S31" s="44"/>
      <c r="T31">
        <v>599</v>
      </c>
    </row>
    <row r="32" spans="1:20" x14ac:dyDescent="0.25">
      <c r="A32" s="33">
        <v>115512</v>
      </c>
      <c r="B32" s="33">
        <v>916</v>
      </c>
      <c r="C32" s="34">
        <v>612</v>
      </c>
      <c r="D32" s="35">
        <v>9162053</v>
      </c>
      <c r="E32" s="35" t="s">
        <v>235</v>
      </c>
      <c r="F32" s="34"/>
      <c r="G32" s="36">
        <v>239</v>
      </c>
      <c r="H32" s="37" t="s">
        <v>34</v>
      </c>
      <c r="I32" s="37" t="s">
        <v>902</v>
      </c>
      <c r="J32" s="38">
        <v>6688.75</v>
      </c>
      <c r="K32" s="39">
        <v>11.25</v>
      </c>
      <c r="L32" s="37">
        <v>0</v>
      </c>
      <c r="M32" s="40"/>
      <c r="N32" s="41"/>
      <c r="O32" s="42">
        <v>6688.75</v>
      </c>
      <c r="P32" s="43" t="s">
        <v>236</v>
      </c>
      <c r="Q32" s="43">
        <v>0</v>
      </c>
      <c r="R32" s="43" t="s">
        <v>65</v>
      </c>
      <c r="S32" s="44"/>
      <c r="T32">
        <v>612</v>
      </c>
    </row>
    <row r="33" spans="1:20" x14ac:dyDescent="0.25">
      <c r="A33" s="33">
        <v>115515</v>
      </c>
      <c r="B33" s="33">
        <v>916</v>
      </c>
      <c r="C33" s="34">
        <v>551</v>
      </c>
      <c r="D33" s="35">
        <v>9162056</v>
      </c>
      <c r="E33" s="35" t="s">
        <v>127</v>
      </c>
      <c r="F33" s="34"/>
      <c r="G33" s="36">
        <v>100</v>
      </c>
      <c r="H33" s="37" t="s">
        <v>34</v>
      </c>
      <c r="I33" s="37" t="s">
        <v>902</v>
      </c>
      <c r="J33" s="38">
        <v>5125</v>
      </c>
      <c r="K33" s="39">
        <v>11.25</v>
      </c>
      <c r="L33" s="37">
        <v>0</v>
      </c>
      <c r="M33" s="40"/>
      <c r="N33" s="41"/>
      <c r="O33" s="42">
        <v>5125</v>
      </c>
      <c r="P33" s="43">
        <v>0</v>
      </c>
      <c r="Q33" s="43" t="s">
        <v>128</v>
      </c>
      <c r="R33" s="43" t="s">
        <v>65</v>
      </c>
      <c r="S33" s="44"/>
      <c r="T33">
        <v>551</v>
      </c>
    </row>
    <row r="34" spans="1:20" x14ac:dyDescent="0.25">
      <c r="A34" s="33">
        <v>115519</v>
      </c>
      <c r="B34" s="33">
        <v>916</v>
      </c>
      <c r="C34" s="34">
        <v>766</v>
      </c>
      <c r="D34" s="35">
        <v>9162064</v>
      </c>
      <c r="E34" s="35" t="s">
        <v>873</v>
      </c>
      <c r="F34" s="34"/>
      <c r="G34" s="36">
        <v>107</v>
      </c>
      <c r="H34" s="37" t="s">
        <v>34</v>
      </c>
      <c r="I34" s="37" t="s">
        <v>902</v>
      </c>
      <c r="J34" s="38">
        <v>5203.75</v>
      </c>
      <c r="K34" s="39">
        <v>11.25</v>
      </c>
      <c r="L34" s="37">
        <v>0</v>
      </c>
      <c r="M34" s="40"/>
      <c r="N34" s="41"/>
      <c r="O34" s="42">
        <v>5203.75</v>
      </c>
      <c r="P34" s="43">
        <v>0</v>
      </c>
      <c r="Q34" s="43" t="s">
        <v>874</v>
      </c>
      <c r="R34" s="43" t="s">
        <v>71</v>
      </c>
      <c r="S34" s="44"/>
      <c r="T34">
        <v>766</v>
      </c>
    </row>
    <row r="35" spans="1:20" x14ac:dyDescent="0.25">
      <c r="A35" s="33">
        <v>115520</v>
      </c>
      <c r="B35" s="33">
        <v>916</v>
      </c>
      <c r="C35" s="34">
        <v>767</v>
      </c>
      <c r="D35" s="35">
        <v>9162065</v>
      </c>
      <c r="E35" s="35" t="s">
        <v>728</v>
      </c>
      <c r="F35" s="34"/>
      <c r="G35" s="36">
        <v>270</v>
      </c>
      <c r="H35" s="37" t="s">
        <v>34</v>
      </c>
      <c r="I35" s="37" t="s">
        <v>902</v>
      </c>
      <c r="J35" s="38">
        <v>7037.5</v>
      </c>
      <c r="K35" s="39">
        <v>11.25</v>
      </c>
      <c r="L35" s="37">
        <v>0</v>
      </c>
      <c r="M35" s="40"/>
      <c r="N35" s="41"/>
      <c r="O35" s="42">
        <v>7037.5</v>
      </c>
      <c r="P35" s="43">
        <v>0</v>
      </c>
      <c r="Q35" s="43" t="s">
        <v>729</v>
      </c>
      <c r="R35" s="43" t="s">
        <v>71</v>
      </c>
      <c r="S35" s="44"/>
      <c r="T35">
        <v>767</v>
      </c>
    </row>
    <row r="36" spans="1:20" x14ac:dyDescent="0.25">
      <c r="A36" s="33">
        <v>115521</v>
      </c>
      <c r="B36" s="33">
        <v>916</v>
      </c>
      <c r="C36" s="34">
        <v>784</v>
      </c>
      <c r="D36" s="35">
        <v>9162066</v>
      </c>
      <c r="E36" s="35" t="s">
        <v>659</v>
      </c>
      <c r="F36" s="34"/>
      <c r="G36" s="36">
        <v>56</v>
      </c>
      <c r="H36" s="37" t="s">
        <v>34</v>
      </c>
      <c r="I36" s="37" t="s">
        <v>902</v>
      </c>
      <c r="J36" s="38">
        <v>4630</v>
      </c>
      <c r="K36" s="39">
        <v>11.25</v>
      </c>
      <c r="L36" s="37">
        <v>0</v>
      </c>
      <c r="M36" s="40"/>
      <c r="N36" s="41"/>
      <c r="O36" s="42">
        <v>4630</v>
      </c>
      <c r="P36" s="43">
        <v>0</v>
      </c>
      <c r="Q36" s="43" t="s">
        <v>660</v>
      </c>
      <c r="R36" s="43" t="s">
        <v>71</v>
      </c>
      <c r="S36" s="44"/>
      <c r="T36">
        <v>784</v>
      </c>
    </row>
    <row r="37" spans="1:20" x14ac:dyDescent="0.25">
      <c r="A37" s="33">
        <v>115522</v>
      </c>
      <c r="B37" s="33">
        <v>916</v>
      </c>
      <c r="C37" s="34">
        <v>793</v>
      </c>
      <c r="D37" s="35">
        <v>9162067</v>
      </c>
      <c r="E37" s="35" t="s">
        <v>733</v>
      </c>
      <c r="F37" s="34"/>
      <c r="G37" s="36">
        <v>116</v>
      </c>
      <c r="H37" s="37" t="s">
        <v>34</v>
      </c>
      <c r="I37" s="37" t="s">
        <v>902</v>
      </c>
      <c r="J37" s="38">
        <v>5305</v>
      </c>
      <c r="K37" s="39">
        <v>11.25</v>
      </c>
      <c r="L37" s="37">
        <v>0</v>
      </c>
      <c r="M37" s="40"/>
      <c r="N37" s="41"/>
      <c r="O37" s="42">
        <v>5305</v>
      </c>
      <c r="P37" s="43">
        <v>0</v>
      </c>
      <c r="Q37" s="43" t="s">
        <v>734</v>
      </c>
      <c r="R37" s="43" t="s">
        <v>71</v>
      </c>
      <c r="S37" s="44"/>
      <c r="T37">
        <v>793</v>
      </c>
    </row>
    <row r="38" spans="1:20" x14ac:dyDescent="0.25">
      <c r="A38" s="33">
        <v>115523</v>
      </c>
      <c r="B38" s="33">
        <v>916</v>
      </c>
      <c r="C38" s="34">
        <v>635</v>
      </c>
      <c r="D38" s="35">
        <v>9162068</v>
      </c>
      <c r="E38" s="35" t="s">
        <v>306</v>
      </c>
      <c r="F38" s="34"/>
      <c r="G38" s="36">
        <v>141</v>
      </c>
      <c r="H38" s="37" t="s">
        <v>34</v>
      </c>
      <c r="I38" s="37" t="s">
        <v>902</v>
      </c>
      <c r="J38" s="38">
        <v>5586.25</v>
      </c>
      <c r="K38" s="39">
        <v>11.25</v>
      </c>
      <c r="L38" s="37">
        <v>0</v>
      </c>
      <c r="M38" s="40"/>
      <c r="N38" s="41"/>
      <c r="O38" s="42">
        <v>5586.25</v>
      </c>
      <c r="P38" s="43">
        <v>0</v>
      </c>
      <c r="Q38" s="43" t="s">
        <v>307</v>
      </c>
      <c r="R38" s="43" t="s">
        <v>55</v>
      </c>
      <c r="S38" s="44"/>
      <c r="T38">
        <v>635</v>
      </c>
    </row>
    <row r="39" spans="1:20" x14ac:dyDescent="0.25">
      <c r="A39" s="33">
        <v>115525</v>
      </c>
      <c r="B39" s="33">
        <v>916</v>
      </c>
      <c r="C39" s="34">
        <v>657</v>
      </c>
      <c r="D39" s="35">
        <v>9162070</v>
      </c>
      <c r="E39" s="35" t="s">
        <v>794</v>
      </c>
      <c r="F39" s="34"/>
      <c r="G39" s="36">
        <v>245</v>
      </c>
      <c r="H39" s="37" t="s">
        <v>34</v>
      </c>
      <c r="I39" s="37" t="s">
        <v>902</v>
      </c>
      <c r="J39" s="38">
        <v>6756.25</v>
      </c>
      <c r="K39" s="39">
        <v>11.25</v>
      </c>
      <c r="L39" s="37">
        <v>0</v>
      </c>
      <c r="M39" s="40"/>
      <c r="N39" s="41"/>
      <c r="O39" s="42">
        <v>6756.25</v>
      </c>
      <c r="P39" s="43">
        <v>0</v>
      </c>
      <c r="Q39" s="43" t="s">
        <v>795</v>
      </c>
      <c r="R39" s="43" t="s">
        <v>65</v>
      </c>
      <c r="S39" s="44"/>
      <c r="T39">
        <v>657</v>
      </c>
    </row>
    <row r="40" spans="1:20" x14ac:dyDescent="0.25">
      <c r="A40" s="33">
        <v>115526</v>
      </c>
      <c r="B40" s="33">
        <v>916</v>
      </c>
      <c r="C40" s="34">
        <v>775</v>
      </c>
      <c r="D40" s="35">
        <v>9162072</v>
      </c>
      <c r="E40" s="35" t="s">
        <v>635</v>
      </c>
      <c r="F40" s="34"/>
      <c r="G40" s="36">
        <v>107</v>
      </c>
      <c r="H40" s="37" t="s">
        <v>34</v>
      </c>
      <c r="I40" s="37" t="s">
        <v>902</v>
      </c>
      <c r="J40" s="38">
        <v>5203.75</v>
      </c>
      <c r="K40" s="39">
        <v>11.25</v>
      </c>
      <c r="L40" s="37">
        <v>0</v>
      </c>
      <c r="M40" s="40"/>
      <c r="N40" s="41"/>
      <c r="O40" s="42">
        <v>5203.75</v>
      </c>
      <c r="P40" s="43">
        <v>0</v>
      </c>
      <c r="Q40" s="43" t="s">
        <v>636</v>
      </c>
      <c r="R40" s="43" t="s">
        <v>55</v>
      </c>
      <c r="S40" s="44"/>
      <c r="T40">
        <v>775</v>
      </c>
    </row>
    <row r="41" spans="1:20" x14ac:dyDescent="0.25">
      <c r="A41" s="33">
        <v>115529</v>
      </c>
      <c r="B41" s="33">
        <v>916</v>
      </c>
      <c r="C41" s="34">
        <v>691</v>
      </c>
      <c r="D41" s="35">
        <v>9162075</v>
      </c>
      <c r="E41" s="35" t="s">
        <v>456</v>
      </c>
      <c r="F41" s="34"/>
      <c r="G41" s="36">
        <v>100</v>
      </c>
      <c r="H41" s="37" t="s">
        <v>34</v>
      </c>
      <c r="I41" s="37" t="s">
        <v>902</v>
      </c>
      <c r="J41" s="38">
        <v>5125</v>
      </c>
      <c r="K41" s="39">
        <v>11.25</v>
      </c>
      <c r="L41" s="37">
        <v>0</v>
      </c>
      <c r="M41" s="40"/>
      <c r="N41" s="41"/>
      <c r="O41" s="42">
        <v>5125</v>
      </c>
      <c r="P41" s="43">
        <v>0</v>
      </c>
      <c r="Q41" s="43" t="s">
        <v>457</v>
      </c>
      <c r="R41" s="43" t="s">
        <v>59</v>
      </c>
      <c r="S41" s="44"/>
      <c r="T41">
        <v>691</v>
      </c>
    </row>
    <row r="42" spans="1:20" x14ac:dyDescent="0.25">
      <c r="A42" s="33">
        <v>115531</v>
      </c>
      <c r="B42" s="33">
        <v>916</v>
      </c>
      <c r="C42" s="34">
        <v>709</v>
      </c>
      <c r="D42" s="35">
        <v>9162077</v>
      </c>
      <c r="E42" s="35" t="s">
        <v>488</v>
      </c>
      <c r="F42" s="34"/>
      <c r="G42" s="36">
        <v>92</v>
      </c>
      <c r="H42" s="37" t="s">
        <v>34</v>
      </c>
      <c r="I42" s="37" t="s">
        <v>902</v>
      </c>
      <c r="J42" s="38">
        <v>5035</v>
      </c>
      <c r="K42" s="39">
        <v>11.25</v>
      </c>
      <c r="L42" s="37">
        <v>0</v>
      </c>
      <c r="M42" s="40"/>
      <c r="N42" s="41"/>
      <c r="O42" s="42">
        <v>5035</v>
      </c>
      <c r="P42" s="43">
        <v>0</v>
      </c>
      <c r="Q42" s="43" t="s">
        <v>489</v>
      </c>
      <c r="R42" s="43" t="s">
        <v>71</v>
      </c>
      <c r="S42" s="44"/>
      <c r="T42">
        <v>709</v>
      </c>
    </row>
    <row r="43" spans="1:20" x14ac:dyDescent="0.25">
      <c r="A43" s="33">
        <v>115533</v>
      </c>
      <c r="B43" s="33">
        <v>916</v>
      </c>
      <c r="C43" s="34">
        <v>717</v>
      </c>
      <c r="D43" s="35">
        <v>9162081</v>
      </c>
      <c r="E43" s="35" t="s">
        <v>502</v>
      </c>
      <c r="F43" s="34"/>
      <c r="G43" s="36">
        <v>194</v>
      </c>
      <c r="H43" s="37" t="s">
        <v>34</v>
      </c>
      <c r="I43" s="37" t="s">
        <v>902</v>
      </c>
      <c r="J43" s="38">
        <v>6182.5</v>
      </c>
      <c r="K43" s="39">
        <v>11.25</v>
      </c>
      <c r="L43" s="37">
        <v>0</v>
      </c>
      <c r="M43" s="40"/>
      <c r="N43" s="41"/>
      <c r="O43" s="42">
        <v>6182.5</v>
      </c>
      <c r="P43" s="43">
        <v>0</v>
      </c>
      <c r="Q43" s="43" t="s">
        <v>503</v>
      </c>
      <c r="R43" s="43" t="s">
        <v>65</v>
      </c>
      <c r="S43" s="44"/>
      <c r="T43">
        <v>717</v>
      </c>
    </row>
    <row r="44" spans="1:20" x14ac:dyDescent="0.25">
      <c r="A44" s="33">
        <v>115534</v>
      </c>
      <c r="B44" s="33">
        <v>916</v>
      </c>
      <c r="C44" s="34">
        <v>776</v>
      </c>
      <c r="D44" s="35">
        <v>9162084</v>
      </c>
      <c r="E44" s="35" t="s">
        <v>637</v>
      </c>
      <c r="F44" s="34"/>
      <c r="G44" s="36">
        <v>72</v>
      </c>
      <c r="H44" s="37" t="s">
        <v>34</v>
      </c>
      <c r="I44" s="37" t="s">
        <v>902</v>
      </c>
      <c r="J44" s="38">
        <v>4810</v>
      </c>
      <c r="K44" s="39">
        <v>11.25</v>
      </c>
      <c r="L44" s="37">
        <v>0</v>
      </c>
      <c r="M44" s="40"/>
      <c r="N44" s="41"/>
      <c r="O44" s="42">
        <v>4810</v>
      </c>
      <c r="P44" s="43">
        <v>0</v>
      </c>
      <c r="Q44" s="43" t="s">
        <v>638</v>
      </c>
      <c r="R44" s="43" t="s">
        <v>65</v>
      </c>
      <c r="S44" s="44"/>
      <c r="T44">
        <v>776</v>
      </c>
    </row>
    <row r="45" spans="1:20" x14ac:dyDescent="0.25">
      <c r="A45" s="33">
        <v>115535</v>
      </c>
      <c r="B45" s="33">
        <v>916</v>
      </c>
      <c r="C45" s="34">
        <v>764</v>
      </c>
      <c r="D45" s="35">
        <v>9162085</v>
      </c>
      <c r="E45" s="35" t="s">
        <v>608</v>
      </c>
      <c r="F45" s="34"/>
      <c r="G45" s="36">
        <v>61</v>
      </c>
      <c r="H45" s="37" t="s">
        <v>34</v>
      </c>
      <c r="I45" s="37" t="s">
        <v>902</v>
      </c>
      <c r="J45" s="38">
        <v>4686.25</v>
      </c>
      <c r="K45" s="39">
        <v>11.25</v>
      </c>
      <c r="L45" s="37">
        <v>0</v>
      </c>
      <c r="M45" s="40"/>
      <c r="N45" s="41"/>
      <c r="O45" s="42">
        <v>4686.25</v>
      </c>
      <c r="P45" s="43">
        <v>0</v>
      </c>
      <c r="Q45" s="43" t="s">
        <v>609</v>
      </c>
      <c r="R45" s="43" t="s">
        <v>59</v>
      </c>
      <c r="S45" s="44"/>
      <c r="T45">
        <v>764</v>
      </c>
    </row>
    <row r="46" spans="1:20" x14ac:dyDescent="0.25">
      <c r="A46" s="33">
        <v>115536</v>
      </c>
      <c r="B46" s="33">
        <v>916</v>
      </c>
      <c r="C46" s="34">
        <v>782</v>
      </c>
      <c r="D46" s="35">
        <v>9162086</v>
      </c>
      <c r="E46" s="35" t="s">
        <v>657</v>
      </c>
      <c r="F46" s="34"/>
      <c r="G46" s="36">
        <v>131</v>
      </c>
      <c r="H46" s="37" t="s">
        <v>34</v>
      </c>
      <c r="I46" s="37" t="s">
        <v>902</v>
      </c>
      <c r="J46" s="38">
        <v>5473.75</v>
      </c>
      <c r="K46" s="39">
        <v>11.25</v>
      </c>
      <c r="L46" s="37">
        <v>0</v>
      </c>
      <c r="M46" s="40"/>
      <c r="N46" s="41"/>
      <c r="O46" s="42">
        <v>5473.75</v>
      </c>
      <c r="P46" s="43">
        <v>0</v>
      </c>
      <c r="Q46" s="43" t="s">
        <v>658</v>
      </c>
      <c r="R46" s="43" t="s">
        <v>55</v>
      </c>
      <c r="S46" s="44"/>
      <c r="T46">
        <v>782</v>
      </c>
    </row>
    <row r="47" spans="1:20" x14ac:dyDescent="0.25">
      <c r="A47" s="33">
        <v>115539</v>
      </c>
      <c r="B47" s="33">
        <v>916</v>
      </c>
      <c r="C47" s="34">
        <v>797</v>
      </c>
      <c r="D47" s="35">
        <v>9162090</v>
      </c>
      <c r="E47" s="35" t="s">
        <v>552</v>
      </c>
      <c r="F47" s="34"/>
      <c r="G47" s="36">
        <v>201</v>
      </c>
      <c r="H47" s="37" t="s">
        <v>34</v>
      </c>
      <c r="I47" s="37" t="s">
        <v>902</v>
      </c>
      <c r="J47" s="38">
        <v>6261.25</v>
      </c>
      <c r="K47" s="39">
        <v>11.25</v>
      </c>
      <c r="L47" s="37">
        <v>0</v>
      </c>
      <c r="M47" s="40"/>
      <c r="N47" s="41"/>
      <c r="O47" s="42">
        <v>6261.25</v>
      </c>
      <c r="P47" s="43">
        <v>0</v>
      </c>
      <c r="Q47" s="43" t="s">
        <v>553</v>
      </c>
      <c r="R47" s="43" t="s">
        <v>55</v>
      </c>
      <c r="S47" s="44"/>
      <c r="T47">
        <v>797</v>
      </c>
    </row>
    <row r="48" spans="1:20" x14ac:dyDescent="0.25">
      <c r="A48" s="33">
        <v>115540</v>
      </c>
      <c r="B48" s="33">
        <v>916</v>
      </c>
      <c r="C48" s="34">
        <v>798</v>
      </c>
      <c r="D48" s="35">
        <v>9162091</v>
      </c>
      <c r="E48" s="35" t="s">
        <v>741</v>
      </c>
      <c r="F48" s="34"/>
      <c r="G48" s="36">
        <v>95</v>
      </c>
      <c r="H48" s="37" t="s">
        <v>34</v>
      </c>
      <c r="I48" s="37" t="s">
        <v>902</v>
      </c>
      <c r="J48" s="38">
        <v>5068.75</v>
      </c>
      <c r="K48" s="39">
        <v>11.25</v>
      </c>
      <c r="L48" s="37">
        <v>0</v>
      </c>
      <c r="M48" s="40"/>
      <c r="N48" s="41"/>
      <c r="O48" s="42">
        <v>5068.75</v>
      </c>
      <c r="P48" s="43">
        <v>0</v>
      </c>
      <c r="Q48" s="43" t="s">
        <v>742</v>
      </c>
      <c r="R48" s="43" t="s">
        <v>65</v>
      </c>
      <c r="S48" s="44"/>
      <c r="T48">
        <v>798</v>
      </c>
    </row>
    <row r="49" spans="1:20" x14ac:dyDescent="0.25">
      <c r="A49" s="33">
        <v>115541</v>
      </c>
      <c r="B49" s="33">
        <v>916</v>
      </c>
      <c r="C49" s="34">
        <v>803</v>
      </c>
      <c r="D49" s="35">
        <v>9162094</v>
      </c>
      <c r="E49" s="35" t="s">
        <v>749</v>
      </c>
      <c r="F49" s="34"/>
      <c r="G49" s="36">
        <v>255</v>
      </c>
      <c r="H49" s="37" t="s">
        <v>34</v>
      </c>
      <c r="I49" s="37" t="s">
        <v>902</v>
      </c>
      <c r="J49" s="38">
        <v>6868.75</v>
      </c>
      <c r="K49" s="39">
        <v>11.25</v>
      </c>
      <c r="L49" s="37">
        <v>0</v>
      </c>
      <c r="M49" s="40"/>
      <c r="N49" s="41"/>
      <c r="O49" s="42">
        <v>6868.75</v>
      </c>
      <c r="P49" s="43">
        <v>0</v>
      </c>
      <c r="Q49" s="43" t="s">
        <v>750</v>
      </c>
      <c r="R49" s="43" t="s">
        <v>55</v>
      </c>
      <c r="S49" s="44"/>
      <c r="T49">
        <v>803</v>
      </c>
    </row>
    <row r="50" spans="1:20" x14ac:dyDescent="0.25">
      <c r="A50" s="33">
        <v>115543</v>
      </c>
      <c r="B50" s="33">
        <v>916</v>
      </c>
      <c r="C50" s="34">
        <v>805</v>
      </c>
      <c r="D50" s="35">
        <v>9162097</v>
      </c>
      <c r="E50" s="35" t="s">
        <v>829</v>
      </c>
      <c r="F50" s="34"/>
      <c r="G50" s="36">
        <v>104</v>
      </c>
      <c r="H50" s="37" t="s">
        <v>34</v>
      </c>
      <c r="I50" s="37" t="s">
        <v>902</v>
      </c>
      <c r="J50" s="38">
        <v>5170</v>
      </c>
      <c r="K50" s="39">
        <v>11.25</v>
      </c>
      <c r="L50" s="37">
        <v>0</v>
      </c>
      <c r="M50" s="40"/>
      <c r="N50" s="41"/>
      <c r="O50" s="42">
        <v>5170</v>
      </c>
      <c r="P50" s="43">
        <v>0</v>
      </c>
      <c r="Q50" s="43" t="s">
        <v>830</v>
      </c>
      <c r="R50" s="43" t="s">
        <v>55</v>
      </c>
      <c r="S50" s="44"/>
      <c r="T50">
        <v>805</v>
      </c>
    </row>
    <row r="51" spans="1:20" x14ac:dyDescent="0.25">
      <c r="A51" s="33">
        <v>115544</v>
      </c>
      <c r="B51" s="33">
        <v>916</v>
      </c>
      <c r="C51" s="34">
        <v>818</v>
      </c>
      <c r="D51" s="35">
        <v>9162098</v>
      </c>
      <c r="E51" s="35" t="s">
        <v>805</v>
      </c>
      <c r="F51" s="34"/>
      <c r="G51" s="36">
        <v>140</v>
      </c>
      <c r="H51" s="37" t="s">
        <v>34</v>
      </c>
      <c r="I51" s="37" t="s">
        <v>902</v>
      </c>
      <c r="J51" s="38">
        <v>5575</v>
      </c>
      <c r="K51" s="39">
        <v>11.25</v>
      </c>
      <c r="L51" s="37">
        <v>0</v>
      </c>
      <c r="M51" s="40"/>
      <c r="N51" s="41"/>
      <c r="O51" s="42">
        <v>5575</v>
      </c>
      <c r="P51" s="43">
        <v>0</v>
      </c>
      <c r="Q51" s="43" t="s">
        <v>806</v>
      </c>
      <c r="R51" s="43" t="s">
        <v>55</v>
      </c>
      <c r="S51" s="44"/>
      <c r="T51">
        <v>818</v>
      </c>
    </row>
    <row r="52" spans="1:20" x14ac:dyDescent="0.25">
      <c r="A52" s="33">
        <v>115547</v>
      </c>
      <c r="B52" s="33">
        <v>916</v>
      </c>
      <c r="C52" s="34">
        <v>827</v>
      </c>
      <c r="D52" s="35">
        <v>9162101</v>
      </c>
      <c r="E52" s="35" t="s">
        <v>825</v>
      </c>
      <c r="F52" s="34"/>
      <c r="G52" s="36">
        <v>125</v>
      </c>
      <c r="H52" s="37" t="s">
        <v>34</v>
      </c>
      <c r="I52" s="37" t="s">
        <v>902</v>
      </c>
      <c r="J52" s="38">
        <v>5406.25</v>
      </c>
      <c r="K52" s="39">
        <v>11.25</v>
      </c>
      <c r="L52" s="37">
        <v>0</v>
      </c>
      <c r="M52" s="40"/>
      <c r="N52" s="41"/>
      <c r="O52" s="42">
        <v>5406.25</v>
      </c>
      <c r="P52" s="43">
        <v>0</v>
      </c>
      <c r="Q52" s="43" t="s">
        <v>826</v>
      </c>
      <c r="R52" s="43" t="s">
        <v>28</v>
      </c>
      <c r="S52" s="44"/>
      <c r="T52">
        <v>827</v>
      </c>
    </row>
    <row r="53" spans="1:20" x14ac:dyDescent="0.25">
      <c r="A53" s="33">
        <v>115548</v>
      </c>
      <c r="B53" s="33">
        <v>916</v>
      </c>
      <c r="C53" s="34">
        <v>837</v>
      </c>
      <c r="D53" s="35">
        <v>9162102</v>
      </c>
      <c r="E53" s="35" t="s">
        <v>834</v>
      </c>
      <c r="F53" s="34"/>
      <c r="G53" s="36">
        <v>41.5</v>
      </c>
      <c r="H53" s="37" t="s">
        <v>34</v>
      </c>
      <c r="I53" s="37" t="s">
        <v>902</v>
      </c>
      <c r="J53" s="38">
        <v>4466.88</v>
      </c>
      <c r="K53" s="39">
        <v>11.250120481927713</v>
      </c>
      <c r="L53" s="37">
        <v>0</v>
      </c>
      <c r="M53" s="40"/>
      <c r="N53" s="41"/>
      <c r="O53" s="42">
        <v>4466.88</v>
      </c>
      <c r="P53" s="43">
        <v>0</v>
      </c>
      <c r="Q53" s="43" t="s">
        <v>835</v>
      </c>
      <c r="R53" s="43" t="s">
        <v>71</v>
      </c>
      <c r="S53" s="44"/>
      <c r="T53">
        <v>837</v>
      </c>
    </row>
    <row r="54" spans="1:20" x14ac:dyDescent="0.25">
      <c r="A54" s="33">
        <v>115549</v>
      </c>
      <c r="B54" s="33">
        <v>916</v>
      </c>
      <c r="C54" s="34">
        <v>546</v>
      </c>
      <c r="D54" s="35">
        <v>9162103</v>
      </c>
      <c r="E54" s="35" t="s">
        <v>119</v>
      </c>
      <c r="F54" s="34"/>
      <c r="G54" s="36">
        <v>196</v>
      </c>
      <c r="H54" s="37" t="s">
        <v>62</v>
      </c>
      <c r="I54" s="37" t="s">
        <v>902</v>
      </c>
      <c r="J54" s="38">
        <v>6205</v>
      </c>
      <c r="K54" s="39">
        <v>11.25</v>
      </c>
      <c r="L54" s="37">
        <v>0</v>
      </c>
      <c r="M54" s="40"/>
      <c r="N54" s="41"/>
      <c r="O54" s="42">
        <v>6205</v>
      </c>
      <c r="P54" s="43">
        <v>0</v>
      </c>
      <c r="Q54" s="43" t="s">
        <v>120</v>
      </c>
      <c r="R54" s="43" t="s">
        <v>71</v>
      </c>
      <c r="S54" s="44"/>
      <c r="T54">
        <v>546</v>
      </c>
    </row>
    <row r="55" spans="1:20" x14ac:dyDescent="0.25">
      <c r="A55" s="33">
        <v>115550</v>
      </c>
      <c r="B55" s="33">
        <v>916</v>
      </c>
      <c r="C55" s="34">
        <v>569</v>
      </c>
      <c r="D55" s="35">
        <v>9162105</v>
      </c>
      <c r="E55" s="35" t="s">
        <v>262</v>
      </c>
      <c r="F55" s="34"/>
      <c r="G55" s="36">
        <v>224</v>
      </c>
      <c r="H55" s="37" t="s">
        <v>34</v>
      </c>
      <c r="I55" s="37" t="s">
        <v>902</v>
      </c>
      <c r="J55" s="38">
        <v>6520</v>
      </c>
      <c r="K55" s="39">
        <v>11.25</v>
      </c>
      <c r="L55" s="37">
        <v>0</v>
      </c>
      <c r="M55" s="40"/>
      <c r="N55" s="41"/>
      <c r="O55" s="42">
        <v>6520</v>
      </c>
      <c r="P55" s="43">
        <v>0</v>
      </c>
      <c r="Q55" s="43" t="s">
        <v>263</v>
      </c>
      <c r="R55" s="43" t="s">
        <v>71</v>
      </c>
      <c r="S55" s="44"/>
      <c r="T55">
        <v>569</v>
      </c>
    </row>
    <row r="56" spans="1:20" x14ac:dyDescent="0.25">
      <c r="A56" s="33">
        <v>115551</v>
      </c>
      <c r="B56" s="33">
        <v>916</v>
      </c>
      <c r="C56" s="34">
        <v>620</v>
      </c>
      <c r="D56" s="35">
        <v>9162106</v>
      </c>
      <c r="E56" s="35" t="s">
        <v>260</v>
      </c>
      <c r="F56" s="34"/>
      <c r="G56" s="36">
        <v>114</v>
      </c>
      <c r="H56" s="37" t="s">
        <v>34</v>
      </c>
      <c r="I56" s="37" t="s">
        <v>902</v>
      </c>
      <c r="J56" s="38">
        <v>5282.5</v>
      </c>
      <c r="K56" s="39">
        <v>11.25</v>
      </c>
      <c r="L56" s="37">
        <v>0</v>
      </c>
      <c r="M56" s="40"/>
      <c r="N56" s="41"/>
      <c r="O56" s="42">
        <v>5282.5</v>
      </c>
      <c r="P56" s="43">
        <v>0</v>
      </c>
      <c r="Q56" s="43" t="s">
        <v>261</v>
      </c>
      <c r="R56" s="43" t="s">
        <v>71</v>
      </c>
      <c r="S56" s="44"/>
      <c r="T56">
        <v>620</v>
      </c>
    </row>
    <row r="57" spans="1:20" x14ac:dyDescent="0.25">
      <c r="A57" s="33">
        <v>115552</v>
      </c>
      <c r="B57" s="33">
        <v>916</v>
      </c>
      <c r="C57" s="34">
        <v>640</v>
      </c>
      <c r="D57" s="35">
        <v>9162107</v>
      </c>
      <c r="E57" s="35" t="s">
        <v>308</v>
      </c>
      <c r="F57" s="34"/>
      <c r="G57" s="36">
        <v>138</v>
      </c>
      <c r="H57" s="37" t="s">
        <v>34</v>
      </c>
      <c r="I57" s="37" t="s">
        <v>902</v>
      </c>
      <c r="J57" s="38">
        <v>5552.5</v>
      </c>
      <c r="K57" s="39">
        <v>11.25</v>
      </c>
      <c r="L57" s="37">
        <v>0</v>
      </c>
      <c r="M57" s="40"/>
      <c r="N57" s="41"/>
      <c r="O57" s="42">
        <v>5552.5</v>
      </c>
      <c r="P57" s="43">
        <v>0</v>
      </c>
      <c r="Q57" s="43" t="s">
        <v>309</v>
      </c>
      <c r="R57" s="43" t="s">
        <v>71</v>
      </c>
      <c r="S57" s="44"/>
      <c r="T57">
        <v>640</v>
      </c>
    </row>
    <row r="58" spans="1:20" x14ac:dyDescent="0.25">
      <c r="A58" s="33">
        <v>115553</v>
      </c>
      <c r="B58" s="33">
        <v>916</v>
      </c>
      <c r="C58" s="34">
        <v>743</v>
      </c>
      <c r="D58" s="35">
        <v>9162108</v>
      </c>
      <c r="E58" s="35" t="s">
        <v>554</v>
      </c>
      <c r="F58" s="34"/>
      <c r="G58" s="36">
        <v>57</v>
      </c>
      <c r="H58" s="37" t="s">
        <v>34</v>
      </c>
      <c r="I58" s="37" t="s">
        <v>902</v>
      </c>
      <c r="J58" s="38">
        <v>4641.25</v>
      </c>
      <c r="K58" s="39">
        <v>11.25</v>
      </c>
      <c r="L58" s="37">
        <v>0</v>
      </c>
      <c r="M58" s="40"/>
      <c r="N58" s="41"/>
      <c r="O58" s="42">
        <v>4641.25</v>
      </c>
      <c r="P58" s="43">
        <v>0</v>
      </c>
      <c r="Q58" s="43" t="s">
        <v>555</v>
      </c>
      <c r="R58" s="43" t="s">
        <v>71</v>
      </c>
      <c r="S58" s="44"/>
      <c r="T58">
        <v>743</v>
      </c>
    </row>
    <row r="59" spans="1:20" x14ac:dyDescent="0.25">
      <c r="A59" s="33">
        <v>115554</v>
      </c>
      <c r="B59" s="33">
        <v>916</v>
      </c>
      <c r="C59" s="34">
        <v>750</v>
      </c>
      <c r="D59" s="35">
        <v>9162109</v>
      </c>
      <c r="E59" s="35" t="s">
        <v>571</v>
      </c>
      <c r="F59" s="34"/>
      <c r="G59" s="36">
        <v>82</v>
      </c>
      <c r="H59" s="37" t="s">
        <v>34</v>
      </c>
      <c r="I59" s="37" t="s">
        <v>902</v>
      </c>
      <c r="J59" s="38">
        <v>4922.5</v>
      </c>
      <c r="K59" s="39">
        <v>11.25</v>
      </c>
      <c r="L59" s="37">
        <v>0</v>
      </c>
      <c r="M59" s="40"/>
      <c r="N59" s="41"/>
      <c r="O59" s="42">
        <v>4922.5</v>
      </c>
      <c r="P59" s="43">
        <v>0</v>
      </c>
      <c r="Q59" s="43" t="s">
        <v>136</v>
      </c>
      <c r="R59" s="43" t="s">
        <v>71</v>
      </c>
      <c r="S59" s="44"/>
      <c r="T59">
        <v>750</v>
      </c>
    </row>
    <row r="60" spans="1:20" x14ac:dyDescent="0.25">
      <c r="A60" s="33">
        <v>115555</v>
      </c>
      <c r="B60" s="33">
        <v>916</v>
      </c>
      <c r="C60" s="34">
        <v>862</v>
      </c>
      <c r="D60" s="35">
        <v>9162110</v>
      </c>
      <c r="E60" s="35" t="s">
        <v>881</v>
      </c>
      <c r="F60" s="34"/>
      <c r="G60" s="36">
        <v>164</v>
      </c>
      <c r="H60" s="37" t="s">
        <v>34</v>
      </c>
      <c r="I60" s="37" t="s">
        <v>902</v>
      </c>
      <c r="J60" s="38">
        <v>5845</v>
      </c>
      <c r="K60" s="39">
        <v>11.25</v>
      </c>
      <c r="L60" s="37">
        <v>0</v>
      </c>
      <c r="M60" s="40"/>
      <c r="N60" s="41"/>
      <c r="O60" s="42">
        <v>5845</v>
      </c>
      <c r="P60" s="43">
        <v>0</v>
      </c>
      <c r="Q60" s="43" t="s">
        <v>882</v>
      </c>
      <c r="R60" s="43" t="s">
        <v>71</v>
      </c>
      <c r="S60" s="44"/>
      <c r="T60">
        <v>862</v>
      </c>
    </row>
    <row r="61" spans="1:20" x14ac:dyDescent="0.25">
      <c r="A61" s="33">
        <v>115559</v>
      </c>
      <c r="B61" s="33">
        <v>916</v>
      </c>
      <c r="C61" s="34">
        <v>852</v>
      </c>
      <c r="D61" s="35">
        <v>9162114</v>
      </c>
      <c r="E61" s="35" t="s">
        <v>875</v>
      </c>
      <c r="F61" s="34"/>
      <c r="G61" s="36">
        <v>126</v>
      </c>
      <c r="H61" s="37" t="s">
        <v>34</v>
      </c>
      <c r="I61" s="37" t="s">
        <v>902</v>
      </c>
      <c r="J61" s="38">
        <v>5417.5</v>
      </c>
      <c r="K61" s="39">
        <v>11.25</v>
      </c>
      <c r="L61" s="37">
        <v>0</v>
      </c>
      <c r="M61" s="40"/>
      <c r="N61" s="41"/>
      <c r="O61" s="42">
        <v>5417.5</v>
      </c>
      <c r="P61" s="43">
        <v>0</v>
      </c>
      <c r="Q61" s="43" t="s">
        <v>876</v>
      </c>
      <c r="R61" s="43" t="s">
        <v>71</v>
      </c>
      <c r="S61" s="44"/>
      <c r="T61">
        <v>852</v>
      </c>
    </row>
    <row r="62" spans="1:20" x14ac:dyDescent="0.25">
      <c r="A62" s="33">
        <v>115561</v>
      </c>
      <c r="B62" s="33">
        <v>916</v>
      </c>
      <c r="C62" s="34">
        <v>585</v>
      </c>
      <c r="D62" s="35">
        <v>9162117</v>
      </c>
      <c r="E62" s="35" t="s">
        <v>189</v>
      </c>
      <c r="F62" s="34"/>
      <c r="G62" s="36">
        <v>196</v>
      </c>
      <c r="H62" s="37" t="s">
        <v>34</v>
      </c>
      <c r="I62" s="37" t="s">
        <v>902</v>
      </c>
      <c r="J62" s="38">
        <v>6205</v>
      </c>
      <c r="K62" s="39">
        <v>11.25</v>
      </c>
      <c r="L62" s="37">
        <v>0</v>
      </c>
      <c r="M62" s="40"/>
      <c r="N62" s="41"/>
      <c r="O62" s="42">
        <v>6205</v>
      </c>
      <c r="P62" s="43">
        <v>0</v>
      </c>
      <c r="Q62" s="43" t="s">
        <v>190</v>
      </c>
      <c r="R62" s="43" t="s">
        <v>55</v>
      </c>
      <c r="S62" s="44"/>
      <c r="T62">
        <v>585</v>
      </c>
    </row>
    <row r="63" spans="1:20" x14ac:dyDescent="0.25">
      <c r="A63" s="33">
        <v>115562</v>
      </c>
      <c r="B63" s="33">
        <v>916</v>
      </c>
      <c r="C63" s="34">
        <v>678</v>
      </c>
      <c r="D63" s="35">
        <v>9162118</v>
      </c>
      <c r="E63" s="35" t="s">
        <v>436</v>
      </c>
      <c r="F63" s="34"/>
      <c r="G63" s="36">
        <v>209</v>
      </c>
      <c r="H63" s="37" t="s">
        <v>34</v>
      </c>
      <c r="I63" s="37" t="s">
        <v>902</v>
      </c>
      <c r="J63" s="38">
        <v>6351.25</v>
      </c>
      <c r="K63" s="39">
        <v>11.25</v>
      </c>
      <c r="L63" s="37">
        <v>0</v>
      </c>
      <c r="M63" s="40"/>
      <c r="N63" s="41"/>
      <c r="O63" s="42">
        <v>6351.25</v>
      </c>
      <c r="P63" s="43">
        <v>0</v>
      </c>
      <c r="Q63" s="43" t="s">
        <v>437</v>
      </c>
      <c r="R63" s="43" t="s">
        <v>28</v>
      </c>
      <c r="S63" s="44"/>
      <c r="T63">
        <v>678</v>
      </c>
    </row>
    <row r="64" spans="1:20" x14ac:dyDescent="0.25">
      <c r="A64" s="33">
        <v>115564</v>
      </c>
      <c r="B64" s="33">
        <v>916</v>
      </c>
      <c r="C64" s="34">
        <v>610</v>
      </c>
      <c r="D64" s="35">
        <v>9162122</v>
      </c>
      <c r="E64" s="35" t="s">
        <v>227</v>
      </c>
      <c r="F64" s="34"/>
      <c r="G64" s="36">
        <v>237</v>
      </c>
      <c r="H64" s="37" t="s">
        <v>34</v>
      </c>
      <c r="I64" s="37" t="s">
        <v>902</v>
      </c>
      <c r="J64" s="38">
        <v>6666.25</v>
      </c>
      <c r="K64" s="39">
        <v>11.25</v>
      </c>
      <c r="L64" s="37">
        <v>0</v>
      </c>
      <c r="M64" s="40"/>
      <c r="N64" s="41"/>
      <c r="O64" s="42">
        <v>6666.25</v>
      </c>
      <c r="P64" s="43">
        <v>0</v>
      </c>
      <c r="Q64" s="43" t="s">
        <v>225</v>
      </c>
      <c r="R64" s="43" t="s">
        <v>65</v>
      </c>
      <c r="S64" s="44"/>
      <c r="T64">
        <v>610</v>
      </c>
    </row>
    <row r="65" spans="1:20" x14ac:dyDescent="0.25">
      <c r="A65" s="33">
        <v>115565</v>
      </c>
      <c r="B65" s="33">
        <v>916</v>
      </c>
      <c r="C65" s="34">
        <v>763</v>
      </c>
      <c r="D65" s="35">
        <v>9162123</v>
      </c>
      <c r="E65" s="35" t="s">
        <v>606</v>
      </c>
      <c r="F65" s="34"/>
      <c r="G65" s="36">
        <v>200</v>
      </c>
      <c r="H65" s="37" t="s">
        <v>34</v>
      </c>
      <c r="I65" s="37" t="s">
        <v>902</v>
      </c>
      <c r="J65" s="38">
        <v>6250</v>
      </c>
      <c r="K65" s="39">
        <v>11.25</v>
      </c>
      <c r="L65" s="37">
        <v>0</v>
      </c>
      <c r="M65" s="40"/>
      <c r="N65" s="41"/>
      <c r="O65" s="42">
        <v>6250</v>
      </c>
      <c r="P65" s="43">
        <v>0</v>
      </c>
      <c r="Q65" s="43" t="s">
        <v>607</v>
      </c>
      <c r="R65" s="43" t="s">
        <v>55</v>
      </c>
      <c r="S65" s="44"/>
      <c r="T65">
        <v>763</v>
      </c>
    </row>
    <row r="66" spans="1:20" x14ac:dyDescent="0.25">
      <c r="A66" s="33">
        <v>115568</v>
      </c>
      <c r="B66" s="33">
        <v>916</v>
      </c>
      <c r="C66" s="34">
        <v>742</v>
      </c>
      <c r="D66" s="35">
        <v>9162130</v>
      </c>
      <c r="E66" s="35" t="s">
        <v>776</v>
      </c>
      <c r="F66" s="34"/>
      <c r="G66" s="36">
        <v>147</v>
      </c>
      <c r="H66" s="37" t="s">
        <v>34</v>
      </c>
      <c r="I66" s="37" t="s">
        <v>902</v>
      </c>
      <c r="J66" s="38">
        <v>5653.75</v>
      </c>
      <c r="K66" s="39">
        <v>11.25</v>
      </c>
      <c r="L66" s="37">
        <v>0</v>
      </c>
      <c r="M66" s="40"/>
      <c r="N66" s="41"/>
      <c r="O66" s="42">
        <v>5653.75</v>
      </c>
      <c r="P66" s="43">
        <v>0</v>
      </c>
      <c r="Q66" s="43" t="s">
        <v>777</v>
      </c>
      <c r="R66" s="43" t="s">
        <v>65</v>
      </c>
      <c r="S66" s="44"/>
      <c r="T66">
        <v>742</v>
      </c>
    </row>
    <row r="67" spans="1:20" x14ac:dyDescent="0.25">
      <c r="A67" s="33">
        <v>115569</v>
      </c>
      <c r="B67" s="33">
        <v>916</v>
      </c>
      <c r="C67" s="34">
        <v>579</v>
      </c>
      <c r="D67" s="35">
        <v>9162132</v>
      </c>
      <c r="E67" s="35" t="s">
        <v>191</v>
      </c>
      <c r="F67" s="34"/>
      <c r="G67" s="36">
        <v>211</v>
      </c>
      <c r="H67" s="37" t="s">
        <v>34</v>
      </c>
      <c r="I67" s="37" t="s">
        <v>902</v>
      </c>
      <c r="J67" s="38">
        <v>6373.75</v>
      </c>
      <c r="K67" s="39">
        <v>11.25</v>
      </c>
      <c r="L67" s="37">
        <v>0</v>
      </c>
      <c r="M67" s="40"/>
      <c r="N67" s="41"/>
      <c r="O67" s="42">
        <v>6373.75</v>
      </c>
      <c r="P67" s="43">
        <v>0</v>
      </c>
      <c r="Q67" s="43" t="s">
        <v>192</v>
      </c>
      <c r="R67" s="43" t="s">
        <v>65</v>
      </c>
      <c r="S67" s="44"/>
      <c r="T67">
        <v>579</v>
      </c>
    </row>
    <row r="68" spans="1:20" x14ac:dyDescent="0.25">
      <c r="A68" s="33">
        <v>115572</v>
      </c>
      <c r="B68" s="33">
        <v>916</v>
      </c>
      <c r="C68" s="34">
        <v>857</v>
      </c>
      <c r="D68" s="35">
        <v>9162136</v>
      </c>
      <c r="E68" s="35" t="s">
        <v>336</v>
      </c>
      <c r="F68" s="34"/>
      <c r="G68" s="36">
        <v>256</v>
      </c>
      <c r="H68" s="37" t="s">
        <v>34</v>
      </c>
      <c r="I68" s="37" t="s">
        <v>902</v>
      </c>
      <c r="J68" s="38">
        <v>6880</v>
      </c>
      <c r="K68" s="39">
        <v>11.25</v>
      </c>
      <c r="L68" s="37">
        <v>0</v>
      </c>
      <c r="M68" s="40"/>
      <c r="N68" s="41"/>
      <c r="O68" s="42">
        <v>6880</v>
      </c>
      <c r="P68" s="43" t="s">
        <v>337</v>
      </c>
      <c r="Q68" s="43">
        <v>0</v>
      </c>
      <c r="R68" s="43" t="s">
        <v>55</v>
      </c>
      <c r="S68" s="44"/>
      <c r="T68">
        <v>857</v>
      </c>
    </row>
    <row r="69" spans="1:20" x14ac:dyDescent="0.25">
      <c r="A69" s="33">
        <v>115573</v>
      </c>
      <c r="B69" s="33">
        <v>916</v>
      </c>
      <c r="C69" s="34">
        <v>781</v>
      </c>
      <c r="D69" s="35">
        <v>9162137</v>
      </c>
      <c r="E69" s="35" t="s">
        <v>342</v>
      </c>
      <c r="F69" s="34"/>
      <c r="G69" s="36">
        <v>175</v>
      </c>
      <c r="H69" s="37" t="s">
        <v>34</v>
      </c>
      <c r="I69" s="37" t="s">
        <v>902</v>
      </c>
      <c r="J69" s="38">
        <v>5968.75</v>
      </c>
      <c r="K69" s="39">
        <v>11.25</v>
      </c>
      <c r="L69" s="37">
        <v>0</v>
      </c>
      <c r="M69" s="40"/>
      <c r="N69" s="41"/>
      <c r="O69" s="42">
        <v>5968.75</v>
      </c>
      <c r="P69" s="43">
        <v>0</v>
      </c>
      <c r="Q69" s="43" t="s">
        <v>343</v>
      </c>
      <c r="R69" s="43" t="s">
        <v>55</v>
      </c>
      <c r="S69" s="44"/>
      <c r="T69">
        <v>781</v>
      </c>
    </row>
    <row r="70" spans="1:20" x14ac:dyDescent="0.25">
      <c r="A70" s="33">
        <v>115574</v>
      </c>
      <c r="B70" s="33">
        <v>916</v>
      </c>
      <c r="C70" s="34">
        <v>583</v>
      </c>
      <c r="D70" s="35">
        <v>9162138</v>
      </c>
      <c r="E70" s="35" t="s">
        <v>181</v>
      </c>
      <c r="F70" s="34"/>
      <c r="G70" s="36">
        <v>145</v>
      </c>
      <c r="H70" s="37" t="s">
        <v>34</v>
      </c>
      <c r="I70" s="37" t="s">
        <v>902</v>
      </c>
      <c r="J70" s="38">
        <v>5631.25</v>
      </c>
      <c r="K70" s="39">
        <v>11.25</v>
      </c>
      <c r="L70" s="37">
        <v>0</v>
      </c>
      <c r="M70" s="40"/>
      <c r="N70" s="41"/>
      <c r="O70" s="42">
        <v>5631.25</v>
      </c>
      <c r="P70" s="43">
        <v>0</v>
      </c>
      <c r="Q70" s="43" t="s">
        <v>182</v>
      </c>
      <c r="R70" s="43" t="s">
        <v>55</v>
      </c>
      <c r="S70" s="44"/>
      <c r="T70">
        <v>583</v>
      </c>
    </row>
    <row r="71" spans="1:20" x14ac:dyDescent="0.25">
      <c r="A71" s="33">
        <v>115576</v>
      </c>
      <c r="B71" s="33">
        <v>916</v>
      </c>
      <c r="C71" s="34">
        <v>547</v>
      </c>
      <c r="D71" s="35">
        <v>9162141</v>
      </c>
      <c r="E71" s="35" t="s">
        <v>871</v>
      </c>
      <c r="F71" s="34"/>
      <c r="G71" s="36">
        <v>416</v>
      </c>
      <c r="H71" s="37" t="s">
        <v>34</v>
      </c>
      <c r="I71" s="37" t="s">
        <v>902</v>
      </c>
      <c r="J71" s="38">
        <v>8680</v>
      </c>
      <c r="K71" s="39">
        <v>11.25</v>
      </c>
      <c r="L71" s="37">
        <v>0</v>
      </c>
      <c r="M71" s="40"/>
      <c r="N71" s="41"/>
      <c r="O71" s="42">
        <v>8680</v>
      </c>
      <c r="P71" s="43">
        <v>0</v>
      </c>
      <c r="Q71" s="43" t="s">
        <v>872</v>
      </c>
      <c r="R71" s="43" t="s">
        <v>28</v>
      </c>
      <c r="S71" s="44"/>
      <c r="T71">
        <v>547</v>
      </c>
    </row>
    <row r="72" spans="1:20" x14ac:dyDescent="0.25">
      <c r="A72" s="33">
        <v>115577</v>
      </c>
      <c r="B72" s="33">
        <v>916</v>
      </c>
      <c r="C72" s="34">
        <v>593</v>
      </c>
      <c r="D72" s="35">
        <v>9162142</v>
      </c>
      <c r="E72" s="35" t="s">
        <v>346</v>
      </c>
      <c r="F72" s="34"/>
      <c r="G72" s="36">
        <v>209</v>
      </c>
      <c r="H72" s="37" t="s">
        <v>34</v>
      </c>
      <c r="I72" s="37" t="s">
        <v>902</v>
      </c>
      <c r="J72" s="38">
        <v>6351.25</v>
      </c>
      <c r="K72" s="39">
        <v>11.25</v>
      </c>
      <c r="L72" s="37">
        <v>0</v>
      </c>
      <c r="M72" s="40"/>
      <c r="N72" s="41"/>
      <c r="O72" s="42">
        <v>6351.25</v>
      </c>
      <c r="P72" s="43">
        <v>0</v>
      </c>
      <c r="Q72" s="43" t="s">
        <v>347</v>
      </c>
      <c r="R72" s="43" t="s">
        <v>49</v>
      </c>
      <c r="S72" s="44"/>
      <c r="T72">
        <v>593</v>
      </c>
    </row>
    <row r="73" spans="1:20" x14ac:dyDescent="0.25">
      <c r="A73" s="33">
        <v>115578</v>
      </c>
      <c r="B73" s="33">
        <v>916</v>
      </c>
      <c r="C73" s="34">
        <v>580</v>
      </c>
      <c r="D73" s="35">
        <v>9162143</v>
      </c>
      <c r="E73" s="35" t="s">
        <v>177</v>
      </c>
      <c r="F73" s="34"/>
      <c r="G73" s="36">
        <v>210</v>
      </c>
      <c r="H73" s="37" t="s">
        <v>34</v>
      </c>
      <c r="I73" s="37" t="s">
        <v>902</v>
      </c>
      <c r="J73" s="38">
        <v>6362.5</v>
      </c>
      <c r="K73" s="39">
        <v>11.25</v>
      </c>
      <c r="L73" s="37">
        <v>0</v>
      </c>
      <c r="M73" s="40"/>
      <c r="N73" s="41"/>
      <c r="O73" s="42">
        <v>6362.5</v>
      </c>
      <c r="P73" s="43">
        <v>0</v>
      </c>
      <c r="Q73" s="43" t="s">
        <v>178</v>
      </c>
      <c r="R73" s="43" t="s">
        <v>55</v>
      </c>
      <c r="S73" s="44"/>
      <c r="T73">
        <v>580</v>
      </c>
    </row>
    <row r="74" spans="1:20" x14ac:dyDescent="0.25">
      <c r="A74" s="33">
        <v>115580</v>
      </c>
      <c r="B74" s="33">
        <v>916</v>
      </c>
      <c r="C74" s="34">
        <v>683</v>
      </c>
      <c r="D74" s="35">
        <v>9162145</v>
      </c>
      <c r="E74" s="35" t="s">
        <v>434</v>
      </c>
      <c r="F74" s="34"/>
      <c r="G74" s="36">
        <v>125</v>
      </c>
      <c r="H74" s="37" t="s">
        <v>34</v>
      </c>
      <c r="I74" s="37" t="s">
        <v>902</v>
      </c>
      <c r="J74" s="38">
        <v>5406.25</v>
      </c>
      <c r="K74" s="39">
        <v>11.25</v>
      </c>
      <c r="L74" s="37">
        <v>0</v>
      </c>
      <c r="M74" s="40"/>
      <c r="N74" s="41"/>
      <c r="O74" s="42">
        <v>5406.25</v>
      </c>
      <c r="P74" s="43">
        <v>0</v>
      </c>
      <c r="Q74" s="43" t="s">
        <v>435</v>
      </c>
      <c r="R74" s="43" t="s">
        <v>28</v>
      </c>
      <c r="S74" s="44"/>
      <c r="T74">
        <v>683</v>
      </c>
    </row>
    <row r="75" spans="1:20" x14ac:dyDescent="0.25">
      <c r="A75" s="33">
        <v>115581</v>
      </c>
      <c r="B75" s="33">
        <v>916</v>
      </c>
      <c r="C75" s="34">
        <v>791</v>
      </c>
      <c r="D75" s="35">
        <v>9162146</v>
      </c>
      <c r="E75" s="35" t="s">
        <v>739</v>
      </c>
      <c r="F75" s="34"/>
      <c r="G75" s="36">
        <v>109.5</v>
      </c>
      <c r="H75" s="37" t="s">
        <v>34</v>
      </c>
      <c r="I75" s="37" t="s">
        <v>902</v>
      </c>
      <c r="J75" s="38">
        <v>5231.88</v>
      </c>
      <c r="K75" s="39">
        <v>11.250045662100458</v>
      </c>
      <c r="L75" s="37">
        <v>0</v>
      </c>
      <c r="M75" s="40"/>
      <c r="N75" s="41"/>
      <c r="O75" s="42">
        <v>5231.88</v>
      </c>
      <c r="P75" s="43">
        <v>0</v>
      </c>
      <c r="Q75" s="43" t="s">
        <v>740</v>
      </c>
      <c r="R75" s="43" t="s">
        <v>55</v>
      </c>
      <c r="S75" s="44"/>
      <c r="T75">
        <v>791</v>
      </c>
    </row>
    <row r="76" spans="1:20" x14ac:dyDescent="0.25">
      <c r="A76" s="45">
        <v>115582</v>
      </c>
      <c r="B76" s="45">
        <v>916</v>
      </c>
      <c r="C76" s="34">
        <v>884</v>
      </c>
      <c r="D76" s="35">
        <v>9162147</v>
      </c>
      <c r="E76" s="35" t="s">
        <v>298</v>
      </c>
      <c r="F76" s="46"/>
      <c r="G76" s="36">
        <v>423</v>
      </c>
      <c r="H76" s="37" t="s">
        <v>34</v>
      </c>
      <c r="I76" s="37" t="s">
        <v>902</v>
      </c>
      <c r="J76" s="38">
        <v>8758.75</v>
      </c>
      <c r="K76" s="39">
        <v>11.25</v>
      </c>
      <c r="L76" s="37">
        <v>0</v>
      </c>
      <c r="M76" s="40"/>
      <c r="N76" s="41"/>
      <c r="O76" s="42">
        <v>8758.75</v>
      </c>
      <c r="P76" s="43" t="s">
        <v>299</v>
      </c>
      <c r="Q76" s="43">
        <v>0</v>
      </c>
      <c r="R76" s="43" t="s">
        <v>49</v>
      </c>
      <c r="S76" s="44"/>
      <c r="T76">
        <v>884</v>
      </c>
    </row>
    <row r="77" spans="1:20" x14ac:dyDescent="0.25">
      <c r="A77" s="33">
        <v>115585</v>
      </c>
      <c r="B77" s="33">
        <v>916</v>
      </c>
      <c r="C77" s="34">
        <v>887</v>
      </c>
      <c r="D77" s="35">
        <v>9162150</v>
      </c>
      <c r="E77" s="35" t="s">
        <v>351</v>
      </c>
      <c r="F77" s="34"/>
      <c r="G77" s="36">
        <v>207</v>
      </c>
      <c r="H77" s="37" t="s">
        <v>34</v>
      </c>
      <c r="I77" s="37" t="s">
        <v>902</v>
      </c>
      <c r="J77" s="38">
        <v>6328.75</v>
      </c>
      <c r="K77" s="39">
        <v>11.25</v>
      </c>
      <c r="L77" s="37">
        <v>0</v>
      </c>
      <c r="M77" s="40"/>
      <c r="N77" s="41"/>
      <c r="O77" s="42">
        <v>6328.75</v>
      </c>
      <c r="P77" s="43">
        <v>0</v>
      </c>
      <c r="Q77" s="43" t="s">
        <v>352</v>
      </c>
      <c r="R77" s="43" t="s">
        <v>49</v>
      </c>
      <c r="S77" s="44"/>
      <c r="T77">
        <v>887</v>
      </c>
    </row>
    <row r="78" spans="1:20" x14ac:dyDescent="0.25">
      <c r="A78" s="33">
        <v>115586</v>
      </c>
      <c r="B78" s="33">
        <v>916</v>
      </c>
      <c r="C78" s="34">
        <v>891</v>
      </c>
      <c r="D78" s="35">
        <v>9162151</v>
      </c>
      <c r="E78" s="35" t="s">
        <v>369</v>
      </c>
      <c r="F78" s="34"/>
      <c r="G78" s="36">
        <v>228</v>
      </c>
      <c r="H78" s="37" t="s">
        <v>34</v>
      </c>
      <c r="I78" s="37" t="s">
        <v>902</v>
      </c>
      <c r="J78" s="38">
        <v>6565</v>
      </c>
      <c r="K78" s="39">
        <v>11.25</v>
      </c>
      <c r="L78" s="37">
        <v>0</v>
      </c>
      <c r="M78" s="40"/>
      <c r="N78" s="41"/>
      <c r="O78" s="42">
        <v>6565</v>
      </c>
      <c r="P78" s="43">
        <v>0</v>
      </c>
      <c r="Q78" s="43" t="s">
        <v>370</v>
      </c>
      <c r="R78" s="43" t="s">
        <v>49</v>
      </c>
      <c r="S78" s="44"/>
      <c r="T78">
        <v>891</v>
      </c>
    </row>
    <row r="79" spans="1:20" x14ac:dyDescent="0.25">
      <c r="A79" s="33">
        <v>115590</v>
      </c>
      <c r="B79" s="33">
        <v>916</v>
      </c>
      <c r="C79" s="34">
        <v>898</v>
      </c>
      <c r="D79" s="35">
        <v>9162155</v>
      </c>
      <c r="E79" s="35" t="s">
        <v>520</v>
      </c>
      <c r="F79" s="34"/>
      <c r="G79" s="36">
        <v>420</v>
      </c>
      <c r="H79" s="37" t="s">
        <v>34</v>
      </c>
      <c r="I79" s="37" t="s">
        <v>902</v>
      </c>
      <c r="J79" s="38">
        <v>8725</v>
      </c>
      <c r="K79" s="39">
        <v>11.25</v>
      </c>
      <c r="L79" s="37">
        <v>0</v>
      </c>
      <c r="M79" s="40"/>
      <c r="N79" s="41"/>
      <c r="O79" s="42">
        <v>8725</v>
      </c>
      <c r="P79" s="43">
        <v>0</v>
      </c>
      <c r="Q79" s="43" t="s">
        <v>521</v>
      </c>
      <c r="R79" s="43" t="s">
        <v>49</v>
      </c>
      <c r="S79" s="44"/>
      <c r="T79">
        <v>898</v>
      </c>
    </row>
    <row r="80" spans="1:20" x14ac:dyDescent="0.25">
      <c r="A80" s="33">
        <v>115594</v>
      </c>
      <c r="B80" s="33">
        <v>916</v>
      </c>
      <c r="C80" s="34">
        <v>892</v>
      </c>
      <c r="D80" s="35">
        <v>9162160</v>
      </c>
      <c r="E80" s="35" t="s">
        <v>461</v>
      </c>
      <c r="F80" s="34"/>
      <c r="G80" s="36">
        <v>554</v>
      </c>
      <c r="H80" s="37" t="s">
        <v>34</v>
      </c>
      <c r="I80" s="37" t="s">
        <v>902</v>
      </c>
      <c r="J80" s="38">
        <v>10232.5</v>
      </c>
      <c r="K80" s="39">
        <v>11.25</v>
      </c>
      <c r="L80" s="37">
        <v>0</v>
      </c>
      <c r="M80" s="40"/>
      <c r="N80" s="41"/>
      <c r="O80" s="42">
        <v>10232.5</v>
      </c>
      <c r="P80" s="43">
        <v>0</v>
      </c>
      <c r="Q80" s="43" t="s">
        <v>462</v>
      </c>
      <c r="R80" s="43" t="s">
        <v>49</v>
      </c>
      <c r="S80" s="44"/>
      <c r="T80">
        <v>892</v>
      </c>
    </row>
    <row r="81" spans="1:20" x14ac:dyDescent="0.25">
      <c r="A81" s="33">
        <v>115598</v>
      </c>
      <c r="B81" s="33">
        <v>916</v>
      </c>
      <c r="C81" s="34">
        <v>881</v>
      </c>
      <c r="D81" s="35">
        <v>9162165</v>
      </c>
      <c r="E81" s="35" t="s">
        <v>113</v>
      </c>
      <c r="F81" s="34"/>
      <c r="G81" s="36">
        <v>176.5</v>
      </c>
      <c r="H81" s="37" t="s">
        <v>34</v>
      </c>
      <c r="I81" s="37" t="s">
        <v>902</v>
      </c>
      <c r="J81" s="38">
        <v>5985.63</v>
      </c>
      <c r="K81" s="39">
        <v>11.250028328611899</v>
      </c>
      <c r="L81" s="37">
        <v>0</v>
      </c>
      <c r="M81" s="40"/>
      <c r="N81" s="41"/>
      <c r="O81" s="42">
        <v>5985.63</v>
      </c>
      <c r="P81" s="43">
        <v>0</v>
      </c>
      <c r="Q81" s="43" t="s">
        <v>114</v>
      </c>
      <c r="R81" s="43" t="s">
        <v>49</v>
      </c>
      <c r="S81" s="44"/>
      <c r="T81">
        <v>881</v>
      </c>
    </row>
    <row r="82" spans="1:20" x14ac:dyDescent="0.25">
      <c r="A82" s="33">
        <v>115600</v>
      </c>
      <c r="B82" s="33">
        <v>916</v>
      </c>
      <c r="C82" s="34">
        <v>554</v>
      </c>
      <c r="D82" s="35">
        <v>9162171</v>
      </c>
      <c r="E82" s="35" t="s">
        <v>108</v>
      </c>
      <c r="F82" s="34"/>
      <c r="G82" s="36">
        <v>360.5</v>
      </c>
      <c r="H82" s="37" t="s">
        <v>34</v>
      </c>
      <c r="I82" s="37" t="s">
        <v>902</v>
      </c>
      <c r="J82" s="38">
        <v>8055.63</v>
      </c>
      <c r="K82" s="39">
        <v>11.250013869625521</v>
      </c>
      <c r="L82" s="37">
        <v>0</v>
      </c>
      <c r="M82" s="40"/>
      <c r="N82" s="41"/>
      <c r="O82" s="42">
        <v>8055.63</v>
      </c>
      <c r="P82" s="43" t="s">
        <v>109</v>
      </c>
      <c r="Q82" s="43">
        <v>0</v>
      </c>
      <c r="R82" s="43" t="s">
        <v>36</v>
      </c>
      <c r="S82" s="44"/>
      <c r="T82">
        <v>554</v>
      </c>
    </row>
    <row r="83" spans="1:20" x14ac:dyDescent="0.25">
      <c r="A83" s="33">
        <v>115601</v>
      </c>
      <c r="B83" s="33">
        <v>916</v>
      </c>
      <c r="C83" s="34">
        <v>529</v>
      </c>
      <c r="D83" s="35">
        <v>9162172</v>
      </c>
      <c r="E83" s="35" t="s">
        <v>31</v>
      </c>
      <c r="F83" s="34"/>
      <c r="G83" s="36">
        <v>420</v>
      </c>
      <c r="H83" s="37" t="s">
        <v>34</v>
      </c>
      <c r="I83" s="37" t="s">
        <v>902</v>
      </c>
      <c r="J83" s="38">
        <v>8725</v>
      </c>
      <c r="K83" s="39">
        <v>11.25</v>
      </c>
      <c r="L83" s="37">
        <v>0</v>
      </c>
      <c r="M83" s="40"/>
      <c r="N83" s="41"/>
      <c r="O83" s="42">
        <v>8725</v>
      </c>
      <c r="P83" s="43">
        <v>0</v>
      </c>
      <c r="Q83" s="43" t="s">
        <v>35</v>
      </c>
      <c r="R83" s="43" t="s">
        <v>36</v>
      </c>
      <c r="S83" s="44"/>
      <c r="T83">
        <v>529</v>
      </c>
    </row>
    <row r="84" spans="1:20" x14ac:dyDescent="0.25">
      <c r="A84" s="33">
        <v>115603</v>
      </c>
      <c r="B84" s="33">
        <v>916</v>
      </c>
      <c r="C84" s="34">
        <v>924</v>
      </c>
      <c r="D84" s="35">
        <v>9162175</v>
      </c>
      <c r="E84" s="35" t="s">
        <v>270</v>
      </c>
      <c r="F84" s="34"/>
      <c r="G84" s="36">
        <v>241</v>
      </c>
      <c r="H84" s="37" t="s">
        <v>34</v>
      </c>
      <c r="I84" s="37" t="s">
        <v>902</v>
      </c>
      <c r="J84" s="38">
        <v>6711.25</v>
      </c>
      <c r="K84" s="39">
        <v>11.25</v>
      </c>
      <c r="L84" s="37">
        <v>0</v>
      </c>
      <c r="M84" s="40"/>
      <c r="N84" s="41"/>
      <c r="O84" s="42">
        <v>6711.25</v>
      </c>
      <c r="P84" s="43">
        <v>0</v>
      </c>
      <c r="Q84" s="43" t="s">
        <v>271</v>
      </c>
      <c r="R84" s="43" t="s">
        <v>36</v>
      </c>
      <c r="S84" s="44"/>
      <c r="T84">
        <v>924</v>
      </c>
    </row>
    <row r="85" spans="1:20" x14ac:dyDescent="0.25">
      <c r="A85" s="33">
        <v>115605</v>
      </c>
      <c r="B85" s="33">
        <v>916</v>
      </c>
      <c r="C85" s="34">
        <v>948</v>
      </c>
      <c r="D85" s="35">
        <v>9163004</v>
      </c>
      <c r="E85" s="35" t="s">
        <v>714</v>
      </c>
      <c r="F85" s="34"/>
      <c r="G85" s="36">
        <v>210</v>
      </c>
      <c r="H85" s="37" t="s">
        <v>73</v>
      </c>
      <c r="I85" s="37" t="s">
        <v>902</v>
      </c>
      <c r="J85" s="38">
        <v>6362.5</v>
      </c>
      <c r="K85" s="39">
        <v>11.25</v>
      </c>
      <c r="L85" s="37">
        <v>0</v>
      </c>
      <c r="M85" s="40"/>
      <c r="N85" s="41"/>
      <c r="O85" s="42">
        <v>6362.5</v>
      </c>
      <c r="P85" s="43">
        <v>0</v>
      </c>
      <c r="Q85" s="43" t="s">
        <v>715</v>
      </c>
      <c r="R85" s="43" t="s">
        <v>36</v>
      </c>
      <c r="S85" s="44"/>
      <c r="T85">
        <v>948</v>
      </c>
    </row>
    <row r="86" spans="1:20" x14ac:dyDescent="0.25">
      <c r="A86" s="33">
        <v>115607</v>
      </c>
      <c r="B86" s="33">
        <v>916</v>
      </c>
      <c r="C86" s="34">
        <v>938</v>
      </c>
      <c r="D86" s="35">
        <v>9163010</v>
      </c>
      <c r="E86" s="35" t="s">
        <v>451</v>
      </c>
      <c r="F86" s="34"/>
      <c r="G86" s="36">
        <v>627</v>
      </c>
      <c r="H86" s="37" t="s">
        <v>73</v>
      </c>
      <c r="I86" s="37" t="s">
        <v>902</v>
      </c>
      <c r="J86" s="38">
        <v>11053.75</v>
      </c>
      <c r="K86" s="39">
        <v>11.25</v>
      </c>
      <c r="L86" s="37">
        <v>0</v>
      </c>
      <c r="M86" s="40"/>
      <c r="N86" s="41"/>
      <c r="O86" s="42">
        <v>11053.75</v>
      </c>
      <c r="P86" s="43" t="s">
        <v>452</v>
      </c>
      <c r="Q86" s="43">
        <v>0</v>
      </c>
      <c r="R86" s="43" t="s">
        <v>36</v>
      </c>
      <c r="S86" s="44"/>
      <c r="T86">
        <v>938</v>
      </c>
    </row>
    <row r="87" spans="1:20" x14ac:dyDescent="0.25">
      <c r="A87" s="33">
        <v>115608</v>
      </c>
      <c r="B87" s="33">
        <v>916</v>
      </c>
      <c r="C87" s="34">
        <v>936</v>
      </c>
      <c r="D87" s="35">
        <v>9163011</v>
      </c>
      <c r="E87" s="35" t="s">
        <v>396</v>
      </c>
      <c r="F87" s="34"/>
      <c r="G87" s="36">
        <v>213</v>
      </c>
      <c r="H87" s="37" t="s">
        <v>73</v>
      </c>
      <c r="I87" s="37" t="s">
        <v>902</v>
      </c>
      <c r="J87" s="38">
        <v>6396.25</v>
      </c>
      <c r="K87" s="39">
        <v>11.25</v>
      </c>
      <c r="L87" s="37">
        <v>0</v>
      </c>
      <c r="M87" s="40"/>
      <c r="N87" s="41"/>
      <c r="O87" s="42">
        <v>6396.25</v>
      </c>
      <c r="P87" s="43">
        <v>0</v>
      </c>
      <c r="Q87" s="43" t="s">
        <v>397</v>
      </c>
      <c r="R87" s="43" t="s">
        <v>36</v>
      </c>
      <c r="S87" s="44"/>
      <c r="T87">
        <v>936</v>
      </c>
    </row>
    <row r="88" spans="1:20" x14ac:dyDescent="0.25">
      <c r="A88" s="33">
        <v>115612</v>
      </c>
      <c r="B88" s="33">
        <v>916</v>
      </c>
      <c r="C88" s="34">
        <v>553</v>
      </c>
      <c r="D88" s="35">
        <v>9163020</v>
      </c>
      <c r="E88" s="35" t="s">
        <v>133</v>
      </c>
      <c r="F88" s="34"/>
      <c r="G88" s="36">
        <v>54</v>
      </c>
      <c r="H88" s="37" t="s">
        <v>73</v>
      </c>
      <c r="I88" s="37" t="s">
        <v>902</v>
      </c>
      <c r="J88" s="38">
        <v>4607.5</v>
      </c>
      <c r="K88" s="39">
        <v>11.25</v>
      </c>
      <c r="L88" s="37">
        <v>0</v>
      </c>
      <c r="M88" s="40"/>
      <c r="N88" s="41"/>
      <c r="O88" s="42">
        <v>4607.5</v>
      </c>
      <c r="P88" s="43">
        <v>0</v>
      </c>
      <c r="Q88" s="43" t="s">
        <v>134</v>
      </c>
      <c r="R88" s="43" t="s">
        <v>65</v>
      </c>
      <c r="S88" s="44"/>
      <c r="T88">
        <v>553</v>
      </c>
    </row>
    <row r="89" spans="1:20" x14ac:dyDescent="0.25">
      <c r="A89" s="45">
        <v>115615</v>
      </c>
      <c r="B89" s="45">
        <v>916</v>
      </c>
      <c r="C89" s="34">
        <v>800</v>
      </c>
      <c r="D89" s="35">
        <v>9163025</v>
      </c>
      <c r="E89" s="35" t="s">
        <v>743</v>
      </c>
      <c r="F89" s="46"/>
      <c r="G89" s="36">
        <v>198</v>
      </c>
      <c r="H89" s="37" t="s">
        <v>73</v>
      </c>
      <c r="I89" s="37" t="s">
        <v>902</v>
      </c>
      <c r="J89" s="38">
        <v>6227.5</v>
      </c>
      <c r="K89" s="47">
        <v>11.25</v>
      </c>
      <c r="L89" s="37">
        <v>0</v>
      </c>
      <c r="M89" s="40"/>
      <c r="N89" s="41"/>
      <c r="O89" s="42">
        <v>6227.5</v>
      </c>
      <c r="P89" s="43">
        <v>0</v>
      </c>
      <c r="Q89" s="43" t="s">
        <v>744</v>
      </c>
      <c r="R89" s="43" t="s">
        <v>59</v>
      </c>
      <c r="S89" s="44"/>
      <c r="T89">
        <v>800</v>
      </c>
    </row>
    <row r="90" spans="1:20" x14ac:dyDescent="0.25">
      <c r="A90" s="33">
        <v>115617</v>
      </c>
      <c r="B90" s="33">
        <v>916</v>
      </c>
      <c r="C90" s="34">
        <v>609</v>
      </c>
      <c r="D90" s="35">
        <v>9163027</v>
      </c>
      <c r="E90" s="35" t="s">
        <v>264</v>
      </c>
      <c r="F90" s="34"/>
      <c r="G90" s="36">
        <v>71</v>
      </c>
      <c r="H90" s="37" t="s">
        <v>73</v>
      </c>
      <c r="I90" s="37" t="s">
        <v>902</v>
      </c>
      <c r="J90" s="38">
        <v>4798.75</v>
      </c>
      <c r="K90" s="39">
        <v>11.25</v>
      </c>
      <c r="L90" s="37">
        <v>0</v>
      </c>
      <c r="M90" s="40"/>
      <c r="N90" s="41"/>
      <c r="O90" s="42">
        <v>4798.75</v>
      </c>
      <c r="P90" s="43">
        <v>0</v>
      </c>
      <c r="Q90" s="43" t="s">
        <v>265</v>
      </c>
      <c r="R90" s="43" t="s">
        <v>65</v>
      </c>
      <c r="S90" s="44"/>
      <c r="T90">
        <v>609</v>
      </c>
    </row>
    <row r="91" spans="1:20" x14ac:dyDescent="0.25">
      <c r="A91" s="33">
        <v>115619</v>
      </c>
      <c r="B91" s="33">
        <v>916</v>
      </c>
      <c r="C91" s="34">
        <v>619</v>
      </c>
      <c r="D91" s="35">
        <v>9163030</v>
      </c>
      <c r="E91" s="35" t="s">
        <v>277</v>
      </c>
      <c r="F91" s="34"/>
      <c r="G91" s="36">
        <v>77</v>
      </c>
      <c r="H91" s="37" t="s">
        <v>73</v>
      </c>
      <c r="I91" s="37" t="s">
        <v>902</v>
      </c>
      <c r="J91" s="38">
        <v>4866.25</v>
      </c>
      <c r="K91" s="39">
        <v>11.25</v>
      </c>
      <c r="L91" s="37">
        <v>0</v>
      </c>
      <c r="M91" s="40"/>
      <c r="N91" s="41"/>
      <c r="O91" s="42">
        <v>4866.25</v>
      </c>
      <c r="P91" s="43">
        <v>0</v>
      </c>
      <c r="Q91" s="43" t="s">
        <v>278</v>
      </c>
      <c r="R91" s="43" t="s">
        <v>28</v>
      </c>
      <c r="S91" s="44"/>
      <c r="T91">
        <v>619</v>
      </c>
    </row>
    <row r="92" spans="1:20" x14ac:dyDescent="0.25">
      <c r="A92" s="33">
        <v>115622</v>
      </c>
      <c r="B92" s="33">
        <v>916</v>
      </c>
      <c r="C92" s="34">
        <v>645</v>
      </c>
      <c r="D92" s="35">
        <v>9163035</v>
      </c>
      <c r="E92" s="35" t="s">
        <v>314</v>
      </c>
      <c r="F92" s="34"/>
      <c r="G92" s="36">
        <v>331</v>
      </c>
      <c r="H92" s="37" t="s">
        <v>73</v>
      </c>
      <c r="I92" s="37" t="s">
        <v>902</v>
      </c>
      <c r="J92" s="38">
        <v>7723.75</v>
      </c>
      <c r="K92" s="39">
        <v>11.25</v>
      </c>
      <c r="L92" s="37">
        <v>0</v>
      </c>
      <c r="M92" s="40"/>
      <c r="N92" s="41"/>
      <c r="O92" s="42">
        <v>7723.75</v>
      </c>
      <c r="P92" s="43" t="s">
        <v>315</v>
      </c>
      <c r="Q92" s="43">
        <v>0</v>
      </c>
      <c r="R92" s="43" t="s">
        <v>59</v>
      </c>
      <c r="S92" s="44"/>
      <c r="T92">
        <v>645</v>
      </c>
    </row>
    <row r="93" spans="1:20" x14ac:dyDescent="0.25">
      <c r="A93" s="33">
        <v>115626</v>
      </c>
      <c r="B93" s="33">
        <v>916</v>
      </c>
      <c r="C93" s="34">
        <v>665</v>
      </c>
      <c r="D93" s="35">
        <v>9163039</v>
      </c>
      <c r="E93" s="35" t="s">
        <v>377</v>
      </c>
      <c r="F93" s="34"/>
      <c r="G93" s="36">
        <v>98</v>
      </c>
      <c r="H93" s="37" t="s">
        <v>73</v>
      </c>
      <c r="I93" s="37" t="s">
        <v>902</v>
      </c>
      <c r="J93" s="38">
        <v>5102.5</v>
      </c>
      <c r="K93" s="39">
        <v>11.25</v>
      </c>
      <c r="L93" s="37">
        <v>0</v>
      </c>
      <c r="M93" s="40"/>
      <c r="N93" s="41"/>
      <c r="O93" s="42">
        <v>5102.5</v>
      </c>
      <c r="P93" s="43">
        <v>0</v>
      </c>
      <c r="Q93" s="43" t="s">
        <v>378</v>
      </c>
      <c r="R93" s="43" t="s">
        <v>65</v>
      </c>
      <c r="S93" s="44"/>
      <c r="T93">
        <v>665</v>
      </c>
    </row>
    <row r="94" spans="1:20" x14ac:dyDescent="0.25">
      <c r="A94" s="33">
        <v>115628</v>
      </c>
      <c r="B94" s="33">
        <v>916</v>
      </c>
      <c r="C94" s="34">
        <v>667</v>
      </c>
      <c r="D94" s="35">
        <v>9163041</v>
      </c>
      <c r="E94" s="35" t="s">
        <v>392</v>
      </c>
      <c r="F94" s="34"/>
      <c r="G94" s="36">
        <v>86</v>
      </c>
      <c r="H94" s="37" t="s">
        <v>73</v>
      </c>
      <c r="I94" s="37" t="s">
        <v>902</v>
      </c>
      <c r="J94" s="38">
        <v>4967.5</v>
      </c>
      <c r="K94" s="39">
        <v>11.25</v>
      </c>
      <c r="L94" s="37">
        <v>0</v>
      </c>
      <c r="M94" s="40"/>
      <c r="N94" s="41"/>
      <c r="O94" s="42">
        <v>4967.5</v>
      </c>
      <c r="P94" s="43">
        <v>0</v>
      </c>
      <c r="Q94" s="43" t="s">
        <v>393</v>
      </c>
      <c r="R94" s="43" t="s">
        <v>65</v>
      </c>
      <c r="S94" s="44"/>
      <c r="T94">
        <v>667</v>
      </c>
    </row>
    <row r="95" spans="1:20" x14ac:dyDescent="0.25">
      <c r="A95" s="33">
        <v>115629</v>
      </c>
      <c r="B95" s="33">
        <v>916</v>
      </c>
      <c r="C95" s="34">
        <v>682</v>
      </c>
      <c r="D95" s="35">
        <v>9163042</v>
      </c>
      <c r="E95" s="35" t="s">
        <v>447</v>
      </c>
      <c r="F95" s="34"/>
      <c r="G95" s="36">
        <v>82</v>
      </c>
      <c r="H95" s="37" t="s">
        <v>73</v>
      </c>
      <c r="I95" s="37" t="s">
        <v>902</v>
      </c>
      <c r="J95" s="38">
        <v>4922.5</v>
      </c>
      <c r="K95" s="39">
        <v>11.25</v>
      </c>
      <c r="L95" s="37">
        <v>0</v>
      </c>
      <c r="M95" s="40"/>
      <c r="N95" s="41"/>
      <c r="O95" s="42">
        <v>4922.5</v>
      </c>
      <c r="P95" s="43">
        <v>0</v>
      </c>
      <c r="Q95" s="43" t="s">
        <v>448</v>
      </c>
      <c r="R95" s="43" t="s">
        <v>59</v>
      </c>
      <c r="S95" s="44"/>
      <c r="T95">
        <v>682</v>
      </c>
    </row>
    <row r="96" spans="1:20" x14ac:dyDescent="0.25">
      <c r="A96" s="33">
        <v>115631</v>
      </c>
      <c r="B96" s="33">
        <v>916</v>
      </c>
      <c r="C96" s="34">
        <v>695</v>
      </c>
      <c r="D96" s="35">
        <v>9163044</v>
      </c>
      <c r="E96" s="35" t="s">
        <v>473</v>
      </c>
      <c r="F96" s="34"/>
      <c r="G96" s="36">
        <v>80</v>
      </c>
      <c r="H96" s="37" t="s">
        <v>73</v>
      </c>
      <c r="I96" s="37" t="s">
        <v>902</v>
      </c>
      <c r="J96" s="38">
        <v>4900</v>
      </c>
      <c r="K96" s="39">
        <v>11.25</v>
      </c>
      <c r="L96" s="37">
        <v>0</v>
      </c>
      <c r="M96" s="40"/>
      <c r="N96" s="41"/>
      <c r="O96" s="42">
        <v>4900</v>
      </c>
      <c r="P96" s="43">
        <v>0</v>
      </c>
      <c r="Q96" s="43" t="s">
        <v>474</v>
      </c>
      <c r="R96" s="43" t="s">
        <v>71</v>
      </c>
      <c r="S96" s="44"/>
      <c r="T96">
        <v>695</v>
      </c>
    </row>
    <row r="97" spans="1:20" x14ac:dyDescent="0.25">
      <c r="A97" s="33">
        <v>115636</v>
      </c>
      <c r="B97" s="33">
        <v>916</v>
      </c>
      <c r="C97" s="34">
        <v>714</v>
      </c>
      <c r="D97" s="35">
        <v>9163050</v>
      </c>
      <c r="E97" s="35" t="s">
        <v>500</v>
      </c>
      <c r="F97" s="34"/>
      <c r="G97" s="36">
        <v>92</v>
      </c>
      <c r="H97" s="37" t="s">
        <v>73</v>
      </c>
      <c r="I97" s="37" t="s">
        <v>902</v>
      </c>
      <c r="J97" s="38">
        <v>5035</v>
      </c>
      <c r="K97" s="39">
        <v>11.25</v>
      </c>
      <c r="L97" s="37">
        <v>0</v>
      </c>
      <c r="M97" s="40"/>
      <c r="N97" s="41"/>
      <c r="O97" s="42">
        <v>5035</v>
      </c>
      <c r="P97" s="43">
        <v>0</v>
      </c>
      <c r="Q97" s="43" t="s">
        <v>501</v>
      </c>
      <c r="R97" s="43" t="s">
        <v>59</v>
      </c>
      <c r="S97" s="44"/>
      <c r="T97">
        <v>714</v>
      </c>
    </row>
    <row r="98" spans="1:20" x14ac:dyDescent="0.25">
      <c r="A98" s="33">
        <v>115637</v>
      </c>
      <c r="B98" s="33">
        <v>916</v>
      </c>
      <c r="C98" s="34">
        <v>724</v>
      </c>
      <c r="D98" s="35">
        <v>9163052</v>
      </c>
      <c r="E98" s="35" t="s">
        <v>518</v>
      </c>
      <c r="F98" s="34"/>
      <c r="G98" s="36">
        <v>199</v>
      </c>
      <c r="H98" s="37" t="s">
        <v>73</v>
      </c>
      <c r="I98" s="37" t="s">
        <v>902</v>
      </c>
      <c r="J98" s="38">
        <v>6238.75</v>
      </c>
      <c r="K98" s="39">
        <v>11.25</v>
      </c>
      <c r="L98" s="37">
        <v>0</v>
      </c>
      <c r="M98" s="40"/>
      <c r="N98" s="41"/>
      <c r="O98" s="42">
        <v>6238.75</v>
      </c>
      <c r="P98" s="43">
        <v>0</v>
      </c>
      <c r="Q98" s="43" t="s">
        <v>519</v>
      </c>
      <c r="R98" s="43" t="s">
        <v>55</v>
      </c>
      <c r="S98" s="44"/>
      <c r="T98">
        <v>724</v>
      </c>
    </row>
    <row r="99" spans="1:20" x14ac:dyDescent="0.25">
      <c r="A99" s="33">
        <v>115638</v>
      </c>
      <c r="B99" s="33">
        <v>916</v>
      </c>
      <c r="C99" s="34">
        <v>605</v>
      </c>
      <c r="D99" s="35">
        <v>9163053</v>
      </c>
      <c r="E99" s="35" t="s">
        <v>251</v>
      </c>
      <c r="F99" s="34"/>
      <c r="G99" s="36">
        <v>46</v>
      </c>
      <c r="H99" s="37" t="s">
        <v>73</v>
      </c>
      <c r="I99" s="37" t="s">
        <v>902</v>
      </c>
      <c r="J99" s="38">
        <v>4517.5</v>
      </c>
      <c r="K99" s="39">
        <v>11.25</v>
      </c>
      <c r="L99" s="37">
        <v>0</v>
      </c>
      <c r="M99" s="40"/>
      <c r="N99" s="41"/>
      <c r="O99" s="42">
        <v>4517.5</v>
      </c>
      <c r="P99" s="43">
        <v>0</v>
      </c>
      <c r="Q99" s="43" t="s">
        <v>252</v>
      </c>
      <c r="R99" s="43" t="s">
        <v>71</v>
      </c>
      <c r="S99" s="44"/>
      <c r="T99">
        <v>605</v>
      </c>
    </row>
    <row r="100" spans="1:20" x14ac:dyDescent="0.25">
      <c r="A100" s="33">
        <v>115639</v>
      </c>
      <c r="B100" s="33">
        <v>916</v>
      </c>
      <c r="C100" s="34">
        <v>761</v>
      </c>
      <c r="D100" s="35">
        <v>9163054</v>
      </c>
      <c r="E100" s="35" t="s">
        <v>590</v>
      </c>
      <c r="F100" s="34"/>
      <c r="G100" s="36">
        <v>31</v>
      </c>
      <c r="H100" s="37" t="s">
        <v>73</v>
      </c>
      <c r="I100" s="37" t="s">
        <v>902</v>
      </c>
      <c r="J100" s="38">
        <v>4348.75</v>
      </c>
      <c r="K100" s="39">
        <v>11.25</v>
      </c>
      <c r="L100" s="37">
        <v>0</v>
      </c>
      <c r="M100" s="40"/>
      <c r="N100" s="41"/>
      <c r="O100" s="42">
        <v>4348.75</v>
      </c>
      <c r="P100" s="43">
        <v>0</v>
      </c>
      <c r="Q100" s="43" t="s">
        <v>591</v>
      </c>
      <c r="R100" s="43" t="s">
        <v>71</v>
      </c>
      <c r="S100" s="44"/>
      <c r="T100">
        <v>761</v>
      </c>
    </row>
    <row r="101" spans="1:20" x14ac:dyDescent="0.25">
      <c r="A101" s="33">
        <v>115641</v>
      </c>
      <c r="B101" s="33">
        <v>916</v>
      </c>
      <c r="C101" s="34">
        <v>730</v>
      </c>
      <c r="D101" s="35">
        <v>9163056</v>
      </c>
      <c r="E101" s="35" t="s">
        <v>533</v>
      </c>
      <c r="F101" s="34"/>
      <c r="G101" s="36">
        <v>122</v>
      </c>
      <c r="H101" s="37" t="s">
        <v>73</v>
      </c>
      <c r="I101" s="37" t="s">
        <v>902</v>
      </c>
      <c r="J101" s="38">
        <v>5372.5</v>
      </c>
      <c r="K101" s="39">
        <v>11.25</v>
      </c>
      <c r="L101" s="37">
        <v>0</v>
      </c>
      <c r="M101" s="40"/>
      <c r="N101" s="41"/>
      <c r="O101" s="42">
        <v>5372.5</v>
      </c>
      <c r="P101" s="43">
        <v>0</v>
      </c>
      <c r="Q101" s="43" t="s">
        <v>534</v>
      </c>
      <c r="R101" s="43" t="s">
        <v>65</v>
      </c>
      <c r="S101" s="44"/>
      <c r="T101">
        <v>730</v>
      </c>
    </row>
    <row r="102" spans="1:20" x14ac:dyDescent="0.25">
      <c r="A102" s="33">
        <v>115642</v>
      </c>
      <c r="B102" s="33">
        <v>916</v>
      </c>
      <c r="C102" s="34">
        <v>733</v>
      </c>
      <c r="D102" s="35">
        <v>9163057</v>
      </c>
      <c r="E102" s="35" t="s">
        <v>539</v>
      </c>
      <c r="F102" s="34"/>
      <c r="G102" s="36">
        <v>152</v>
      </c>
      <c r="H102" s="37" t="s">
        <v>73</v>
      </c>
      <c r="I102" s="37" t="s">
        <v>902</v>
      </c>
      <c r="J102" s="38">
        <v>5710</v>
      </c>
      <c r="K102" s="39">
        <v>11.25</v>
      </c>
      <c r="L102" s="37">
        <v>0</v>
      </c>
      <c r="M102" s="40"/>
      <c r="N102" s="41"/>
      <c r="O102" s="42">
        <v>5710</v>
      </c>
      <c r="P102" s="43">
        <v>0</v>
      </c>
      <c r="Q102" s="43" t="s">
        <v>540</v>
      </c>
      <c r="R102" s="43" t="s">
        <v>28</v>
      </c>
      <c r="S102" s="44"/>
      <c r="T102">
        <v>733</v>
      </c>
    </row>
    <row r="103" spans="1:20" x14ac:dyDescent="0.25">
      <c r="A103" s="33">
        <v>115643</v>
      </c>
      <c r="B103" s="33">
        <v>916</v>
      </c>
      <c r="C103" s="34">
        <v>749</v>
      </c>
      <c r="D103" s="35">
        <v>9163060</v>
      </c>
      <c r="E103" s="35" t="s">
        <v>563</v>
      </c>
      <c r="F103" s="34"/>
      <c r="G103" s="36">
        <v>39</v>
      </c>
      <c r="H103" s="37" t="s">
        <v>73</v>
      </c>
      <c r="I103" s="37" t="s">
        <v>902</v>
      </c>
      <c r="J103" s="38">
        <v>4438.75</v>
      </c>
      <c r="K103" s="39">
        <v>11.25</v>
      </c>
      <c r="L103" s="37">
        <v>0</v>
      </c>
      <c r="M103" s="40"/>
      <c r="N103" s="41"/>
      <c r="O103" s="42">
        <v>4438.75</v>
      </c>
      <c r="P103" s="43">
        <v>0</v>
      </c>
      <c r="Q103" s="43" t="s">
        <v>564</v>
      </c>
      <c r="R103" s="43" t="s">
        <v>71</v>
      </c>
      <c r="S103" s="44"/>
      <c r="T103">
        <v>749</v>
      </c>
    </row>
    <row r="104" spans="1:20" x14ac:dyDescent="0.25">
      <c r="A104" s="33">
        <v>115645</v>
      </c>
      <c r="B104" s="33">
        <v>916</v>
      </c>
      <c r="C104" s="34">
        <v>759</v>
      </c>
      <c r="D104" s="35">
        <v>9163063</v>
      </c>
      <c r="E104" s="35" t="s">
        <v>588</v>
      </c>
      <c r="F104" s="34"/>
      <c r="G104" s="36">
        <v>82</v>
      </c>
      <c r="H104" s="37" t="s">
        <v>73</v>
      </c>
      <c r="I104" s="37" t="s">
        <v>902</v>
      </c>
      <c r="J104" s="38">
        <v>4922.5</v>
      </c>
      <c r="K104" s="39">
        <v>11.25</v>
      </c>
      <c r="L104" s="37">
        <v>0</v>
      </c>
      <c r="M104" s="40"/>
      <c r="N104" s="41"/>
      <c r="O104" s="42">
        <v>4922.5</v>
      </c>
      <c r="P104" s="43">
        <v>0</v>
      </c>
      <c r="Q104" s="43" t="s">
        <v>589</v>
      </c>
      <c r="R104" s="43" t="s">
        <v>55</v>
      </c>
      <c r="S104" s="44"/>
      <c r="T104">
        <v>759</v>
      </c>
    </row>
    <row r="105" spans="1:20" x14ac:dyDescent="0.25">
      <c r="A105" s="33">
        <v>115647</v>
      </c>
      <c r="B105" s="33">
        <v>916</v>
      </c>
      <c r="C105" s="34">
        <v>765</v>
      </c>
      <c r="D105" s="35">
        <v>9163065</v>
      </c>
      <c r="E105" s="35" t="s">
        <v>616</v>
      </c>
      <c r="F105" s="34"/>
      <c r="G105" s="36">
        <v>87</v>
      </c>
      <c r="H105" s="37" t="s">
        <v>73</v>
      </c>
      <c r="I105" s="37" t="s">
        <v>902</v>
      </c>
      <c r="J105" s="38">
        <v>4978.75</v>
      </c>
      <c r="K105" s="39">
        <v>11.25</v>
      </c>
      <c r="L105" s="37">
        <v>0</v>
      </c>
      <c r="M105" s="40"/>
      <c r="N105" s="41"/>
      <c r="O105" s="42">
        <v>4978.75</v>
      </c>
      <c r="P105" s="43">
        <v>0</v>
      </c>
      <c r="Q105" s="43" t="s">
        <v>617</v>
      </c>
      <c r="R105" s="43" t="s">
        <v>71</v>
      </c>
      <c r="S105" s="44"/>
      <c r="T105">
        <v>765</v>
      </c>
    </row>
    <row r="106" spans="1:20" x14ac:dyDescent="0.25">
      <c r="A106" s="33">
        <v>115649</v>
      </c>
      <c r="B106" s="33">
        <v>916</v>
      </c>
      <c r="C106" s="34">
        <v>779</v>
      </c>
      <c r="D106" s="35">
        <v>9163068</v>
      </c>
      <c r="E106" s="35" t="s">
        <v>643</v>
      </c>
      <c r="F106" s="34"/>
      <c r="G106" s="36">
        <v>199</v>
      </c>
      <c r="H106" s="37" t="s">
        <v>73</v>
      </c>
      <c r="I106" s="37" t="s">
        <v>902</v>
      </c>
      <c r="J106" s="38">
        <v>6238.75</v>
      </c>
      <c r="K106" s="39">
        <v>11.25</v>
      </c>
      <c r="L106" s="37">
        <v>0</v>
      </c>
      <c r="M106" s="40"/>
      <c r="N106" s="41"/>
      <c r="O106" s="42">
        <v>6238.75</v>
      </c>
      <c r="P106" s="43">
        <v>0</v>
      </c>
      <c r="Q106" s="43" t="s">
        <v>644</v>
      </c>
      <c r="R106" s="43" t="s">
        <v>65</v>
      </c>
      <c r="S106" s="44"/>
      <c r="T106">
        <v>779</v>
      </c>
    </row>
    <row r="107" spans="1:20" x14ac:dyDescent="0.25">
      <c r="A107" s="33">
        <v>115650</v>
      </c>
      <c r="B107" s="33">
        <v>916</v>
      </c>
      <c r="C107" s="34">
        <v>786</v>
      </c>
      <c r="D107" s="35">
        <v>9163069</v>
      </c>
      <c r="E107" s="35" t="s">
        <v>72</v>
      </c>
      <c r="F107" s="34"/>
      <c r="G107" s="36">
        <v>233</v>
      </c>
      <c r="H107" s="37" t="s">
        <v>73</v>
      </c>
      <c r="I107" s="37" t="s">
        <v>902</v>
      </c>
      <c r="J107" s="38">
        <v>6621.25</v>
      </c>
      <c r="K107" s="39">
        <v>11.25</v>
      </c>
      <c r="L107" s="37">
        <v>0</v>
      </c>
      <c r="M107" s="40"/>
      <c r="N107" s="41"/>
      <c r="O107" s="42">
        <v>6621.25</v>
      </c>
      <c r="P107" s="43">
        <v>0</v>
      </c>
      <c r="Q107" s="43" t="s">
        <v>74</v>
      </c>
      <c r="R107" s="43" t="s">
        <v>59</v>
      </c>
      <c r="S107" s="44"/>
      <c r="T107">
        <v>786</v>
      </c>
    </row>
    <row r="108" spans="1:20" x14ac:dyDescent="0.25">
      <c r="A108" s="33">
        <v>115651</v>
      </c>
      <c r="B108" s="33">
        <v>916</v>
      </c>
      <c r="C108" s="34">
        <v>787</v>
      </c>
      <c r="D108" s="35">
        <v>9163070</v>
      </c>
      <c r="E108" s="35" t="s">
        <v>661</v>
      </c>
      <c r="F108" s="34"/>
      <c r="G108" s="36">
        <v>36</v>
      </c>
      <c r="H108" s="37" t="s">
        <v>73</v>
      </c>
      <c r="I108" s="37" t="s">
        <v>902</v>
      </c>
      <c r="J108" s="38">
        <v>4405</v>
      </c>
      <c r="K108" s="39">
        <v>11.25</v>
      </c>
      <c r="L108" s="37">
        <v>0</v>
      </c>
      <c r="M108" s="40"/>
      <c r="N108" s="41"/>
      <c r="O108" s="42">
        <v>4405</v>
      </c>
      <c r="P108" s="43">
        <v>0</v>
      </c>
      <c r="Q108" s="43" t="s">
        <v>662</v>
      </c>
      <c r="R108" s="43" t="s">
        <v>65</v>
      </c>
      <c r="S108" s="44"/>
      <c r="T108">
        <v>787</v>
      </c>
    </row>
    <row r="109" spans="1:20" x14ac:dyDescent="0.25">
      <c r="A109" s="33">
        <v>115653</v>
      </c>
      <c r="B109" s="33">
        <v>916</v>
      </c>
      <c r="C109" s="34">
        <v>808</v>
      </c>
      <c r="D109" s="35">
        <v>9163072</v>
      </c>
      <c r="E109" s="35" t="s">
        <v>756</v>
      </c>
      <c r="F109" s="34"/>
      <c r="G109" s="36">
        <v>92</v>
      </c>
      <c r="H109" s="37" t="s">
        <v>73</v>
      </c>
      <c r="I109" s="37" t="s">
        <v>902</v>
      </c>
      <c r="J109" s="38">
        <v>5035</v>
      </c>
      <c r="K109" s="39">
        <v>11.25</v>
      </c>
      <c r="L109" s="37">
        <v>0</v>
      </c>
      <c r="M109" s="40"/>
      <c r="N109" s="41"/>
      <c r="O109" s="42">
        <v>5035</v>
      </c>
      <c r="P109" s="43">
        <v>0</v>
      </c>
      <c r="Q109" s="43" t="s">
        <v>757</v>
      </c>
      <c r="R109" s="43" t="s">
        <v>65</v>
      </c>
      <c r="S109" s="44"/>
      <c r="T109">
        <v>808</v>
      </c>
    </row>
    <row r="110" spans="1:20" x14ac:dyDescent="0.25">
      <c r="A110" s="33">
        <v>115654</v>
      </c>
      <c r="B110" s="33">
        <v>916</v>
      </c>
      <c r="C110" s="34">
        <v>811</v>
      </c>
      <c r="D110" s="35">
        <v>9163073</v>
      </c>
      <c r="E110" s="35" t="s">
        <v>761</v>
      </c>
      <c r="F110" s="34"/>
      <c r="G110" s="36">
        <v>272</v>
      </c>
      <c r="H110" s="37" t="s">
        <v>73</v>
      </c>
      <c r="I110" s="37" t="s">
        <v>902</v>
      </c>
      <c r="J110" s="38">
        <v>7060</v>
      </c>
      <c r="K110" s="39">
        <v>11.25</v>
      </c>
      <c r="L110" s="37">
        <v>0</v>
      </c>
      <c r="M110" s="40"/>
      <c r="N110" s="41"/>
      <c r="O110" s="42">
        <v>7060</v>
      </c>
      <c r="P110" s="43">
        <v>0</v>
      </c>
      <c r="Q110" s="43" t="s">
        <v>762</v>
      </c>
      <c r="R110" s="43" t="s">
        <v>28</v>
      </c>
      <c r="S110" s="44"/>
      <c r="T110">
        <v>811</v>
      </c>
    </row>
    <row r="111" spans="1:20" x14ac:dyDescent="0.25">
      <c r="A111" s="33">
        <v>115655</v>
      </c>
      <c r="B111" s="33">
        <v>916</v>
      </c>
      <c r="C111" s="34">
        <v>825</v>
      </c>
      <c r="D111" s="35">
        <v>9163074</v>
      </c>
      <c r="E111" s="35" t="s">
        <v>823</v>
      </c>
      <c r="F111" s="34"/>
      <c r="G111" s="36">
        <v>214</v>
      </c>
      <c r="H111" s="37" t="s">
        <v>73</v>
      </c>
      <c r="I111" s="37" t="s">
        <v>902</v>
      </c>
      <c r="J111" s="38">
        <v>6407.5</v>
      </c>
      <c r="K111" s="39">
        <v>11.25</v>
      </c>
      <c r="L111" s="37">
        <v>0</v>
      </c>
      <c r="M111" s="40"/>
      <c r="N111" s="41"/>
      <c r="O111" s="42">
        <v>6407.5</v>
      </c>
      <c r="P111" s="43">
        <v>0</v>
      </c>
      <c r="Q111" s="43" t="s">
        <v>824</v>
      </c>
      <c r="R111" s="43" t="s">
        <v>71</v>
      </c>
      <c r="S111" s="44"/>
      <c r="T111">
        <v>825</v>
      </c>
    </row>
    <row r="112" spans="1:20" x14ac:dyDescent="0.25">
      <c r="A112" s="33">
        <v>115657</v>
      </c>
      <c r="B112" s="33">
        <v>916</v>
      </c>
      <c r="C112" s="34">
        <v>829</v>
      </c>
      <c r="D112" s="35">
        <v>9163076</v>
      </c>
      <c r="E112" s="35" t="s">
        <v>827</v>
      </c>
      <c r="F112" s="34"/>
      <c r="G112" s="36">
        <v>99</v>
      </c>
      <c r="H112" s="37" t="s">
        <v>73</v>
      </c>
      <c r="I112" s="37" t="s">
        <v>902</v>
      </c>
      <c r="J112" s="38">
        <v>5113.75</v>
      </c>
      <c r="K112" s="39">
        <v>11.25</v>
      </c>
      <c r="L112" s="37">
        <v>0</v>
      </c>
      <c r="M112" s="40"/>
      <c r="N112" s="41"/>
      <c r="O112" s="42">
        <v>5113.75</v>
      </c>
      <c r="P112" s="43">
        <v>0</v>
      </c>
      <c r="Q112" s="43" t="s">
        <v>828</v>
      </c>
      <c r="R112" s="43" t="s">
        <v>55</v>
      </c>
      <c r="S112" s="44"/>
      <c r="T112">
        <v>829</v>
      </c>
    </row>
    <row r="113" spans="1:20" x14ac:dyDescent="0.25">
      <c r="A113" s="33">
        <v>115658</v>
      </c>
      <c r="B113" s="33">
        <v>916</v>
      </c>
      <c r="C113" s="34">
        <v>833</v>
      </c>
      <c r="D113" s="35">
        <v>9163077</v>
      </c>
      <c r="E113" s="35" t="s">
        <v>831</v>
      </c>
      <c r="F113" s="34"/>
      <c r="G113" s="36">
        <v>416.5</v>
      </c>
      <c r="H113" s="37" t="s">
        <v>73</v>
      </c>
      <c r="I113" s="37" t="s">
        <v>902</v>
      </c>
      <c r="J113" s="38">
        <v>8685.6299999999992</v>
      </c>
      <c r="K113" s="39">
        <v>11.250012004801919</v>
      </c>
      <c r="L113" s="37">
        <v>0</v>
      </c>
      <c r="M113" s="40"/>
      <c r="N113" s="41"/>
      <c r="O113" s="42">
        <v>8685.6299999999992</v>
      </c>
      <c r="P113" s="43" t="s">
        <v>832</v>
      </c>
      <c r="Q113" s="43">
        <v>0</v>
      </c>
      <c r="R113" s="43" t="s">
        <v>65</v>
      </c>
      <c r="S113" s="44"/>
      <c r="T113">
        <v>833</v>
      </c>
    </row>
    <row r="114" spans="1:20" x14ac:dyDescent="0.25">
      <c r="A114" s="33">
        <v>115660</v>
      </c>
      <c r="B114" s="33">
        <v>916</v>
      </c>
      <c r="C114" s="34">
        <v>842</v>
      </c>
      <c r="D114" s="35">
        <v>9163080</v>
      </c>
      <c r="E114" s="35" t="s">
        <v>849</v>
      </c>
      <c r="F114" s="34"/>
      <c r="G114" s="36">
        <v>108</v>
      </c>
      <c r="H114" s="37" t="s">
        <v>73</v>
      </c>
      <c r="I114" s="37" t="s">
        <v>902</v>
      </c>
      <c r="J114" s="38">
        <v>5215</v>
      </c>
      <c r="K114" s="39">
        <v>11.25</v>
      </c>
      <c r="L114" s="37">
        <v>0</v>
      </c>
      <c r="M114" s="40"/>
      <c r="N114" s="41"/>
      <c r="O114" s="42">
        <v>5215</v>
      </c>
      <c r="P114" s="43">
        <v>0</v>
      </c>
      <c r="Q114" s="43" t="s">
        <v>850</v>
      </c>
      <c r="R114" s="43" t="s">
        <v>55</v>
      </c>
      <c r="S114" s="44"/>
      <c r="T114">
        <v>842</v>
      </c>
    </row>
    <row r="115" spans="1:20" x14ac:dyDescent="0.25">
      <c r="A115" s="33">
        <v>115661</v>
      </c>
      <c r="B115" s="33">
        <v>916</v>
      </c>
      <c r="C115" s="34">
        <v>845</v>
      </c>
      <c r="D115" s="35">
        <v>9163081</v>
      </c>
      <c r="E115" s="35" t="s">
        <v>855</v>
      </c>
      <c r="F115" s="34"/>
      <c r="G115" s="36">
        <v>46</v>
      </c>
      <c r="H115" s="37" t="s">
        <v>73</v>
      </c>
      <c r="I115" s="37" t="s">
        <v>902</v>
      </c>
      <c r="J115" s="38">
        <v>4517.5</v>
      </c>
      <c r="K115" s="39">
        <v>11.25</v>
      </c>
      <c r="L115" s="37">
        <v>0</v>
      </c>
      <c r="M115" s="40"/>
      <c r="N115" s="41"/>
      <c r="O115" s="42">
        <v>4517.5</v>
      </c>
      <c r="P115" s="43">
        <v>0</v>
      </c>
      <c r="Q115" s="43" t="s">
        <v>856</v>
      </c>
      <c r="R115" s="43" t="s">
        <v>65</v>
      </c>
      <c r="S115" s="44"/>
      <c r="T115">
        <v>845</v>
      </c>
    </row>
    <row r="116" spans="1:20" x14ac:dyDescent="0.25">
      <c r="A116" s="33">
        <v>115663</v>
      </c>
      <c r="B116" s="33">
        <v>916</v>
      </c>
      <c r="C116" s="34">
        <v>535</v>
      </c>
      <c r="D116" s="35">
        <v>9163086</v>
      </c>
      <c r="E116" s="35" t="s">
        <v>80</v>
      </c>
      <c r="F116" s="34"/>
      <c r="G116" s="36">
        <v>18</v>
      </c>
      <c r="H116" s="37" t="s">
        <v>73</v>
      </c>
      <c r="I116" s="37" t="s">
        <v>902</v>
      </c>
      <c r="J116" s="38">
        <v>4202.5</v>
      </c>
      <c r="K116" s="39">
        <v>11.25</v>
      </c>
      <c r="L116" s="37">
        <v>0</v>
      </c>
      <c r="M116" s="40"/>
      <c r="N116" s="41"/>
      <c r="O116" s="42">
        <v>4202.5</v>
      </c>
      <c r="P116" s="43">
        <v>0</v>
      </c>
      <c r="Q116" s="43" t="s">
        <v>81</v>
      </c>
      <c r="R116" s="43" t="s">
        <v>71</v>
      </c>
      <c r="S116" s="44"/>
      <c r="T116">
        <v>535</v>
      </c>
    </row>
    <row r="117" spans="1:20" x14ac:dyDescent="0.25">
      <c r="A117" s="33">
        <v>115666</v>
      </c>
      <c r="B117" s="33">
        <v>916</v>
      </c>
      <c r="C117" s="34">
        <v>890</v>
      </c>
      <c r="D117" s="35">
        <v>9163093</v>
      </c>
      <c r="E117" s="35" t="s">
        <v>421</v>
      </c>
      <c r="F117" s="34"/>
      <c r="G117" s="36">
        <v>201.5</v>
      </c>
      <c r="H117" s="37" t="s">
        <v>73</v>
      </c>
      <c r="I117" s="37" t="s">
        <v>902</v>
      </c>
      <c r="J117" s="38">
        <v>6266.88</v>
      </c>
      <c r="K117" s="39">
        <v>11.250024813895783</v>
      </c>
      <c r="L117" s="37">
        <v>0</v>
      </c>
      <c r="M117" s="40"/>
      <c r="N117" s="41"/>
      <c r="O117" s="42">
        <v>6266.88</v>
      </c>
      <c r="P117" s="43">
        <v>0</v>
      </c>
      <c r="Q117" s="43" t="s">
        <v>422</v>
      </c>
      <c r="R117" s="43" t="s">
        <v>49</v>
      </c>
      <c r="S117" s="44"/>
      <c r="T117">
        <v>890</v>
      </c>
    </row>
    <row r="118" spans="1:20" x14ac:dyDescent="0.25">
      <c r="A118" s="33">
        <v>115667</v>
      </c>
      <c r="B118" s="33">
        <v>916</v>
      </c>
      <c r="C118" s="34">
        <v>893</v>
      </c>
      <c r="D118" s="35">
        <v>9163094</v>
      </c>
      <c r="E118" s="35" t="s">
        <v>463</v>
      </c>
      <c r="F118" s="34"/>
      <c r="G118" s="36">
        <v>598</v>
      </c>
      <c r="H118" s="37" t="s">
        <v>73</v>
      </c>
      <c r="I118" s="37" t="s">
        <v>902</v>
      </c>
      <c r="J118" s="38">
        <v>10727.5</v>
      </c>
      <c r="K118" s="39">
        <v>11.25</v>
      </c>
      <c r="L118" s="37">
        <v>0</v>
      </c>
      <c r="M118" s="40"/>
      <c r="N118" s="41"/>
      <c r="O118" s="42">
        <v>10727.5</v>
      </c>
      <c r="P118" s="43" t="s">
        <v>464</v>
      </c>
      <c r="Q118" s="43">
        <v>0</v>
      </c>
      <c r="R118" s="43" t="s">
        <v>49</v>
      </c>
      <c r="S118" s="44"/>
      <c r="T118">
        <v>893</v>
      </c>
    </row>
    <row r="119" spans="1:20" x14ac:dyDescent="0.25">
      <c r="A119" s="33">
        <v>115669</v>
      </c>
      <c r="B119" s="33">
        <v>916</v>
      </c>
      <c r="C119" s="34">
        <v>906</v>
      </c>
      <c r="D119" s="35">
        <v>9163097</v>
      </c>
      <c r="E119" s="35" t="s">
        <v>692</v>
      </c>
      <c r="F119" s="34"/>
      <c r="G119" s="36">
        <v>197.5</v>
      </c>
      <c r="H119" s="37" t="s">
        <v>73</v>
      </c>
      <c r="I119" s="37" t="s">
        <v>902</v>
      </c>
      <c r="J119" s="38">
        <v>6221.88</v>
      </c>
      <c r="K119" s="39">
        <v>11.250025316455696</v>
      </c>
      <c r="L119" s="37">
        <v>0</v>
      </c>
      <c r="M119" s="40"/>
      <c r="N119" s="41"/>
      <c r="O119" s="42">
        <v>6221.88</v>
      </c>
      <c r="P119" s="43">
        <v>0</v>
      </c>
      <c r="Q119" s="43" t="s">
        <v>693</v>
      </c>
      <c r="R119" s="43" t="s">
        <v>49</v>
      </c>
      <c r="S119" s="44"/>
      <c r="T119">
        <v>906</v>
      </c>
    </row>
    <row r="120" spans="1:20" x14ac:dyDescent="0.25">
      <c r="A120" s="33">
        <v>115723</v>
      </c>
      <c r="B120" s="33">
        <v>916</v>
      </c>
      <c r="C120" s="34">
        <v>374</v>
      </c>
      <c r="D120" s="35">
        <v>9164032</v>
      </c>
      <c r="E120" s="35" t="s">
        <v>75</v>
      </c>
      <c r="F120" s="34"/>
      <c r="G120" s="36">
        <v>1553.75</v>
      </c>
      <c r="H120" s="37" t="s">
        <v>34</v>
      </c>
      <c r="I120" s="37" t="s">
        <v>902</v>
      </c>
      <c r="J120" s="38">
        <v>21479.69</v>
      </c>
      <c r="K120" s="39">
        <v>11.250001609010457</v>
      </c>
      <c r="L120" s="37">
        <v>0</v>
      </c>
      <c r="M120" s="40"/>
      <c r="N120" s="41"/>
      <c r="O120" s="42">
        <v>21479.69</v>
      </c>
      <c r="P120" s="43" t="s">
        <v>76</v>
      </c>
      <c r="Q120" s="43">
        <v>0</v>
      </c>
      <c r="R120" s="43" t="s">
        <v>55</v>
      </c>
      <c r="S120" s="44"/>
      <c r="T120">
        <v>374</v>
      </c>
    </row>
    <row r="121" spans="1:20" x14ac:dyDescent="0.25">
      <c r="A121" s="33">
        <v>115733</v>
      </c>
      <c r="B121" s="33">
        <v>916</v>
      </c>
      <c r="C121" s="34">
        <v>726</v>
      </c>
      <c r="D121" s="35">
        <v>9165203</v>
      </c>
      <c r="E121" s="35" t="s">
        <v>570</v>
      </c>
      <c r="F121" s="34"/>
      <c r="G121" s="36">
        <v>191</v>
      </c>
      <c r="H121" s="37" t="s">
        <v>62</v>
      </c>
      <c r="I121" s="37" t="s">
        <v>902</v>
      </c>
      <c r="J121" s="38">
        <v>6148.75</v>
      </c>
      <c r="K121" s="39">
        <v>11.25</v>
      </c>
      <c r="L121" s="37">
        <v>0</v>
      </c>
      <c r="M121" s="40"/>
      <c r="N121" s="41"/>
      <c r="O121" s="42">
        <v>6148.75</v>
      </c>
      <c r="P121" s="43">
        <v>0</v>
      </c>
      <c r="Q121" s="43" t="s">
        <v>345</v>
      </c>
      <c r="R121" s="43" t="s">
        <v>71</v>
      </c>
      <c r="S121" s="44"/>
      <c r="T121">
        <v>726</v>
      </c>
    </row>
    <row r="122" spans="1:20" x14ac:dyDescent="0.25">
      <c r="A122" s="33">
        <v>115735</v>
      </c>
      <c r="B122" s="33">
        <v>916</v>
      </c>
      <c r="C122" s="34">
        <v>532</v>
      </c>
      <c r="D122" s="35">
        <v>9165205</v>
      </c>
      <c r="E122" s="35" t="s">
        <v>61</v>
      </c>
      <c r="F122" s="34"/>
      <c r="G122" s="36">
        <v>73</v>
      </c>
      <c r="H122" s="37" t="s">
        <v>62</v>
      </c>
      <c r="I122" s="37" t="s">
        <v>902</v>
      </c>
      <c r="J122" s="38">
        <v>4821.25</v>
      </c>
      <c r="K122" s="39">
        <v>11.25</v>
      </c>
      <c r="L122" s="37">
        <v>0</v>
      </c>
      <c r="M122" s="40"/>
      <c r="N122" s="41"/>
      <c r="O122" s="42">
        <v>4821.25</v>
      </c>
      <c r="P122" s="43" t="s">
        <v>63</v>
      </c>
      <c r="Q122" s="43">
        <v>0</v>
      </c>
      <c r="R122" s="43" t="s">
        <v>65</v>
      </c>
      <c r="S122" s="44"/>
      <c r="T122">
        <v>532</v>
      </c>
    </row>
    <row r="123" spans="1:20" x14ac:dyDescent="0.25">
      <c r="A123" s="33">
        <v>115738</v>
      </c>
      <c r="B123" s="33">
        <v>916</v>
      </c>
      <c r="C123" s="34">
        <v>830</v>
      </c>
      <c r="D123" s="35">
        <v>9165208</v>
      </c>
      <c r="E123" s="35" t="s">
        <v>811</v>
      </c>
      <c r="F123" s="34"/>
      <c r="G123" s="36">
        <v>209</v>
      </c>
      <c r="H123" s="37" t="s">
        <v>62</v>
      </c>
      <c r="I123" s="37" t="s">
        <v>902</v>
      </c>
      <c r="J123" s="38">
        <v>6351.25</v>
      </c>
      <c r="K123" s="39">
        <v>11.25</v>
      </c>
      <c r="L123" s="37">
        <v>0</v>
      </c>
      <c r="M123" s="40"/>
      <c r="N123" s="41"/>
      <c r="O123" s="42">
        <v>6351.25</v>
      </c>
      <c r="P123" s="43">
        <v>0</v>
      </c>
      <c r="Q123" s="43" t="s">
        <v>812</v>
      </c>
      <c r="R123" s="43" t="s">
        <v>28</v>
      </c>
      <c r="S123" s="44"/>
      <c r="T123">
        <v>830</v>
      </c>
    </row>
    <row r="124" spans="1:20" x14ac:dyDescent="0.25">
      <c r="A124" s="33">
        <v>115739</v>
      </c>
      <c r="B124" s="33">
        <v>916</v>
      </c>
      <c r="C124" s="34">
        <v>856</v>
      </c>
      <c r="D124" s="35">
        <v>9165209</v>
      </c>
      <c r="E124" s="35" t="s">
        <v>765</v>
      </c>
      <c r="F124" s="34"/>
      <c r="G124" s="36">
        <v>170</v>
      </c>
      <c r="H124" s="37" t="s">
        <v>62</v>
      </c>
      <c r="I124" s="37" t="s">
        <v>902</v>
      </c>
      <c r="J124" s="38">
        <v>5912.5</v>
      </c>
      <c r="K124" s="39">
        <v>11.25</v>
      </c>
      <c r="L124" s="37">
        <v>0</v>
      </c>
      <c r="M124" s="40"/>
      <c r="N124" s="41"/>
      <c r="O124" s="42">
        <v>5912.5</v>
      </c>
      <c r="P124" s="43" t="s">
        <v>766</v>
      </c>
      <c r="Q124" s="43">
        <v>0</v>
      </c>
      <c r="R124" s="43" t="s">
        <v>55</v>
      </c>
      <c r="S124" s="44"/>
      <c r="T124">
        <v>856</v>
      </c>
    </row>
    <row r="125" spans="1:20" x14ac:dyDescent="0.25">
      <c r="A125" s="33">
        <v>115740</v>
      </c>
      <c r="B125" s="33">
        <v>916</v>
      </c>
      <c r="C125" s="34">
        <v>693</v>
      </c>
      <c r="D125" s="35">
        <v>9165210</v>
      </c>
      <c r="E125" s="35" t="s">
        <v>836</v>
      </c>
      <c r="F125" s="34"/>
      <c r="G125" s="36">
        <v>422</v>
      </c>
      <c r="H125" s="37" t="s">
        <v>62</v>
      </c>
      <c r="I125" s="37" t="s">
        <v>902</v>
      </c>
      <c r="J125" s="38">
        <v>8747.5</v>
      </c>
      <c r="K125" s="39">
        <v>11.25</v>
      </c>
      <c r="L125" s="37">
        <v>0</v>
      </c>
      <c r="M125" s="40"/>
      <c r="N125" s="41"/>
      <c r="O125" s="42">
        <v>8747.5</v>
      </c>
      <c r="P125" s="43">
        <v>0</v>
      </c>
      <c r="Q125" s="43" t="s">
        <v>837</v>
      </c>
      <c r="R125" s="43" t="s">
        <v>49</v>
      </c>
      <c r="S125" s="44"/>
      <c r="T125">
        <v>693</v>
      </c>
    </row>
    <row r="126" spans="1:20" x14ac:dyDescent="0.25">
      <c r="A126" s="33">
        <v>115741</v>
      </c>
      <c r="B126" s="33">
        <v>916</v>
      </c>
      <c r="C126" s="34">
        <v>727</v>
      </c>
      <c r="D126" s="35">
        <v>9165211</v>
      </c>
      <c r="E126" s="35" t="s">
        <v>344</v>
      </c>
      <c r="F126" s="34"/>
      <c r="G126" s="36">
        <v>136</v>
      </c>
      <c r="H126" s="37" t="s">
        <v>62</v>
      </c>
      <c r="I126" s="37" t="s">
        <v>902</v>
      </c>
      <c r="J126" s="38">
        <v>5530</v>
      </c>
      <c r="K126" s="39">
        <v>11.25</v>
      </c>
      <c r="L126" s="37">
        <v>0</v>
      </c>
      <c r="M126" s="40"/>
      <c r="N126" s="41"/>
      <c r="O126" s="42">
        <v>5530</v>
      </c>
      <c r="P126" s="43">
        <v>0</v>
      </c>
      <c r="Q126" s="43" t="s">
        <v>345</v>
      </c>
      <c r="R126" s="43" t="s">
        <v>71</v>
      </c>
      <c r="S126" s="44"/>
      <c r="T126">
        <v>727</v>
      </c>
    </row>
    <row r="127" spans="1:20" x14ac:dyDescent="0.25">
      <c r="A127" s="33">
        <v>115744</v>
      </c>
      <c r="B127" s="33">
        <v>916</v>
      </c>
      <c r="C127" s="34">
        <v>807</v>
      </c>
      <c r="D127" s="35">
        <v>9165214</v>
      </c>
      <c r="E127" s="35" t="s">
        <v>753</v>
      </c>
      <c r="F127" s="34"/>
      <c r="G127" s="36">
        <v>425</v>
      </c>
      <c r="H127" s="37" t="s">
        <v>62</v>
      </c>
      <c r="I127" s="37" t="s">
        <v>902</v>
      </c>
      <c r="J127" s="38">
        <v>8781.25</v>
      </c>
      <c r="K127" s="39">
        <v>11.25</v>
      </c>
      <c r="L127" s="37">
        <v>0</v>
      </c>
      <c r="M127" s="40"/>
      <c r="N127" s="41"/>
      <c r="O127" s="42">
        <v>8781.25</v>
      </c>
      <c r="P127" s="43" t="s">
        <v>754</v>
      </c>
      <c r="Q127" s="43">
        <v>0</v>
      </c>
      <c r="R127" s="43" t="s">
        <v>28</v>
      </c>
      <c r="S127" s="44"/>
      <c r="T127">
        <v>807</v>
      </c>
    </row>
    <row r="128" spans="1:20" x14ac:dyDescent="0.25">
      <c r="A128" s="33">
        <v>115749</v>
      </c>
      <c r="B128" s="33">
        <v>916</v>
      </c>
      <c r="C128" s="34">
        <v>957</v>
      </c>
      <c r="D128" s="35">
        <v>9165219</v>
      </c>
      <c r="E128" s="35" t="s">
        <v>402</v>
      </c>
      <c r="F128" s="34"/>
      <c r="G128" s="36">
        <v>406.5</v>
      </c>
      <c r="H128" s="37" t="s">
        <v>62</v>
      </c>
      <c r="I128" s="37" t="s">
        <v>902</v>
      </c>
      <c r="J128" s="38">
        <v>8573.1299999999992</v>
      </c>
      <c r="K128" s="39">
        <v>11.250012300123</v>
      </c>
      <c r="L128" s="37">
        <v>0</v>
      </c>
      <c r="M128" s="40"/>
      <c r="N128" s="41"/>
      <c r="O128" s="42">
        <v>8573.1299999999992</v>
      </c>
      <c r="P128" s="43" t="s">
        <v>403</v>
      </c>
      <c r="Q128" s="43">
        <v>0</v>
      </c>
      <c r="R128" s="43" t="s">
        <v>36</v>
      </c>
      <c r="S128" s="44"/>
      <c r="T128">
        <v>957</v>
      </c>
    </row>
    <row r="129" spans="1:20" x14ac:dyDescent="0.25">
      <c r="A129" s="33">
        <v>115758</v>
      </c>
      <c r="B129" s="33">
        <v>916</v>
      </c>
      <c r="C129" s="34">
        <v>346</v>
      </c>
      <c r="D129" s="35">
        <v>9165407</v>
      </c>
      <c r="E129" s="35" t="s">
        <v>596</v>
      </c>
      <c r="F129" s="34"/>
      <c r="G129" s="36">
        <v>1920</v>
      </c>
      <c r="H129" s="37" t="s">
        <v>62</v>
      </c>
      <c r="I129" s="37" t="s">
        <v>902</v>
      </c>
      <c r="J129" s="38">
        <v>25600</v>
      </c>
      <c r="K129" s="39">
        <v>11.25</v>
      </c>
      <c r="L129" s="37">
        <v>0</v>
      </c>
      <c r="M129" s="40"/>
      <c r="N129" s="41"/>
      <c r="O129" s="42">
        <v>25600</v>
      </c>
      <c r="P129" s="43" t="s">
        <v>597</v>
      </c>
      <c r="Q129" s="43">
        <v>0</v>
      </c>
      <c r="R129" s="43" t="s">
        <v>55</v>
      </c>
      <c r="S129" s="44"/>
      <c r="T129">
        <v>346</v>
      </c>
    </row>
    <row r="130" spans="1:20" x14ac:dyDescent="0.25">
      <c r="A130" s="33">
        <v>115772</v>
      </c>
      <c r="B130" s="33">
        <v>916</v>
      </c>
      <c r="C130" s="34">
        <v>355</v>
      </c>
      <c r="D130" s="35">
        <v>9165421</v>
      </c>
      <c r="E130" s="35" t="s">
        <v>573</v>
      </c>
      <c r="F130" s="34"/>
      <c r="G130" s="36">
        <v>1333.5</v>
      </c>
      <c r="H130" s="37" t="s">
        <v>62</v>
      </c>
      <c r="I130" s="37" t="s">
        <v>902</v>
      </c>
      <c r="J130" s="38">
        <v>19001.88</v>
      </c>
      <c r="K130" s="39">
        <v>11.250003749531309</v>
      </c>
      <c r="L130" s="37">
        <v>0</v>
      </c>
      <c r="M130" s="40"/>
      <c r="N130" s="41"/>
      <c r="O130" s="42">
        <v>19001.88</v>
      </c>
      <c r="P130" s="43" t="s">
        <v>574</v>
      </c>
      <c r="Q130" s="43">
        <v>0</v>
      </c>
      <c r="R130" s="43" t="s">
        <v>49</v>
      </c>
      <c r="S130" s="44"/>
      <c r="T130">
        <v>355</v>
      </c>
    </row>
    <row r="131" spans="1:20" x14ac:dyDescent="0.25">
      <c r="A131" s="33">
        <v>115775</v>
      </c>
      <c r="B131" s="33">
        <v>916</v>
      </c>
      <c r="C131" s="34">
        <v>373</v>
      </c>
      <c r="D131" s="35">
        <v>9165424</v>
      </c>
      <c r="E131" s="35" t="s">
        <v>492</v>
      </c>
      <c r="F131" s="34"/>
      <c r="G131" s="36">
        <v>1087.5</v>
      </c>
      <c r="H131" s="37" t="s">
        <v>62</v>
      </c>
      <c r="I131" s="37" t="s">
        <v>902</v>
      </c>
      <c r="J131" s="38">
        <v>16234.38</v>
      </c>
      <c r="K131" s="39">
        <v>11.25000459770115</v>
      </c>
      <c r="L131" s="37">
        <v>0</v>
      </c>
      <c r="M131" s="40"/>
      <c r="N131" s="41"/>
      <c r="O131" s="42">
        <v>16234.38</v>
      </c>
      <c r="P131" s="43" t="s">
        <v>493</v>
      </c>
      <c r="Q131" s="43">
        <v>0</v>
      </c>
      <c r="R131" s="43" t="s">
        <v>55</v>
      </c>
      <c r="S131" s="44"/>
      <c r="T131">
        <v>373</v>
      </c>
    </row>
    <row r="132" spans="1:20" x14ac:dyDescent="0.25">
      <c r="A132" s="33">
        <v>115821</v>
      </c>
      <c r="B132" s="33">
        <v>916</v>
      </c>
      <c r="C132" s="34">
        <v>127</v>
      </c>
      <c r="D132" s="35">
        <v>9167015</v>
      </c>
      <c r="E132" s="35" t="s">
        <v>122</v>
      </c>
      <c r="F132" s="34"/>
      <c r="G132" s="36">
        <v>670.5</v>
      </c>
      <c r="H132" s="37" t="s">
        <v>40</v>
      </c>
      <c r="I132" s="37" t="s">
        <v>902</v>
      </c>
      <c r="J132" s="38">
        <v>11543.13</v>
      </c>
      <c r="K132" s="39">
        <v>11.25000745712155</v>
      </c>
      <c r="L132" s="37">
        <v>0</v>
      </c>
      <c r="M132" s="40"/>
      <c r="N132" s="41"/>
      <c r="O132" s="42">
        <v>11543.13</v>
      </c>
      <c r="P132" s="43">
        <v>0</v>
      </c>
      <c r="Q132" s="43" t="s">
        <v>123</v>
      </c>
      <c r="R132" s="43" t="s">
        <v>49</v>
      </c>
      <c r="S132" s="44"/>
      <c r="T132">
        <v>127</v>
      </c>
    </row>
    <row r="133" spans="1:20" x14ac:dyDescent="0.25">
      <c r="A133" s="33">
        <v>115823</v>
      </c>
      <c r="B133" s="33">
        <v>916</v>
      </c>
      <c r="C133" s="34">
        <v>139</v>
      </c>
      <c r="D133" s="35">
        <v>9167017</v>
      </c>
      <c r="E133" s="35" t="s">
        <v>799</v>
      </c>
      <c r="F133" s="34"/>
      <c r="G133" s="36">
        <v>603</v>
      </c>
      <c r="H133" s="37" t="s">
        <v>40</v>
      </c>
      <c r="I133" s="37" t="s">
        <v>902</v>
      </c>
      <c r="J133" s="38">
        <v>10783.75</v>
      </c>
      <c r="K133" s="39">
        <v>11.25</v>
      </c>
      <c r="L133" s="37">
        <v>0</v>
      </c>
      <c r="M133" s="40"/>
      <c r="N133" s="41"/>
      <c r="O133" s="42">
        <v>10783.75</v>
      </c>
      <c r="P133" s="43">
        <v>0</v>
      </c>
      <c r="Q133" s="43" t="s">
        <v>800</v>
      </c>
      <c r="R133" s="43" t="s">
        <v>55</v>
      </c>
      <c r="S133" s="44"/>
      <c r="T133">
        <v>139</v>
      </c>
    </row>
    <row r="134" spans="1:20" x14ac:dyDescent="0.25">
      <c r="A134" s="33">
        <v>115825</v>
      </c>
      <c r="B134" s="33">
        <v>916</v>
      </c>
      <c r="C134" s="34">
        <v>125</v>
      </c>
      <c r="D134" s="35">
        <v>9167019</v>
      </c>
      <c r="E134" s="35" t="s">
        <v>38</v>
      </c>
      <c r="F134" s="34"/>
      <c r="G134" s="36">
        <v>1048.5</v>
      </c>
      <c r="H134" s="37" t="s">
        <v>40</v>
      </c>
      <c r="I134" s="37" t="s">
        <v>902</v>
      </c>
      <c r="J134" s="38">
        <v>15795.63</v>
      </c>
      <c r="K134" s="39">
        <v>11.250004768717215</v>
      </c>
      <c r="L134" s="37">
        <v>0</v>
      </c>
      <c r="M134" s="40"/>
      <c r="N134" s="41"/>
      <c r="O134" s="42">
        <v>15795.63</v>
      </c>
      <c r="P134" s="43">
        <v>0</v>
      </c>
      <c r="Q134" s="43" t="s">
        <v>41</v>
      </c>
      <c r="R134" s="43" t="s">
        <v>28</v>
      </c>
      <c r="S134" s="44"/>
      <c r="T134">
        <v>125</v>
      </c>
    </row>
    <row r="135" spans="1:20" x14ac:dyDescent="0.25">
      <c r="A135" s="33">
        <v>131249</v>
      </c>
      <c r="B135" s="33">
        <v>916</v>
      </c>
      <c r="C135" s="34">
        <v>886</v>
      </c>
      <c r="D135" s="35">
        <v>9162177</v>
      </c>
      <c r="E135" s="35" t="s">
        <v>339</v>
      </c>
      <c r="F135" s="34"/>
      <c r="G135" s="36">
        <v>281</v>
      </c>
      <c r="H135" s="37" t="s">
        <v>62</v>
      </c>
      <c r="I135" s="37" t="s">
        <v>902</v>
      </c>
      <c r="J135" s="38">
        <v>7161.25</v>
      </c>
      <c r="K135" s="39">
        <v>11.25</v>
      </c>
      <c r="L135" s="37">
        <v>0</v>
      </c>
      <c r="M135" s="40"/>
      <c r="N135" s="41"/>
      <c r="O135" s="42">
        <v>7161.25</v>
      </c>
      <c r="P135" s="43">
        <v>0</v>
      </c>
      <c r="Q135" s="43" t="s">
        <v>341</v>
      </c>
      <c r="R135" s="43" t="s">
        <v>49</v>
      </c>
      <c r="S135" s="44"/>
      <c r="T135">
        <v>886</v>
      </c>
    </row>
    <row r="136" spans="1:20" x14ac:dyDescent="0.25">
      <c r="A136" s="33">
        <v>131250</v>
      </c>
      <c r="B136" s="33">
        <v>916</v>
      </c>
      <c r="C136" s="34">
        <v>888</v>
      </c>
      <c r="D136" s="35">
        <v>9162178</v>
      </c>
      <c r="E136" s="35" t="s">
        <v>405</v>
      </c>
      <c r="F136" s="34"/>
      <c r="G136" s="36">
        <v>181</v>
      </c>
      <c r="H136" s="37" t="s">
        <v>34</v>
      </c>
      <c r="I136" s="37" t="s">
        <v>902</v>
      </c>
      <c r="J136" s="38">
        <v>6036.25</v>
      </c>
      <c r="K136" s="39">
        <v>11.25</v>
      </c>
      <c r="L136" s="37">
        <v>0</v>
      </c>
      <c r="M136" s="40"/>
      <c r="N136" s="41"/>
      <c r="O136" s="42">
        <v>6036.25</v>
      </c>
      <c r="P136" s="43">
        <v>0</v>
      </c>
      <c r="Q136" s="43" t="s">
        <v>406</v>
      </c>
      <c r="R136" s="43" t="s">
        <v>28</v>
      </c>
      <c r="S136" s="44"/>
      <c r="T136">
        <v>888</v>
      </c>
    </row>
    <row r="137" spans="1:20" x14ac:dyDescent="0.25">
      <c r="A137" s="33">
        <v>131367</v>
      </c>
      <c r="B137" s="33">
        <v>916</v>
      </c>
      <c r="C137" s="34">
        <v>1104</v>
      </c>
      <c r="D137" s="35">
        <v>9161104</v>
      </c>
      <c r="E137" s="35" t="s">
        <v>353</v>
      </c>
      <c r="F137" s="34"/>
      <c r="G137" s="36">
        <v>240.75</v>
      </c>
      <c r="H137" s="37" t="s">
        <v>354</v>
      </c>
      <c r="I137" s="37" t="s">
        <v>902</v>
      </c>
      <c r="J137" s="38">
        <v>6708.44</v>
      </c>
      <c r="K137" s="39">
        <v>11.25001038421599</v>
      </c>
      <c r="L137" s="37">
        <v>0</v>
      </c>
      <c r="M137" s="40"/>
      <c r="N137" s="41"/>
      <c r="O137" s="42">
        <v>6708.44</v>
      </c>
      <c r="P137" s="43">
        <v>0</v>
      </c>
      <c r="Q137" s="43" t="s">
        <v>355</v>
      </c>
      <c r="R137" s="43" t="s">
        <v>49</v>
      </c>
      <c r="S137" s="44"/>
      <c r="T137">
        <v>1104</v>
      </c>
    </row>
    <row r="138" spans="1:20" x14ac:dyDescent="0.25">
      <c r="A138" s="33">
        <v>131782</v>
      </c>
      <c r="B138" s="33">
        <v>916</v>
      </c>
      <c r="C138" s="34">
        <v>816</v>
      </c>
      <c r="D138" s="35">
        <v>9162179</v>
      </c>
      <c r="E138" s="35" t="s">
        <v>498</v>
      </c>
      <c r="F138" s="34"/>
      <c r="G138" s="36">
        <v>211</v>
      </c>
      <c r="H138" s="37" t="s">
        <v>34</v>
      </c>
      <c r="I138" s="37" t="s">
        <v>902</v>
      </c>
      <c r="J138" s="38">
        <v>6373.75</v>
      </c>
      <c r="K138" s="39">
        <v>11.25</v>
      </c>
      <c r="L138" s="37">
        <v>0</v>
      </c>
      <c r="M138" s="40"/>
      <c r="N138" s="41"/>
      <c r="O138" s="42">
        <v>6373.75</v>
      </c>
      <c r="P138" s="43">
        <v>0</v>
      </c>
      <c r="Q138" s="43" t="s">
        <v>499</v>
      </c>
      <c r="R138" s="43" t="s">
        <v>36</v>
      </c>
      <c r="S138" s="44"/>
      <c r="T138">
        <v>816</v>
      </c>
    </row>
    <row r="139" spans="1:20" x14ac:dyDescent="0.25">
      <c r="A139" s="33">
        <v>131783</v>
      </c>
      <c r="B139" s="33">
        <v>916</v>
      </c>
      <c r="C139" s="34">
        <v>812</v>
      </c>
      <c r="D139" s="35">
        <v>9162180</v>
      </c>
      <c r="E139" s="35" t="s">
        <v>787</v>
      </c>
      <c r="F139" s="34"/>
      <c r="G139" s="36">
        <v>284</v>
      </c>
      <c r="H139" s="37" t="s">
        <v>34</v>
      </c>
      <c r="I139" s="37" t="s">
        <v>902</v>
      </c>
      <c r="J139" s="38">
        <v>7195</v>
      </c>
      <c r="K139" s="39">
        <v>11.25</v>
      </c>
      <c r="L139" s="37">
        <v>0</v>
      </c>
      <c r="M139" s="40"/>
      <c r="N139" s="41"/>
      <c r="O139" s="42">
        <v>7195</v>
      </c>
      <c r="P139" s="43">
        <v>0</v>
      </c>
      <c r="Q139" s="43" t="s">
        <v>788</v>
      </c>
      <c r="R139" s="43" t="s">
        <v>28</v>
      </c>
      <c r="S139" s="44"/>
      <c r="T139">
        <v>812</v>
      </c>
    </row>
    <row r="140" spans="1:20" x14ac:dyDescent="0.25">
      <c r="A140" s="33">
        <v>131784</v>
      </c>
      <c r="B140" s="33">
        <v>916</v>
      </c>
      <c r="C140" s="34">
        <v>656</v>
      </c>
      <c r="D140" s="35">
        <v>9162181</v>
      </c>
      <c r="E140" s="35" t="s">
        <v>363</v>
      </c>
      <c r="F140" s="34"/>
      <c r="G140" s="36">
        <v>422.5</v>
      </c>
      <c r="H140" s="37" t="s">
        <v>34</v>
      </c>
      <c r="I140" s="37" t="s">
        <v>902</v>
      </c>
      <c r="J140" s="38">
        <v>8753.1299999999992</v>
      </c>
      <c r="K140" s="39">
        <v>11.250011834319524</v>
      </c>
      <c r="L140" s="37">
        <v>0</v>
      </c>
      <c r="M140" s="40"/>
      <c r="N140" s="41"/>
      <c r="O140" s="42">
        <v>8753.1299999999992</v>
      </c>
      <c r="P140" s="43">
        <v>0</v>
      </c>
      <c r="Q140" s="43" t="s">
        <v>364</v>
      </c>
      <c r="R140" s="43" t="s">
        <v>28</v>
      </c>
      <c r="S140" s="44"/>
      <c r="T140">
        <v>656</v>
      </c>
    </row>
    <row r="141" spans="1:20" x14ac:dyDescent="0.25">
      <c r="A141" s="33">
        <v>134190</v>
      </c>
      <c r="B141" s="33">
        <v>916</v>
      </c>
      <c r="C141" s="34">
        <v>145</v>
      </c>
      <c r="D141" s="35">
        <v>9167025</v>
      </c>
      <c r="E141" s="35" t="s">
        <v>394</v>
      </c>
      <c r="F141" s="34"/>
      <c r="G141" s="36">
        <v>589.5</v>
      </c>
      <c r="H141" s="37" t="s">
        <v>40</v>
      </c>
      <c r="I141" s="37" t="s">
        <v>902</v>
      </c>
      <c r="J141" s="38">
        <v>10631.88</v>
      </c>
      <c r="K141" s="39">
        <v>11.250008481764205</v>
      </c>
      <c r="L141" s="37">
        <v>0</v>
      </c>
      <c r="M141" s="40"/>
      <c r="N141" s="41"/>
      <c r="O141" s="42">
        <v>10631.88</v>
      </c>
      <c r="P141" s="43">
        <v>0</v>
      </c>
      <c r="Q141" s="43" t="s">
        <v>395</v>
      </c>
      <c r="R141" s="43" t="s">
        <v>71</v>
      </c>
      <c r="S141" s="44"/>
      <c r="T141">
        <v>145</v>
      </c>
    </row>
    <row r="142" spans="1:20" x14ac:dyDescent="0.25">
      <c r="A142" s="33">
        <v>135266</v>
      </c>
      <c r="B142" s="33">
        <v>916</v>
      </c>
      <c r="C142" s="34">
        <v>686</v>
      </c>
      <c r="D142" s="35">
        <v>9163372</v>
      </c>
      <c r="E142" s="35" t="s">
        <v>449</v>
      </c>
      <c r="F142" s="34"/>
      <c r="G142" s="36">
        <v>206</v>
      </c>
      <c r="H142" s="37" t="s">
        <v>73</v>
      </c>
      <c r="I142" s="37" t="s">
        <v>902</v>
      </c>
      <c r="J142" s="38">
        <v>6317.5</v>
      </c>
      <c r="K142" s="39">
        <v>11.25</v>
      </c>
      <c r="L142" s="37">
        <v>0</v>
      </c>
      <c r="M142" s="40"/>
      <c r="N142" s="41"/>
      <c r="O142" s="42">
        <v>6317.5</v>
      </c>
      <c r="P142" s="43">
        <v>0</v>
      </c>
      <c r="Q142" s="43" t="s">
        <v>450</v>
      </c>
      <c r="R142" s="43" t="s">
        <v>55</v>
      </c>
      <c r="S142" s="44"/>
      <c r="T142">
        <v>686</v>
      </c>
    </row>
    <row r="143" spans="1:20" x14ac:dyDescent="0.25">
      <c r="A143" s="33">
        <v>135330</v>
      </c>
      <c r="B143" s="33">
        <v>916</v>
      </c>
      <c r="C143" s="34">
        <v>1106</v>
      </c>
      <c r="D143" s="35">
        <v>9161106</v>
      </c>
      <c r="E143" s="35" t="s">
        <v>763</v>
      </c>
      <c r="F143" s="34"/>
      <c r="G143" s="36">
        <v>839.25</v>
      </c>
      <c r="H143" s="37" t="s">
        <v>354</v>
      </c>
      <c r="I143" s="37" t="s">
        <v>902</v>
      </c>
      <c r="J143" s="38">
        <v>13441.56</v>
      </c>
      <c r="K143" s="39">
        <v>11.249997021149836</v>
      </c>
      <c r="L143" s="37">
        <v>0</v>
      </c>
      <c r="M143" s="40"/>
      <c r="N143" s="41"/>
      <c r="O143" s="42">
        <v>13441.56</v>
      </c>
      <c r="P143" s="43">
        <v>0</v>
      </c>
      <c r="Q143" s="43" t="s">
        <v>764</v>
      </c>
      <c r="R143" s="43" t="s">
        <v>36</v>
      </c>
      <c r="S143" s="44"/>
      <c r="T143">
        <v>1106</v>
      </c>
    </row>
    <row r="144" spans="1:20" x14ac:dyDescent="0.25">
      <c r="A144" s="33">
        <v>135353</v>
      </c>
      <c r="B144" s="33">
        <v>916</v>
      </c>
      <c r="C144" s="34">
        <v>817</v>
      </c>
      <c r="D144" s="35">
        <v>9163373</v>
      </c>
      <c r="E144" s="35" t="s">
        <v>454</v>
      </c>
      <c r="F144" s="34"/>
      <c r="G144" s="36">
        <v>416</v>
      </c>
      <c r="H144" s="37" t="s">
        <v>34</v>
      </c>
      <c r="I144" s="37" t="s">
        <v>902</v>
      </c>
      <c r="J144" s="38">
        <v>8680</v>
      </c>
      <c r="K144" s="39">
        <v>11.25</v>
      </c>
      <c r="L144" s="37">
        <v>0</v>
      </c>
      <c r="M144" s="40"/>
      <c r="N144" s="41"/>
      <c r="O144" s="42">
        <v>8680</v>
      </c>
      <c r="P144" s="43">
        <v>0</v>
      </c>
      <c r="Q144" s="43" t="s">
        <v>455</v>
      </c>
      <c r="R144" s="43" t="s">
        <v>36</v>
      </c>
      <c r="S144" s="44"/>
      <c r="T144">
        <v>817</v>
      </c>
    </row>
    <row r="145" spans="1:20" x14ac:dyDescent="0.25">
      <c r="A145" s="33">
        <v>135437</v>
      </c>
      <c r="B145" s="33">
        <v>916</v>
      </c>
      <c r="C145" s="34">
        <v>789</v>
      </c>
      <c r="D145" s="35">
        <v>9163374</v>
      </c>
      <c r="E145" s="35" t="s">
        <v>438</v>
      </c>
      <c r="F145" s="34"/>
      <c r="G145" s="36">
        <v>84</v>
      </c>
      <c r="H145" s="37" t="s">
        <v>34</v>
      </c>
      <c r="I145" s="37" t="s">
        <v>902</v>
      </c>
      <c r="J145" s="38">
        <v>4945</v>
      </c>
      <c r="K145" s="39">
        <v>11.25</v>
      </c>
      <c r="L145" s="37">
        <v>0</v>
      </c>
      <c r="M145" s="40"/>
      <c r="N145" s="41"/>
      <c r="O145" s="42">
        <v>4945</v>
      </c>
      <c r="P145" s="43">
        <v>0</v>
      </c>
      <c r="Q145" s="43" t="s">
        <v>439</v>
      </c>
      <c r="R145" s="43" t="s">
        <v>28</v>
      </c>
      <c r="S145" s="44"/>
      <c r="T145">
        <v>789</v>
      </c>
    </row>
    <row r="146" spans="1:20" x14ac:dyDescent="0.25">
      <c r="A146" s="33">
        <v>135727</v>
      </c>
      <c r="B146" s="33">
        <v>916</v>
      </c>
      <c r="C146" s="34">
        <v>929</v>
      </c>
      <c r="D146" s="35">
        <v>9162200</v>
      </c>
      <c r="E146" s="35" t="s">
        <v>328</v>
      </c>
      <c r="F146" s="34"/>
      <c r="G146" s="36">
        <v>386.5</v>
      </c>
      <c r="H146" s="37" t="s">
        <v>62</v>
      </c>
      <c r="I146" s="37" t="s">
        <v>902</v>
      </c>
      <c r="J146" s="38">
        <v>8348.1299999999992</v>
      </c>
      <c r="K146" s="39">
        <v>11.250012936610606</v>
      </c>
      <c r="L146" s="37">
        <v>0</v>
      </c>
      <c r="M146" s="40"/>
      <c r="N146" s="41"/>
      <c r="O146" s="42">
        <v>8348.1299999999992</v>
      </c>
      <c r="P146" s="43">
        <v>0</v>
      </c>
      <c r="Q146" s="43" t="s">
        <v>329</v>
      </c>
      <c r="R146" s="43" t="s">
        <v>36</v>
      </c>
      <c r="S146" s="44"/>
      <c r="T146">
        <v>929</v>
      </c>
    </row>
    <row r="147" spans="1:20" x14ac:dyDescent="0.25">
      <c r="A147" s="33">
        <v>135857</v>
      </c>
      <c r="B147" s="33">
        <v>916</v>
      </c>
      <c r="C147" s="34">
        <v>900</v>
      </c>
      <c r="D147" s="35">
        <v>9165221</v>
      </c>
      <c r="E147" s="35" t="s">
        <v>547</v>
      </c>
      <c r="F147" s="34"/>
      <c r="G147" s="36">
        <v>358</v>
      </c>
      <c r="H147" s="37" t="s">
        <v>62</v>
      </c>
      <c r="I147" s="37" t="s">
        <v>902</v>
      </c>
      <c r="J147" s="38">
        <v>8027.5</v>
      </c>
      <c r="K147" s="39">
        <v>11.25</v>
      </c>
      <c r="L147" s="37">
        <v>0</v>
      </c>
      <c r="M147" s="40"/>
      <c r="N147" s="41"/>
      <c r="O147" s="42">
        <v>8027.5</v>
      </c>
      <c r="P147" s="43">
        <v>0</v>
      </c>
      <c r="Q147" s="43" t="s">
        <v>548</v>
      </c>
      <c r="R147" s="43" t="s">
        <v>49</v>
      </c>
      <c r="S147" s="44"/>
      <c r="T147">
        <v>900</v>
      </c>
    </row>
    <row r="148" spans="1:20" x14ac:dyDescent="0.25">
      <c r="A148" s="33">
        <v>135985</v>
      </c>
      <c r="B148" s="33">
        <v>916</v>
      </c>
      <c r="C148" s="34">
        <v>603</v>
      </c>
      <c r="D148" s="35">
        <v>9163375</v>
      </c>
      <c r="E148" s="35" t="s">
        <v>245</v>
      </c>
      <c r="F148" s="34"/>
      <c r="G148" s="36">
        <v>326</v>
      </c>
      <c r="H148" s="37" t="s">
        <v>34</v>
      </c>
      <c r="I148" s="37" t="s">
        <v>902</v>
      </c>
      <c r="J148" s="38">
        <v>7667.5</v>
      </c>
      <c r="K148" s="39">
        <v>11.25</v>
      </c>
      <c r="L148" s="37">
        <v>0</v>
      </c>
      <c r="M148" s="40"/>
      <c r="N148" s="41"/>
      <c r="O148" s="42">
        <v>7667.5</v>
      </c>
      <c r="P148" s="43">
        <v>0</v>
      </c>
      <c r="Q148" s="43" t="s">
        <v>246</v>
      </c>
      <c r="R148" s="43" t="s">
        <v>59</v>
      </c>
      <c r="S148" s="44"/>
      <c r="T148">
        <v>603</v>
      </c>
    </row>
    <row r="149" spans="1:20" x14ac:dyDescent="0.25">
      <c r="A149" s="33">
        <v>136074</v>
      </c>
      <c r="B149" s="33">
        <v>916</v>
      </c>
      <c r="C149" s="34">
        <v>958</v>
      </c>
      <c r="D149" s="35">
        <v>9162185</v>
      </c>
      <c r="E149" s="35" t="s">
        <v>272</v>
      </c>
      <c r="F149" s="34"/>
      <c r="G149" s="36">
        <v>422</v>
      </c>
      <c r="H149" s="37" t="s">
        <v>62</v>
      </c>
      <c r="I149" s="37" t="s">
        <v>902</v>
      </c>
      <c r="J149" s="38">
        <v>8747.5</v>
      </c>
      <c r="K149" s="39">
        <v>11.25</v>
      </c>
      <c r="L149" s="37">
        <v>0</v>
      </c>
      <c r="M149" s="40"/>
      <c r="N149" s="41"/>
      <c r="O149" s="42">
        <v>8747.5</v>
      </c>
      <c r="P149" s="43">
        <v>0</v>
      </c>
      <c r="Q149" s="43" t="s">
        <v>274</v>
      </c>
      <c r="R149" s="43" t="s">
        <v>65</v>
      </c>
      <c r="S149" s="44"/>
      <c r="T149">
        <v>958</v>
      </c>
    </row>
    <row r="150" spans="1:20" x14ac:dyDescent="0.25">
      <c r="A150" s="48"/>
      <c r="B150" s="48"/>
      <c r="C150" s="48"/>
      <c r="D150" s="48"/>
      <c r="E150" s="37"/>
      <c r="F150" s="48"/>
      <c r="G150" s="49"/>
      <c r="H150" s="37"/>
      <c r="I150" s="37"/>
      <c r="J150" s="50"/>
      <c r="K150" s="51"/>
      <c r="L150" s="52"/>
      <c r="M150" s="53"/>
      <c r="N150" s="41"/>
      <c r="O150" s="38"/>
      <c r="P150" s="54"/>
      <c r="Q150" s="43"/>
      <c r="R150" s="43"/>
      <c r="S150" s="55"/>
    </row>
    <row r="151" spans="1:20" x14ac:dyDescent="0.25">
      <c r="A151" s="48"/>
      <c r="B151" s="48"/>
      <c r="C151" s="48"/>
      <c r="D151" s="48"/>
      <c r="E151" s="37"/>
      <c r="F151" s="48"/>
      <c r="G151" s="49"/>
      <c r="H151" s="37"/>
      <c r="I151" s="37"/>
      <c r="J151" s="50"/>
      <c r="K151" s="51"/>
      <c r="L151" s="52"/>
      <c r="M151" s="53"/>
      <c r="N151" s="41"/>
      <c r="O151" s="38"/>
      <c r="P151" s="54"/>
      <c r="Q151" s="43"/>
      <c r="R151" s="43"/>
      <c r="S151" s="55" t="s">
        <v>912</v>
      </c>
    </row>
    <row r="152" spans="1:20" x14ac:dyDescent="0.25">
      <c r="A152" s="48"/>
      <c r="B152" s="48"/>
      <c r="C152" s="48"/>
      <c r="D152" s="48"/>
      <c r="E152" s="37"/>
      <c r="F152" s="48"/>
      <c r="G152" s="49"/>
      <c r="H152" s="37"/>
      <c r="I152" s="37"/>
      <c r="J152" s="50"/>
      <c r="K152" s="51"/>
      <c r="L152" s="52"/>
      <c r="M152" s="53"/>
      <c r="N152" s="41"/>
      <c r="O152" s="38"/>
      <c r="P152" s="54"/>
      <c r="Q152" s="43"/>
      <c r="R152" s="43"/>
      <c r="S152" s="55" t="s">
        <v>912</v>
      </c>
    </row>
    <row r="153" spans="1:20" x14ac:dyDescent="0.25">
      <c r="A153" s="56"/>
      <c r="B153" s="56"/>
      <c r="C153" s="56"/>
      <c r="D153" s="56"/>
      <c r="E153" s="57"/>
      <c r="F153" s="56"/>
      <c r="G153" s="58"/>
      <c r="H153" s="57"/>
      <c r="I153" s="57"/>
      <c r="J153" s="50"/>
      <c r="K153" s="51"/>
      <c r="L153" s="52"/>
      <c r="M153" s="53"/>
      <c r="N153" s="41"/>
      <c r="O153" s="38"/>
      <c r="P153" s="54"/>
      <c r="Q153" s="43"/>
      <c r="R153" s="43"/>
      <c r="S153" s="55" t="s">
        <v>912</v>
      </c>
    </row>
    <row r="154" spans="1:20" x14ac:dyDescent="0.25">
      <c r="A154" s="48"/>
      <c r="B154" s="48"/>
      <c r="C154" s="48"/>
      <c r="D154" s="48"/>
      <c r="E154" s="37"/>
      <c r="F154" s="48"/>
      <c r="G154" s="49"/>
      <c r="H154" s="37"/>
      <c r="I154" s="37"/>
      <c r="J154" s="50"/>
      <c r="K154" s="51"/>
      <c r="L154" s="52"/>
      <c r="M154" s="53"/>
      <c r="N154" s="41"/>
      <c r="O154" s="38"/>
      <c r="P154" s="54"/>
      <c r="Q154" s="43"/>
      <c r="R154" s="43"/>
      <c r="S154" s="55" t="s">
        <v>912</v>
      </c>
    </row>
    <row r="155" spans="1:20" x14ac:dyDescent="0.25">
      <c r="A155" s="48"/>
      <c r="B155" s="48"/>
      <c r="C155" s="48"/>
      <c r="D155" s="48"/>
      <c r="E155" s="37"/>
      <c r="F155" s="48"/>
      <c r="G155" s="49"/>
      <c r="H155" s="37"/>
      <c r="I155" s="37"/>
      <c r="J155" s="50"/>
      <c r="K155" s="51"/>
      <c r="L155" s="52"/>
      <c r="M155" s="53"/>
      <c r="N155" s="41"/>
      <c r="O155" s="38"/>
      <c r="P155" s="54"/>
      <c r="Q155" s="43"/>
      <c r="R155" s="43"/>
      <c r="S155" s="55" t="s">
        <v>912</v>
      </c>
    </row>
    <row r="156" spans="1:20" x14ac:dyDescent="0.25">
      <c r="A156" s="48"/>
      <c r="B156" s="48"/>
      <c r="C156" s="48"/>
      <c r="D156" s="48"/>
      <c r="E156" s="37"/>
      <c r="F156" s="48"/>
      <c r="G156" s="49"/>
      <c r="H156" s="37"/>
      <c r="I156" s="37"/>
      <c r="J156" s="50"/>
      <c r="K156" s="51"/>
      <c r="L156" s="52"/>
      <c r="M156" s="53"/>
      <c r="N156" s="41"/>
      <c r="O156" s="38"/>
      <c r="P156" s="54"/>
      <c r="Q156" s="43"/>
      <c r="R156" s="43"/>
      <c r="S156" s="55" t="s">
        <v>912</v>
      </c>
    </row>
    <row r="157" spans="1:20" x14ac:dyDescent="0.25">
      <c r="A157" s="48"/>
      <c r="B157" s="48"/>
      <c r="C157" s="48"/>
      <c r="D157" s="48"/>
      <c r="E157" s="37"/>
      <c r="F157" s="48"/>
      <c r="G157" s="49"/>
      <c r="H157" s="37"/>
      <c r="I157" s="37"/>
      <c r="J157" s="50"/>
      <c r="K157" s="51"/>
      <c r="L157" s="52"/>
      <c r="M157" s="53"/>
      <c r="N157" s="41"/>
      <c r="O157" s="38"/>
      <c r="P157" s="54"/>
      <c r="Q157" s="43"/>
      <c r="R157" s="43"/>
      <c r="S157" s="55" t="s">
        <v>912</v>
      </c>
    </row>
    <row r="158" spans="1:20" x14ac:dyDescent="0.25">
      <c r="A158" s="48"/>
      <c r="B158" s="48"/>
      <c r="C158" s="48"/>
      <c r="D158" s="48"/>
      <c r="E158" s="37"/>
      <c r="F158" s="48"/>
      <c r="G158" s="49"/>
      <c r="H158" s="37"/>
      <c r="I158" s="37"/>
      <c r="J158" s="50"/>
      <c r="K158" s="51"/>
      <c r="L158" s="52"/>
      <c r="M158" s="53"/>
      <c r="N158" s="41"/>
      <c r="O158" s="38"/>
      <c r="P158" s="54"/>
      <c r="Q158" s="43"/>
      <c r="R158" s="43"/>
      <c r="S158" s="55" t="s">
        <v>912</v>
      </c>
    </row>
    <row r="159" spans="1:20" x14ac:dyDescent="0.25">
      <c r="A159" s="48"/>
      <c r="B159" s="48"/>
      <c r="C159" s="48"/>
      <c r="D159" s="48"/>
      <c r="E159" s="37"/>
      <c r="F159" s="48"/>
      <c r="G159" s="49"/>
      <c r="H159" s="37"/>
      <c r="I159" s="37"/>
      <c r="J159" s="50"/>
      <c r="K159" s="51"/>
      <c r="L159" s="52"/>
      <c r="M159" s="53"/>
      <c r="N159" s="41"/>
      <c r="O159" s="38"/>
      <c r="P159" s="54"/>
      <c r="Q159" s="43"/>
      <c r="R159" s="43"/>
      <c r="S159" s="55" t="s">
        <v>912</v>
      </c>
    </row>
    <row r="160" spans="1:20" x14ac:dyDescent="0.25">
      <c r="A160" s="48"/>
      <c r="B160" s="48"/>
      <c r="C160" s="48"/>
      <c r="D160" s="48"/>
      <c r="E160" s="37"/>
      <c r="F160" s="48"/>
      <c r="G160" s="49"/>
      <c r="H160" s="37"/>
      <c r="I160" s="37"/>
      <c r="J160" s="50"/>
      <c r="K160" s="51"/>
      <c r="L160" s="52"/>
      <c r="M160" s="53"/>
      <c r="N160" s="41"/>
      <c r="O160" s="38"/>
      <c r="P160" s="54"/>
      <c r="Q160" s="43"/>
      <c r="R160" s="43"/>
      <c r="S160" s="55" t="s">
        <v>912</v>
      </c>
    </row>
    <row r="161" spans="1:19" x14ac:dyDescent="0.25">
      <c r="A161" s="48"/>
      <c r="B161" s="48"/>
      <c r="C161" s="48"/>
      <c r="D161" s="48"/>
      <c r="E161" s="37"/>
      <c r="F161" s="48"/>
      <c r="G161" s="49"/>
      <c r="H161" s="37"/>
      <c r="I161" s="37"/>
      <c r="J161" s="50"/>
      <c r="K161" s="51"/>
      <c r="L161" s="52"/>
      <c r="M161" s="53"/>
      <c r="N161" s="41"/>
      <c r="O161" s="38"/>
      <c r="P161" s="54"/>
      <c r="Q161" s="43"/>
      <c r="R161" s="43"/>
      <c r="S161" s="55" t="s">
        <v>912</v>
      </c>
    </row>
    <row r="162" spans="1:19" x14ac:dyDescent="0.25">
      <c r="A162" s="48"/>
      <c r="B162" s="48"/>
      <c r="C162" s="48"/>
      <c r="D162" s="48"/>
      <c r="E162" s="37"/>
      <c r="F162" s="48"/>
      <c r="G162" s="49"/>
      <c r="H162" s="37"/>
      <c r="I162" s="37"/>
      <c r="J162" s="50"/>
      <c r="K162" s="51"/>
      <c r="L162" s="52"/>
      <c r="M162" s="53"/>
      <c r="N162" s="41"/>
      <c r="O162" s="38"/>
      <c r="P162" s="54"/>
      <c r="Q162" s="43"/>
      <c r="R162" s="43"/>
      <c r="S162" s="55" t="s">
        <v>912</v>
      </c>
    </row>
    <row r="163" spans="1:19" x14ac:dyDescent="0.25">
      <c r="A163" s="48"/>
      <c r="B163" s="59"/>
      <c r="C163" s="48"/>
      <c r="D163" s="60"/>
      <c r="E163" s="37"/>
      <c r="F163" s="48"/>
      <c r="G163" s="49"/>
      <c r="H163" s="37"/>
      <c r="I163" s="37"/>
      <c r="J163" s="50"/>
      <c r="K163" s="51"/>
      <c r="L163" s="52"/>
      <c r="M163" s="53"/>
      <c r="N163" s="41"/>
      <c r="O163" s="38"/>
      <c r="P163" s="54"/>
      <c r="Q163" s="43"/>
      <c r="R163" s="43"/>
      <c r="S163" s="55" t="s">
        <v>912</v>
      </c>
    </row>
    <row r="164" spans="1:19" x14ac:dyDescent="0.25">
      <c r="A164" s="48"/>
      <c r="B164" s="59"/>
      <c r="C164" s="48"/>
      <c r="D164" s="60"/>
      <c r="E164" s="37"/>
      <c r="F164" s="48"/>
      <c r="G164" s="49"/>
      <c r="H164" s="37"/>
      <c r="I164" s="37"/>
      <c r="J164" s="50"/>
      <c r="K164" s="51"/>
      <c r="L164" s="52"/>
      <c r="M164" s="53"/>
      <c r="N164" s="41"/>
      <c r="O164" s="38"/>
      <c r="P164" s="54"/>
      <c r="Q164" s="43"/>
      <c r="R164" s="43"/>
      <c r="S164" s="55" t="s">
        <v>912</v>
      </c>
    </row>
    <row r="165" spans="1:19" x14ac:dyDescent="0.25">
      <c r="A165" s="48"/>
      <c r="B165" s="59"/>
      <c r="C165" s="48"/>
      <c r="D165" s="60"/>
      <c r="E165" s="37"/>
      <c r="F165" s="48"/>
      <c r="G165" s="49"/>
      <c r="H165" s="37"/>
      <c r="I165" s="37"/>
      <c r="J165" s="61"/>
      <c r="K165" s="51"/>
      <c r="L165" s="52"/>
      <c r="M165" s="53"/>
      <c r="N165" s="41"/>
      <c r="O165" s="38"/>
      <c r="P165" s="54"/>
      <c r="Q165" s="43"/>
      <c r="R165" s="43"/>
    </row>
    <row r="166" spans="1:19" x14ac:dyDescent="0.25">
      <c r="A166" s="48"/>
      <c r="B166" s="59"/>
      <c r="C166" s="48"/>
      <c r="D166" s="60"/>
      <c r="E166" s="37"/>
      <c r="F166" s="48"/>
      <c r="G166" s="49"/>
      <c r="H166" s="37"/>
      <c r="I166" s="37"/>
      <c r="J166" s="61"/>
      <c r="K166" s="51"/>
      <c r="L166" s="52"/>
      <c r="M166" s="53"/>
      <c r="N166" s="41"/>
      <c r="O166" s="38"/>
      <c r="P166" s="54"/>
      <c r="Q166" s="43"/>
      <c r="R166" s="43"/>
    </row>
    <row r="167" spans="1:19" x14ac:dyDescent="0.25">
      <c r="K167" s="63"/>
      <c r="M167" s="53"/>
      <c r="N167" s="41"/>
    </row>
    <row r="168" spans="1:19" x14ac:dyDescent="0.25">
      <c r="H168" s="55" t="s">
        <v>900</v>
      </c>
      <c r="I168" s="64" t="s">
        <v>901</v>
      </c>
      <c r="J168" s="62">
        <v>0</v>
      </c>
      <c r="K168" s="65"/>
      <c r="M168" s="53"/>
      <c r="N168" s="41"/>
      <c r="O168" s="66">
        <v>0</v>
      </c>
      <c r="P168" s="66">
        <v>0</v>
      </c>
      <c r="Q168" s="67"/>
      <c r="R168" s="66"/>
    </row>
    <row r="169" spans="1:19" ht="90" x14ac:dyDescent="0.25">
      <c r="I169" s="52" t="s">
        <v>902</v>
      </c>
      <c r="J169" s="62">
        <v>939861.65</v>
      </c>
      <c r="K169" s="65"/>
      <c r="M169" s="53"/>
      <c r="N169" s="41" t="s">
        <v>903</v>
      </c>
      <c r="O169" s="68">
        <v>939861.65</v>
      </c>
      <c r="P169" s="68"/>
      <c r="Q169" s="69"/>
      <c r="R169" s="9"/>
    </row>
    <row r="170" spans="1:19" ht="15.75" thickBot="1" x14ac:dyDescent="0.3">
      <c r="H170" s="70"/>
      <c r="I170" s="71"/>
      <c r="J170" s="72"/>
      <c r="K170" s="63"/>
      <c r="M170" s="73"/>
      <c r="N170" s="74"/>
      <c r="O170" s="9">
        <v>0</v>
      </c>
      <c r="P170" s="68">
        <v>0</v>
      </c>
    </row>
    <row r="171" spans="1:19" ht="16.5" thickTop="1" thickBot="1" x14ac:dyDescent="0.3">
      <c r="J171" s="75">
        <v>939861.65</v>
      </c>
      <c r="K171" s="76"/>
      <c r="M171" s="77"/>
      <c r="N171" s="41"/>
      <c r="O171" s="78">
        <v>939861.65</v>
      </c>
      <c r="P171" s="79">
        <v>0</v>
      </c>
      <c r="Q171" s="80"/>
      <c r="R171" s="79"/>
    </row>
    <row r="172" spans="1:19" ht="15.75" thickTop="1" x14ac:dyDescent="0.25">
      <c r="K172" s="81"/>
      <c r="L172" s="82"/>
      <c r="M172" s="83"/>
      <c r="N172" s="41"/>
    </row>
    <row r="173" spans="1:19" x14ac:dyDescent="0.25">
      <c r="N173" s="84" t="s">
        <v>904</v>
      </c>
    </row>
    <row r="174" spans="1:19" x14ac:dyDescent="0.25">
      <c r="N174" s="74"/>
      <c r="P174" s="68"/>
      <c r="Q174" s="85"/>
    </row>
    <row r="175" spans="1:19" x14ac:dyDescent="0.25">
      <c r="N175" s="74"/>
      <c r="P175" s="68"/>
      <c r="Q175" s="85"/>
    </row>
    <row r="176" spans="1:19" x14ac:dyDescent="0.25">
      <c r="N176" s="74"/>
      <c r="P176" s="68"/>
      <c r="Q176" s="85"/>
    </row>
    <row r="177" spans="10:16" x14ac:dyDescent="0.25">
      <c r="M177" s="112"/>
      <c r="N177" s="64"/>
      <c r="P177" s="9"/>
    </row>
    <row r="178" spans="10:16" x14ac:dyDescent="0.25">
      <c r="N178" s="52"/>
      <c r="P178" s="9"/>
    </row>
    <row r="179" spans="10:16" x14ac:dyDescent="0.25">
      <c r="P179" s="9"/>
    </row>
    <row r="184" spans="10:16" x14ac:dyDescent="0.25">
      <c r="J184" s="113"/>
    </row>
    <row r="185" spans="10:16" x14ac:dyDescent="0.25">
      <c r="J185" s="113"/>
    </row>
    <row r="186" spans="10:16" x14ac:dyDescent="0.25">
      <c r="J186" s="113"/>
    </row>
    <row r="187" spans="10:16" x14ac:dyDescent="0.25">
      <c r="J187" s="113"/>
    </row>
    <row r="188" spans="10:16" x14ac:dyDescent="0.25">
      <c r="J188" s="113"/>
    </row>
    <row r="189" spans="10:16" x14ac:dyDescent="0.25">
      <c r="J189" s="113"/>
    </row>
    <row r="190" spans="10:16" x14ac:dyDescent="0.25">
      <c r="J190" s="113"/>
    </row>
    <row r="191" spans="10:16" x14ac:dyDescent="0.25">
      <c r="J191" s="113"/>
    </row>
    <row r="192" spans="10:16" x14ac:dyDescent="0.25">
      <c r="J192" s="113"/>
    </row>
    <row r="193" spans="10:10" x14ac:dyDescent="0.25">
      <c r="J193" s="113"/>
    </row>
    <row r="194" spans="10:10" x14ac:dyDescent="0.25">
      <c r="J194" s="113"/>
    </row>
    <row r="195" spans="10:10" x14ac:dyDescent="0.25">
      <c r="J195" s="113"/>
    </row>
    <row r="196" spans="10:10" x14ac:dyDescent="0.25">
      <c r="J196" s="113"/>
    </row>
    <row r="197" spans="10:10" x14ac:dyDescent="0.25">
      <c r="J197" s="113"/>
    </row>
    <row r="198" spans="10:10" x14ac:dyDescent="0.25">
      <c r="J198" s="113"/>
    </row>
    <row r="199" spans="10:10" x14ac:dyDescent="0.25">
      <c r="J199" s="113"/>
    </row>
    <row r="200" spans="10:10" x14ac:dyDescent="0.25">
      <c r="J200" s="113"/>
    </row>
    <row r="201" spans="10:10" x14ac:dyDescent="0.25">
      <c r="J201" s="113"/>
    </row>
    <row r="202" spans="10:10" x14ac:dyDescent="0.25">
      <c r="J202" s="113"/>
    </row>
    <row r="203" spans="10:10" x14ac:dyDescent="0.25">
      <c r="J203" s="113"/>
    </row>
    <row r="204" spans="10:10" x14ac:dyDescent="0.25">
      <c r="J204" s="113"/>
    </row>
    <row r="205" spans="10:10" x14ac:dyDescent="0.25">
      <c r="J205" s="113"/>
    </row>
    <row r="206" spans="10:10" x14ac:dyDescent="0.25">
      <c r="J206" s="113"/>
    </row>
    <row r="207" spans="10:10" x14ac:dyDescent="0.25">
      <c r="J207" s="113"/>
    </row>
    <row r="208" spans="10:10" x14ac:dyDescent="0.25">
      <c r="J208" s="113"/>
    </row>
    <row r="209" spans="10:10" x14ac:dyDescent="0.25">
      <c r="J209" s="113"/>
    </row>
    <row r="210" spans="10:10" x14ac:dyDescent="0.25">
      <c r="J210" s="113"/>
    </row>
    <row r="211" spans="10:10" x14ac:dyDescent="0.25">
      <c r="J211" s="113"/>
    </row>
    <row r="212" spans="10:10" x14ac:dyDescent="0.25">
      <c r="J212" s="113"/>
    </row>
  </sheetData>
  <mergeCells count="2">
    <mergeCell ref="B9:E9"/>
    <mergeCell ref="A2:E2"/>
  </mergeCells>
  <conditionalFormatting sqref="A15:A149">
    <cfRule type="expression" dxfId="8" priority="3" stopIfTrue="1">
      <formula>MOD(ROW(),2)=0</formula>
    </cfRule>
  </conditionalFormatting>
  <conditionalFormatting sqref="A2:E2">
    <cfRule type="cellIs" dxfId="7" priority="6" stopIfTrue="1" operator="equal">
      <formula>"ERROR"</formula>
    </cfRule>
  </conditionalFormatting>
  <conditionalFormatting sqref="B15:B149">
    <cfRule type="expression" dxfId="6" priority="5" stopIfTrue="1">
      <formula>MOD(ROW(),2)=0</formula>
    </cfRule>
  </conditionalFormatting>
  <conditionalFormatting sqref="D15:E149">
    <cfRule type="expression" dxfId="5" priority="4" stopIfTrue="1">
      <formula>MOD(ROW(),2)=0</formula>
    </cfRule>
  </conditionalFormatting>
  <conditionalFormatting sqref="G15:G149">
    <cfRule type="expression" dxfId="4" priority="2" stopIfTrue="1">
      <formula>MOD(ROW(),2)=0</formula>
    </cfRule>
  </conditionalFormatting>
  <conditionalFormatting sqref="J15:J149">
    <cfRule type="expression" dxfId="3" priority="1" stopIfTrue="1">
      <formula>MOD(ROW(),2)=0</formula>
    </cfRule>
  </conditionalFormatting>
  <hyperlinks>
    <hyperlink ref="K1" r:id="rId1" location="funding-allocations-for-the-2023-to-2024-financial-year" display="https://www.gov.uk/guidance/school-capital-funding - funding-allocations-for-the-2023-to-2024-financial-year" xr:uid="{51059C93-D46B-4875-985D-39F1E1BEBB3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7497-C87B-449F-8553-15869CAEB0AE}">
  <dimension ref="A1:I30"/>
  <sheetViews>
    <sheetView tabSelected="1" workbookViewId="0">
      <selection activeCell="A3" sqref="A3"/>
    </sheetView>
  </sheetViews>
  <sheetFormatPr defaultColWidth="9.140625" defaultRowHeight="15" x14ac:dyDescent="0.2"/>
  <cols>
    <col min="1" max="1" width="11" style="118" customWidth="1"/>
    <col min="2" max="2" width="20.28515625" style="118" customWidth="1"/>
    <col min="3" max="3" width="27.42578125" style="118" customWidth="1"/>
    <col min="4" max="4" width="25.85546875" style="118" customWidth="1"/>
    <col min="5" max="5" width="28.85546875" style="118" customWidth="1"/>
    <col min="6" max="6" width="25.140625" style="118" customWidth="1"/>
    <col min="7" max="7" width="13.140625" style="118" customWidth="1"/>
    <col min="8" max="8" width="9.140625" style="118"/>
    <col min="9" max="9" width="8.85546875" style="118" customWidth="1"/>
    <col min="10" max="16384" width="9.140625" style="118"/>
  </cols>
  <sheetData>
    <row r="1" spans="1:9" ht="18.75" thickBot="1" x14ac:dyDescent="0.25">
      <c r="A1" s="143" t="s">
        <v>928</v>
      </c>
      <c r="B1" s="144"/>
      <c r="C1" s="144"/>
      <c r="D1" s="144"/>
      <c r="E1" s="144"/>
      <c r="F1" s="145"/>
      <c r="I1" s="119" t="s">
        <v>913</v>
      </c>
    </row>
    <row r="2" spans="1:9" x14ac:dyDescent="0.2">
      <c r="I2" s="119" t="e">
        <f>INDEX('School Data'!G:G,MATCH('Formula Capital Calculator'!$A3,'School Data'!$B:$B,FALSE),1)</f>
        <v>#N/A</v>
      </c>
    </row>
    <row r="3" spans="1:9" ht="18" x14ac:dyDescent="0.2">
      <c r="A3" s="120"/>
      <c r="B3" s="146" t="str">
        <f>IF(A3="","Schools - Please enter your 3-digit LA number in the yellow cell
Alternative Provision Schools - Please enter your cost centre  in the yellow cell",IFERROR(INDEX('School Data'!A:A,MATCH('Formula Capital Calculator'!$A3,'School Data'!B:B,FALSE),1),"LA number incorrect"))</f>
        <v>Schools - Please enter your 3-digit LA number in the yellow cell
Alternative Provision Schools - Please enter your cost centre  in the yellow cell</v>
      </c>
      <c r="C3" s="147"/>
      <c r="D3" s="147"/>
      <c r="E3" s="147"/>
      <c r="F3" s="148"/>
      <c r="I3" s="119" t="s">
        <v>914</v>
      </c>
    </row>
    <row r="4" spans="1:9" x14ac:dyDescent="0.2">
      <c r="I4" s="119" t="e">
        <f>INDEX('School Data'!N:N,MATCH('Formula Capital Calculator'!$A3,'School Data'!$B:$B,FALSE),1)</f>
        <v>#N/A</v>
      </c>
    </row>
    <row r="5" spans="1:9" x14ac:dyDescent="0.2">
      <c r="A5" s="149" t="str">
        <f>IF($A$3="","",IF(OR(I2="Academies",I2="Free Schools"),"For maintained schools use only. Allocations for Academies can be viewed on the gov.uk website:",""))</f>
        <v/>
      </c>
      <c r="B5" s="149"/>
      <c r="C5" s="149"/>
      <c r="D5" s="149"/>
      <c r="E5" s="149"/>
    </row>
    <row r="6" spans="1:9" x14ac:dyDescent="0.2">
      <c r="A6" s="150" t="s">
        <v>915</v>
      </c>
      <c r="B6" s="150"/>
      <c r="C6" s="150"/>
      <c r="D6" s="150"/>
    </row>
    <row r="7" spans="1:9" ht="15.75" x14ac:dyDescent="0.25">
      <c r="A7" s="121" t="s">
        <v>916</v>
      </c>
    </row>
    <row r="8" spans="1:9" ht="15.75" x14ac:dyDescent="0.25">
      <c r="A8" s="121"/>
    </row>
    <row r="9" spans="1:9" x14ac:dyDescent="0.2">
      <c r="A9" s="96" t="s">
        <v>908</v>
      </c>
    </row>
    <row r="10" spans="1:9" x14ac:dyDescent="0.2">
      <c r="A10" s="96" t="s">
        <v>925</v>
      </c>
    </row>
    <row r="11" spans="1:9" x14ac:dyDescent="0.2">
      <c r="A11" s="96" t="s">
        <v>926</v>
      </c>
    </row>
    <row r="12" spans="1:9" x14ac:dyDescent="0.2">
      <c r="A12" s="96"/>
    </row>
    <row r="13" spans="1:9" x14ac:dyDescent="0.2">
      <c r="A13" s="96"/>
      <c r="B13" s="122"/>
      <c r="C13" s="122"/>
      <c r="D13" s="122"/>
      <c r="E13" s="122"/>
      <c r="F13" s="122"/>
    </row>
    <row r="14" spans="1:9" ht="15.75" x14ac:dyDescent="0.25">
      <c r="A14" s="89" t="s">
        <v>906</v>
      </c>
      <c r="B14" s="123"/>
      <c r="C14" s="124"/>
      <c r="D14" s="124"/>
      <c r="E14" s="125"/>
      <c r="F14" s="122"/>
    </row>
    <row r="15" spans="1:9" x14ac:dyDescent="0.2">
      <c r="A15" s="122"/>
      <c r="B15" s="122"/>
      <c r="C15" s="122"/>
      <c r="D15" s="122"/>
      <c r="E15" s="122"/>
      <c r="F15" s="122"/>
    </row>
    <row r="16" spans="1:9" ht="15.75" thickBot="1" x14ac:dyDescent="0.25"/>
    <row r="17" spans="1:7" ht="45.75" thickBot="1" x14ac:dyDescent="0.25">
      <c r="A17" s="126" t="s">
        <v>5</v>
      </c>
      <c r="B17" s="127" t="s">
        <v>892</v>
      </c>
      <c r="C17" s="127" t="s">
        <v>893</v>
      </c>
      <c r="D17" s="128" t="s">
        <v>927</v>
      </c>
      <c r="E17" s="129" t="s">
        <v>917</v>
      </c>
      <c r="F17" s="129" t="s">
        <v>918</v>
      </c>
      <c r="G17" s="129" t="s">
        <v>919</v>
      </c>
    </row>
    <row r="18" spans="1:7" ht="30.75" thickBot="1" x14ac:dyDescent="0.25">
      <c r="A18" s="130" t="str">
        <f>IF($A$3="","",IF($I$2="Academies","",INDEX('DFC Allocations'!$A$15:$A$149,MATCH($A$3,'DFC Allocations'!$C$15:$C$149,FALSE),1)))</f>
        <v/>
      </c>
      <c r="B18" s="130" t="str">
        <f>IF($A$3="","",IF($I$2="Academies","",INDEX('DFC Allocations'!$H$15:$H$149,MATCH('Formula Capital Calculator'!$A$3,'DFC Allocations'!$C$15:$C$149,FALSE),1)))</f>
        <v/>
      </c>
      <c r="C18" s="130" t="str">
        <f>IF($A$3="","",IF($I$2="Academies","",INDEX('DFC Allocations'!I15:I149,MATCH('Formula Capital Calculator'!$A$3,'DFC Allocations'!C15:C149,FALSE),1)))</f>
        <v/>
      </c>
      <c r="D18" s="131" t="str">
        <f>IF($A$3="","",IF($I$2="Academies","",INDEX('DFC Allocations'!J15:J149,MATCH('Formula Capital Calculator'!$A$3,'DFC Allocations'!C15:C149,FALSE),1)))</f>
        <v/>
      </c>
      <c r="E18" s="132">
        <v>73031</v>
      </c>
      <c r="F18" s="133" t="s">
        <v>920</v>
      </c>
      <c r="G18" s="132" t="s">
        <v>921</v>
      </c>
    </row>
    <row r="21" spans="1:7" x14ac:dyDescent="0.2">
      <c r="A21" s="118" t="s">
        <v>929</v>
      </c>
    </row>
    <row r="22" spans="1:7" ht="15.75" x14ac:dyDescent="0.25">
      <c r="A22" s="138" t="s">
        <v>931</v>
      </c>
    </row>
    <row r="23" spans="1:7" ht="15.75" x14ac:dyDescent="0.25">
      <c r="A23" s="134"/>
    </row>
    <row r="24" spans="1:7" ht="15.75" x14ac:dyDescent="0.25">
      <c r="A24" s="134"/>
    </row>
    <row r="25" spans="1:7" x14ac:dyDescent="0.2">
      <c r="A25" s="135" t="s">
        <v>930</v>
      </c>
    </row>
    <row r="26" spans="1:7" x14ac:dyDescent="0.2">
      <c r="A26" s="136" t="s">
        <v>922</v>
      </c>
    </row>
    <row r="27" spans="1:7" ht="15.75" x14ac:dyDescent="0.25">
      <c r="A27" s="138" t="s">
        <v>932</v>
      </c>
    </row>
    <row r="29" spans="1:7" x14ac:dyDescent="0.2">
      <c r="A29" s="137" t="s">
        <v>923</v>
      </c>
    </row>
    <row r="30" spans="1:7" ht="15.75" x14ac:dyDescent="0.25">
      <c r="A30" s="134" t="s">
        <v>924</v>
      </c>
    </row>
  </sheetData>
  <sheetProtection algorithmName="SHA-512" hashValue="F1xPD8oukJ5DCiOAF0S1qP1EPNDzZx+R1ybuLlYlM0papToZA2kQnoNqdRbaMeVElEh+kMm+Mjyv8YASoAiztg==" saltValue="6ojkkT5/+gIPkAhqMg9s+Q==" spinCount="100000" sheet="1" objects="1" scenarios="1"/>
  <mergeCells count="4">
    <mergeCell ref="A1:F1"/>
    <mergeCell ref="B3:F3"/>
    <mergeCell ref="A5:E5"/>
    <mergeCell ref="A6:D6"/>
  </mergeCells>
  <conditionalFormatting sqref="A5:A8 F5:F16 E6:E13 B7:D13 B14:E14 E15:E16 A15:D19 E17:G17 E19:F19 A25">
    <cfRule type="expression" dxfId="2" priority="2" stopIfTrue="1">
      <formula>$B$3="LA number incorrect"</formula>
    </cfRule>
  </conditionalFormatting>
  <conditionalFormatting sqref="A7:A8 B7:F16 A15:A19 E17:G17 B17:D19 E19:F19 A25">
    <cfRule type="expression" dxfId="1" priority="3" stopIfTrue="1">
      <formula>OR($I$2="Academies",$I$2="Free Schools")</formula>
    </cfRule>
  </conditionalFormatting>
  <conditionalFormatting sqref="A6:D6">
    <cfRule type="expression" dxfId="0" priority="1" stopIfTrue="1">
      <formula>OR($I$2="Academies",$I$2="Free Schools")</formula>
    </cfRule>
  </conditionalFormatting>
  <hyperlinks>
    <hyperlink ref="A6" r:id="rId1" xr:uid="{07C5DA4A-BC21-48DD-85BA-98BC64D8720F}"/>
    <hyperlink ref="A30" r:id="rId2" xr:uid="{D18A8AC0-468D-452D-9DA0-0C3C40389C95}"/>
    <hyperlink ref="A14" r:id="rId3" location="funding-allocations-for-the-2023-to-2024-financial-year" display="https://www.gov.uk/guidance/school-capital-funding - funding-allocations-for-the-2023-to-2024-financial-year" xr:uid="{EBAA2ED4-2B8C-4109-AAE9-830B9733A7D4}"/>
    <hyperlink ref="A22" r:id="rId4" display="https://view.officeapps.live.com/op/view.aspx?src=https%3A%2F%2Fassets.publishing.service.gov.uk%2Fmedia%2F682afa7a96a230471ac7e767%2FSchool_capital_funding_allocations_for_2025_to_2026.xlsx&amp;wdOrigin=BROWSELINK" xr:uid="{FC9EB619-074A-44B0-BCCA-B8DA9EBE985D}"/>
    <hyperlink ref="A27" r:id="rId5" display="https://assets.publishing.service.gov.uk/media/67e53ca755be617e1490d609/Condition_grant_methodology_and_spend_guidance_2025-26.pdf" xr:uid="{3953D556-B515-40A1-B00A-BFAAA54166D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9058C3FDF9704B9BEDCBC16893444E" ma:contentTypeVersion="7" ma:contentTypeDescription="Create a new document." ma:contentTypeScope="" ma:versionID="5d3e423555ee78318fb2e6e7785116a3">
  <xsd:schema xmlns:xsd="http://www.w3.org/2001/XMLSchema" xmlns:xs="http://www.w3.org/2001/XMLSchema" xmlns:p="http://schemas.microsoft.com/office/2006/metadata/properties" xmlns:ns2="fb987fa5-fcff-4848-96d6-8f23839f51e0" xmlns:ns3="07cb0ae7-4148-4484-a5b9-1e8e812e7102" xmlns:ns4="cdae7b5e-f007-4536-9655-b44f97646cc0" targetNamespace="http://schemas.microsoft.com/office/2006/metadata/properties" ma:root="true" ma:fieldsID="0117f0852dff1f925f27b8b7d87fe1d1" ns2:_="" ns3:_="" ns4:_="">
    <xsd:import namespace="fb987fa5-fcff-4848-96d6-8f23839f51e0"/>
    <xsd:import namespace="07cb0ae7-4148-4484-a5b9-1e8e812e7102"/>
    <xsd:import namespace="cdae7b5e-f007-4536-9655-b44f97646cc0"/>
    <xsd:element name="properties">
      <xsd:complexType>
        <xsd:sequence>
          <xsd:element name="documentManagement">
            <xsd:complexType>
              <xsd:all>
                <xsd:element ref="ns2:Academy_x0020_Conversions" minOccurs="0"/>
                <xsd:element ref="ns2:Budgets_x0020_and_x0020_DSG" minOccurs="0"/>
                <xsd:element ref="ns2:Closedown" minOccurs="0"/>
                <xsd:element ref="ns3:Financial_x0020_Year" minOccurs="0"/>
                <xsd:element ref="ns3:FSO" minOccurs="0"/>
                <xsd:element ref="ns3:Month" minOccurs="0"/>
                <xsd:element ref="ns2:Recoupment" minOccurs="0"/>
                <xsd:element ref="ns2:Returns" minOccurs="0"/>
                <xsd:element ref="ns2:School_x0020_Name" minOccurs="0"/>
                <xsd:element ref="ns2:School_x0020_Type_x0020_1" minOccurs="0"/>
                <xsd:element ref="ns2:School_x0020_Type_x0020_2" minOccurs="0"/>
                <xsd:element ref="ns2:School_x0020_Type_x0020_3" minOccurs="0"/>
                <xsd:element ref="ns2:School_x0020_Type_x0020_4" minOccurs="0"/>
                <xsd:element ref="ns4:MediaServiceMetadata" minOccurs="0"/>
                <xsd:element ref="ns4:MediaServiceFastMetadata" minOccurs="0"/>
                <xsd:element ref="ns4:MediaServiceObjectDetectorVersions" minOccurs="0"/>
                <xsd:element ref="ns2:SharedWithUsers" minOccurs="0"/>
                <xsd:element ref="ns2:SharedWithDetail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87fa5-fcff-4848-96d6-8f23839f51e0" elementFormDefault="qualified">
    <xsd:import namespace="http://schemas.microsoft.com/office/2006/documentManagement/types"/>
    <xsd:import namespace="http://schemas.microsoft.com/office/infopath/2007/PartnerControls"/>
    <xsd:element name="Academy_x0020_Conversions" ma:index="8" nillable="true" ma:displayName="Academy Conversions" ma:format="Dropdown" ma:internalName="Academy_x0020_Conversions">
      <xsd:simpleType>
        <xsd:restriction base="dms:Choice">
          <xsd:enumeration value="All"/>
          <xsd:enumeration value="Balance on Conversions"/>
          <xsd:enumeration value="Cabinet Sign Offs"/>
          <xsd:enumeration value="DfE ESFA Info"/>
          <xsd:enumeration value="Legal CTAs"/>
          <xsd:enumeration value="School Info Sent"/>
        </xsd:restriction>
      </xsd:simpleType>
    </xsd:element>
    <xsd:element name="Budgets_x0020_and_x0020_DSG" ma:index="9" nillable="true" ma:displayName="Budgets and DSG" ma:format="Dropdown" ma:internalName="Budgets_x0020_and_x0020_DSG">
      <xsd:simpleType>
        <xsd:restriction base="dms:Choice">
          <xsd:enumeration value="All"/>
          <xsd:enumeration value="DSG Guides"/>
          <xsd:enumeration value="DSG Reconciliations"/>
          <xsd:enumeration value="DSG Recoupments"/>
          <xsd:enumeration value="APTs"/>
        </xsd:restriction>
      </xsd:simpleType>
    </xsd:element>
    <xsd:element name="Closedown" ma:index="10" nillable="true" ma:displayName="Closedown" ma:format="Dropdown" ma:internalName="Closedown">
      <xsd:simpleType>
        <xsd:restriction base="dms:Choice">
          <xsd:enumeration value="All"/>
          <xsd:enumeration value="Audit"/>
          <xsd:enumeration value="DSG Blocks"/>
          <xsd:enumeration value="DSG Note"/>
          <xsd:enumeration value="EY Final Estimate"/>
          <xsd:enumeration value="Final Monitoring Sheet"/>
          <xsd:enumeration value="Statement of Accounts"/>
          <xsd:enumeration value="Year End Journals"/>
        </xsd:restriction>
      </xsd:simpleType>
    </xsd:element>
    <xsd:element name="Recoupment" ma:index="14" nillable="true" ma:displayName="Recoupment" ma:format="Dropdown" ma:internalName="Recoupment">
      <xsd:simpleType>
        <xsd:restriction base="dms:Choice">
          <xsd:enumeration value="All"/>
          <xsd:enumeration value="LAC"/>
          <xsd:enumeration value="Welsh"/>
          <xsd:enumeration value="Schools"/>
          <xsd:enumeration value="High Needs"/>
        </xsd:restriction>
      </xsd:simpleType>
    </xsd:element>
    <xsd:element name="Returns" ma:index="15" nillable="true" ma:displayName="Returns" ma:format="Dropdown" ma:internalName="Returns">
      <xsd:simpleType>
        <xsd:restriction base="dms:Choice">
          <xsd:enumeration value="All"/>
          <xsd:enumeration value="CFR"/>
          <xsd:enumeration value="GBPs"/>
          <xsd:enumeration value="SFVs"/>
          <xsd:enumeration value="FN12s"/>
          <xsd:enumeration value="Rev &amp; Cap Swap"/>
        </xsd:restriction>
      </xsd:simpleType>
    </xsd:element>
    <xsd:element name="School_x0020_Name" ma:index="16" nillable="true" ma:displayName="School Name" ma:internalName="School_x0020_Name">
      <xsd:simpleType>
        <xsd:restriction base="dms:Text">
          <xsd:maxLength value="255"/>
        </xsd:restriction>
      </xsd:simpleType>
    </xsd:element>
    <xsd:element name="School_x0020_Type_x0020_1" ma:index="17" nillable="true" ma:displayName="School Type 1" ma:format="Dropdown" ma:internalName="School_x0020_Type_x0020_1">
      <xsd:simpleType>
        <xsd:restriction base="dms:Choice">
          <xsd:enumeration value="All"/>
          <xsd:enumeration value="Academy or Free School"/>
          <xsd:enumeration value="Maintained"/>
          <xsd:enumeration value="Independent"/>
          <xsd:enumeration value="Education Other"/>
        </xsd:restriction>
      </xsd:simpleType>
    </xsd:element>
    <xsd:element name="School_x0020_Type_x0020_2" ma:index="18" nillable="true" ma:displayName="School Type 2" ma:format="Dropdown" ma:internalName="School_x0020_Type_x0020_2">
      <xsd:simpleType>
        <xsd:restriction base="dms:Choice">
          <xsd:enumeration value="AP"/>
          <xsd:enumeration value="Mainstream"/>
          <xsd:enumeration value="Special"/>
          <xsd:enumeration value="Special Centre"/>
          <xsd:enumeration value="Early Years"/>
        </xsd:restriction>
      </xsd:simpleType>
    </xsd:element>
    <xsd:element name="School_x0020_Type_x0020_3" ma:index="19" nillable="true" ma:displayName="School Type 3" ma:format="Dropdown" ma:internalName="School_x0020_Type_x0020_3">
      <xsd:simpleType>
        <xsd:restriction base="dms:Choice">
          <xsd:enumeration value="Primary"/>
          <xsd:enumeration value="Secondary"/>
        </xsd:restriction>
      </xsd:simpleType>
    </xsd:element>
    <xsd:element name="School_x0020_Type_x0020_4" ma:index="20" nillable="true" ma:displayName="School Type 4" ma:format="Dropdown" ma:internalName="School_x0020_Type_x0020_4">
      <xsd:simpleType>
        <xsd:restriction base="dms:Choice">
          <xsd:enumeration value="All"/>
          <xsd:enumeration value="Central"/>
          <xsd:enumeration value="Cheque Book"/>
        </xsd:restrictio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cb0ae7-4148-4484-a5b9-1e8e812e7102" elementFormDefault="qualified">
    <xsd:import namespace="http://schemas.microsoft.com/office/2006/documentManagement/types"/>
    <xsd:import namespace="http://schemas.microsoft.com/office/infopath/2007/PartnerControls"/>
    <xsd:element name="Financial_x0020_Year" ma:index="11" nillable="true" ma:displayName="Financial Year" ma:format="Dropdown" ma:internalName="Financial_x0020_Year">
      <xsd:simpleType>
        <xsd:union memberTypes="dms:Text">
          <xsd:simpleType>
            <xsd:restriction base="dms:Choice">
              <xsd:enumeration value="2029-2030"/>
              <xsd:enumeration value="2028-2029"/>
              <xsd:enumeration value="2027-2028"/>
              <xsd:enumeration value="2026-2027"/>
              <xsd:enumeration value="2025-2026"/>
              <xsd:enumeration value="2024-2025"/>
              <xsd:enumeration value="2023-2024"/>
              <xsd:enumeration value="2022-2023"/>
              <xsd:enumeration value="2021-2022"/>
              <xsd:enumeration value="2020-2021"/>
              <xsd:enumeration value="2019-2020"/>
              <xsd:enumeration value="2018-2019"/>
              <xsd:enumeration value="2017-2018"/>
              <xsd:enumeration value="2016-2017"/>
            </xsd:restriction>
          </xsd:simpleType>
        </xsd:union>
      </xsd:simpleType>
    </xsd:element>
    <xsd:element name="FSO" ma:index="12" nillable="true" ma:displayName="FSO" ma:list="UserInfo" ma:SharePointGroup="0" ma:internalName="F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onth" ma:index="13" nillable="true" ma:displayName="Month" ma:default="" ma:format="Dropdown"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Choice 12"/>
        </xsd:restriction>
      </xsd:simpleType>
    </xsd:element>
  </xsd:schema>
  <xsd:schema xmlns:xsd="http://www.w3.org/2001/XMLSchema" xmlns:xs="http://www.w3.org/2001/XMLSchema" xmlns:dms="http://schemas.microsoft.com/office/2006/documentManagement/types" xmlns:pc="http://schemas.microsoft.com/office/infopath/2007/PartnerControls" targetNamespace="cdae7b5e-f007-4536-9655-b44f97646cc0"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inancial_x0020_Year xmlns="07cb0ae7-4148-4484-a5b9-1e8e812e7102" xsi:nil="true"/>
    <Month xmlns="07cb0ae7-4148-4484-a5b9-1e8e812e7102" xsi:nil="true"/>
    <Closedown xmlns="fb987fa5-fcff-4848-96d6-8f23839f51e0" xsi:nil="true"/>
    <FSO xmlns="07cb0ae7-4148-4484-a5b9-1e8e812e7102">
      <UserInfo>
        <DisplayName/>
        <AccountId xsi:nil="true"/>
        <AccountType/>
      </UserInfo>
    </FSO>
    <Budgets_x0020_and_x0020_DSG xmlns="fb987fa5-fcff-4848-96d6-8f23839f51e0" xsi:nil="true"/>
    <School_x0020_Name xmlns="fb987fa5-fcff-4848-96d6-8f23839f51e0" xsi:nil="true"/>
    <School_x0020_Type_x0020_4 xmlns="fb987fa5-fcff-4848-96d6-8f23839f51e0" xsi:nil="true"/>
    <School_x0020_Type_x0020_3 xmlns="fb987fa5-fcff-4848-96d6-8f23839f51e0" xsi:nil="true"/>
    <School_x0020_Type_x0020_2 xmlns="fb987fa5-fcff-4848-96d6-8f23839f51e0" xsi:nil="true"/>
    <Academy_x0020_Conversions xmlns="fb987fa5-fcff-4848-96d6-8f23839f51e0" xsi:nil="true"/>
    <Recoupment xmlns="fb987fa5-fcff-4848-96d6-8f23839f51e0" xsi:nil="true"/>
    <School_x0020_Type_x0020_1 xmlns="fb987fa5-fcff-4848-96d6-8f23839f51e0" xsi:nil="true"/>
    <Returns xmlns="fb987fa5-fcff-4848-96d6-8f23839f51e0" xsi:nil="true"/>
  </documentManagement>
</p:properties>
</file>

<file path=customXml/itemProps1.xml><?xml version="1.0" encoding="utf-8"?>
<ds:datastoreItem xmlns:ds="http://schemas.openxmlformats.org/officeDocument/2006/customXml" ds:itemID="{B933C1ED-1108-41CC-BC6C-1DEFF5D3FD5A}">
  <ds:schemaRefs>
    <ds:schemaRef ds:uri="http://schemas.microsoft.com/sharepoint/v3/contenttype/forms"/>
  </ds:schemaRefs>
</ds:datastoreItem>
</file>

<file path=customXml/itemProps2.xml><?xml version="1.0" encoding="utf-8"?>
<ds:datastoreItem xmlns:ds="http://schemas.openxmlformats.org/officeDocument/2006/customXml" ds:itemID="{BF958949-B3BB-4578-911B-08F763073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87fa5-fcff-4848-96d6-8f23839f51e0"/>
    <ds:schemaRef ds:uri="07cb0ae7-4148-4484-a5b9-1e8e812e7102"/>
    <ds:schemaRef ds:uri="cdae7b5e-f007-4536-9655-b44f97646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9AEC01-394D-4F51-A1F2-AD46775D2310}">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www.w3.org/XML/1998/namespace"/>
    <ds:schemaRef ds:uri="cdae7b5e-f007-4536-9655-b44f97646cc0"/>
    <ds:schemaRef ds:uri="07cb0ae7-4148-4484-a5b9-1e8e812e7102"/>
    <ds:schemaRef ds:uri="fb987fa5-fcff-4848-96d6-8f23839f51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School Data</vt:lpstr>
      <vt:lpstr>DFC Allocations</vt:lpstr>
      <vt:lpstr>Formula Capital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DUBERLEY, Irina</dc:creator>
  <cp:lastModifiedBy>DUBERLEY, Irina</cp:lastModifiedBy>
  <dcterms:created xsi:type="dcterms:W3CDTF">2025-06-18T14:27:16Z</dcterms:created>
  <dcterms:modified xsi:type="dcterms:W3CDTF">2025-07-09T09:36:52Z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0x010100159058C3FDF9704B9BEDCBC16893444E</vt:lpwstr>
  </property>
</Properties>
</file>