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trategicNeedsAnalysis\Demographics\Household Projections\"/>
    </mc:Choice>
  </mc:AlternateContent>
  <xr:revisionPtr revIDLastSave="0" documentId="13_ncr:1_{3C7CAC9D-B4CF-4E52-ACE9-18DBB23D4D61}" xr6:coauthVersionLast="36" xr6:coauthVersionMax="36" xr10:uidLastSave="{00000000-0000-0000-0000-000000000000}"/>
  <bookViews>
    <workbookView xWindow="14505" yWindow="-15" windowWidth="14310" windowHeight="12855" xr2:uid="{00000000-000D-0000-FFFF-FFFF00000000}"/>
  </bookViews>
  <sheets>
    <sheet name="Notes" sheetId="5" r:id="rId1"/>
    <sheet name="Overall Projections" sheetId="2" r:id="rId2"/>
    <sheet name="10 Yr Age Group" sheetId="1" r:id="rId3"/>
    <sheet name="Avg Household Size" sheetId="3" r:id="rId4"/>
    <sheet name="Household Composition" sheetId="4" r:id="rId5"/>
    <sheet name="Variant Projections" sheetId="6" r:id="rId6"/>
  </sheets>
  <definedNames>
    <definedName name="_xlnm.Print_Area" localSheetId="5">'Variant Projections'!$A$1:$T$102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1" i="1" l="1"/>
  <c r="E101" i="1"/>
  <c r="F100" i="1"/>
  <c r="E100" i="1"/>
  <c r="F99" i="1"/>
  <c r="E99" i="1"/>
  <c r="F98" i="1"/>
  <c r="E98" i="1"/>
  <c r="F97" i="1"/>
  <c r="E97" i="1"/>
  <c r="F96" i="1"/>
  <c r="E96" i="1"/>
  <c r="F95" i="1"/>
  <c r="E95" i="1"/>
  <c r="F94" i="1"/>
  <c r="E94" i="1"/>
  <c r="F93" i="1"/>
  <c r="E93" i="1"/>
  <c r="F87" i="1"/>
  <c r="E87" i="1"/>
  <c r="F86" i="1"/>
  <c r="E86" i="1"/>
  <c r="F85" i="1"/>
  <c r="E85" i="1"/>
  <c r="F84" i="1"/>
  <c r="E84" i="1"/>
  <c r="F83" i="1"/>
  <c r="E83" i="1"/>
  <c r="F82" i="1"/>
  <c r="E82" i="1"/>
  <c r="F81" i="1"/>
  <c r="E81" i="1"/>
  <c r="F80" i="1"/>
  <c r="E80" i="1"/>
  <c r="F79" i="1"/>
  <c r="E79" i="1"/>
  <c r="F73" i="1"/>
  <c r="E73" i="1"/>
  <c r="F72" i="1"/>
  <c r="E72" i="1"/>
  <c r="F71" i="1"/>
  <c r="E71" i="1"/>
  <c r="F70" i="1"/>
  <c r="E70" i="1"/>
  <c r="F69" i="1"/>
  <c r="E69" i="1"/>
  <c r="F68" i="1"/>
  <c r="E68" i="1"/>
  <c r="F67" i="1"/>
  <c r="E67" i="1"/>
  <c r="F66" i="1"/>
  <c r="E66" i="1"/>
  <c r="F65" i="1"/>
  <c r="E65" i="1"/>
  <c r="F59" i="1"/>
  <c r="E59" i="1"/>
  <c r="F58" i="1"/>
  <c r="E58" i="1"/>
  <c r="F57" i="1"/>
  <c r="E57" i="1"/>
  <c r="F56" i="1"/>
  <c r="E56" i="1"/>
  <c r="F55" i="1"/>
  <c r="E55" i="1"/>
  <c r="F54" i="1"/>
  <c r="E54" i="1"/>
  <c r="F53" i="1"/>
  <c r="E53" i="1"/>
  <c r="F52" i="1"/>
  <c r="E52" i="1"/>
  <c r="F51" i="1"/>
  <c r="E51" i="1"/>
  <c r="F45" i="1"/>
  <c r="E45" i="1"/>
  <c r="F44" i="1"/>
  <c r="E44" i="1"/>
  <c r="F43" i="1"/>
  <c r="E43" i="1"/>
  <c r="F42" i="1"/>
  <c r="E42" i="1"/>
  <c r="F41" i="1"/>
  <c r="E41" i="1"/>
  <c r="F40" i="1"/>
  <c r="E40" i="1"/>
  <c r="F39" i="1"/>
  <c r="E39" i="1"/>
  <c r="F38" i="1"/>
  <c r="E38" i="1"/>
  <c r="F37" i="1"/>
  <c r="E37" i="1"/>
  <c r="F31" i="1"/>
  <c r="E31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F23" i="1"/>
  <c r="E23" i="1"/>
  <c r="E17" i="1"/>
  <c r="E16" i="1"/>
  <c r="E15" i="1"/>
  <c r="E14" i="1"/>
  <c r="E13" i="1"/>
  <c r="E12" i="1"/>
  <c r="E11" i="1"/>
  <c r="E10" i="1"/>
  <c r="E9" i="1"/>
  <c r="H52" i="4" l="1"/>
  <c r="G52" i="4"/>
  <c r="F52" i="4"/>
  <c r="E52" i="4"/>
  <c r="D52" i="4"/>
  <c r="C52" i="4"/>
  <c r="H51" i="4"/>
  <c r="G51" i="4"/>
  <c r="F51" i="4"/>
  <c r="E51" i="4"/>
  <c r="D51" i="4"/>
  <c r="C51" i="4"/>
  <c r="H50" i="4"/>
  <c r="G50" i="4"/>
  <c r="F50" i="4"/>
  <c r="E50" i="4"/>
  <c r="D50" i="4"/>
  <c r="C50" i="4"/>
  <c r="H49" i="4"/>
  <c r="G49" i="4"/>
  <c r="F49" i="4"/>
  <c r="E49" i="4"/>
  <c r="D49" i="4"/>
  <c r="C49" i="4"/>
  <c r="H48" i="4"/>
  <c r="G48" i="4"/>
  <c r="F48" i="4"/>
  <c r="E48" i="4"/>
  <c r="D48" i="4"/>
  <c r="C48" i="4"/>
  <c r="H47" i="4"/>
  <c r="G47" i="4"/>
  <c r="F47" i="4"/>
  <c r="E47" i="4"/>
  <c r="D47" i="4"/>
  <c r="C47" i="4"/>
  <c r="D46" i="4"/>
  <c r="E46" i="4"/>
  <c r="F46" i="4"/>
  <c r="G46" i="4"/>
  <c r="H46" i="4"/>
  <c r="C46" i="4"/>
  <c r="H40" i="4" l="1"/>
  <c r="G40" i="4"/>
  <c r="F40" i="4"/>
  <c r="E40" i="4"/>
  <c r="D40" i="4"/>
  <c r="C40" i="4"/>
  <c r="H39" i="4"/>
  <c r="G39" i="4"/>
  <c r="F39" i="4"/>
  <c r="E39" i="4"/>
  <c r="D39" i="4"/>
  <c r="C39" i="4"/>
  <c r="H38" i="4"/>
  <c r="G38" i="4"/>
  <c r="F38" i="4"/>
  <c r="E38" i="4"/>
  <c r="D38" i="4"/>
  <c r="C38" i="4"/>
  <c r="H37" i="4"/>
  <c r="G37" i="4"/>
  <c r="F37" i="4"/>
  <c r="E37" i="4"/>
  <c r="D37" i="4"/>
  <c r="C37" i="4"/>
  <c r="H36" i="4"/>
  <c r="G36" i="4"/>
  <c r="F36" i="4"/>
  <c r="E36" i="4"/>
  <c r="D36" i="4"/>
  <c r="C36" i="4"/>
  <c r="H35" i="4"/>
  <c r="G35" i="4"/>
  <c r="F35" i="4"/>
  <c r="E35" i="4"/>
  <c r="D35" i="4"/>
  <c r="C35" i="4"/>
  <c r="D34" i="4"/>
  <c r="E34" i="4"/>
  <c r="F34" i="4"/>
  <c r="G34" i="4"/>
  <c r="H34" i="4"/>
  <c r="C34" i="4"/>
  <c r="I14" i="3"/>
  <c r="I13" i="3"/>
  <c r="I12" i="3"/>
  <c r="I11" i="3"/>
  <c r="I10" i="3"/>
  <c r="I9" i="3"/>
  <c r="I8" i="3"/>
  <c r="F17" i="1"/>
  <c r="F16" i="1"/>
  <c r="F15" i="1"/>
  <c r="F14" i="1"/>
  <c r="F13" i="1"/>
  <c r="F12" i="1"/>
  <c r="F11" i="1"/>
  <c r="F10" i="1"/>
  <c r="F9" i="1"/>
</calcChain>
</file>

<file path=xl/sharedStrings.xml><?xml version="1.0" encoding="utf-8"?>
<sst xmlns="http://schemas.openxmlformats.org/spreadsheetml/2006/main" count="236" uniqueCount="97">
  <si>
    <t>Note: Because of rounding, figures may not sum.</t>
  </si>
  <si>
    <t>Gloucestershire</t>
  </si>
  <si>
    <t>Age group</t>
  </si>
  <si>
    <t>All ages</t>
  </si>
  <si>
    <t xml:space="preserve">Cheltenham </t>
  </si>
  <si>
    <t>Cotswold</t>
  </si>
  <si>
    <t>Forest of Dean</t>
  </si>
  <si>
    <t>Gloucester</t>
  </si>
  <si>
    <t>Stroud</t>
  </si>
  <si>
    <t>Tewkesbury</t>
  </si>
  <si>
    <t>Source: 2018-based Household Projections, Office for National Statistics</t>
  </si>
  <si>
    <t>2018-based Household Projections by age of household reference person</t>
  </si>
  <si>
    <t>Under 25</t>
  </si>
  <si>
    <t>25-34</t>
  </si>
  <si>
    <t>35-44</t>
  </si>
  <si>
    <t>45-54</t>
  </si>
  <si>
    <t>55-64</t>
  </si>
  <si>
    <t>65-74</t>
  </si>
  <si>
    <t>75-84</t>
  </si>
  <si>
    <t>85 and over</t>
  </si>
  <si>
    <t>2018-based Household Projections</t>
  </si>
  <si>
    <t>Cheltenham</t>
  </si>
  <si>
    <t>England</t>
  </si>
  <si>
    <t>South West</t>
  </si>
  <si>
    <t>2018-based Projected Average Household Size</t>
  </si>
  <si>
    <t>Other households with two or more adults</t>
  </si>
  <si>
    <t>One dependent child</t>
  </si>
  <si>
    <t>Two dependent children</t>
  </si>
  <si>
    <t>Three or more dependent children</t>
  </si>
  <si>
    <t>One person: Female</t>
  </si>
  <si>
    <t>One person: Male</t>
  </si>
  <si>
    <t>2018-based Household Projections by Household Composition</t>
  </si>
  <si>
    <t>Projected Change 2018-2043</t>
  </si>
  <si>
    <t>2018-based household projections for local authorities and higher adminstrative areas within England (principal projection)</t>
  </si>
  <si>
    <t>Notes</t>
  </si>
  <si>
    <t xml:space="preserve">1. Household projections show the number of households there would be in England in the future if a set of assumptions about the size and structure of the population and that population’s patterns of </t>
  </si>
  <si>
    <t>household formation were realised in practice.</t>
  </si>
  <si>
    <t xml:space="preserve">2. The projections generally do not take into account any policy changes that have not yet occurred, nor those that have not yet had an impact on observed trends. </t>
  </si>
  <si>
    <t>3. These projections are based on the 2018-based subnational population projections, population estimates for England and Wales: mid-2001 to 2018 and Census data.</t>
  </si>
  <si>
    <t>4. These data are based on administrative geographic boundaries in place on the reference date of 30 June 2018.</t>
  </si>
  <si>
    <t xml:space="preserve">5. As different levels of the geographical hierarchy are combined in one file it is important to bear in mind the distinction between the West Midlands region (code E12000005) and the </t>
  </si>
  <si>
    <t>metropolitan county of West Midlands (code E11000005). It should also be noted that Greater London, which is often presented alongside metropolitan counties, is not included in this table</t>
  </si>
  <si>
    <t>as counts would simply duplicate those for London region.</t>
  </si>
  <si>
    <t>6. Further advice on the appropriate use of these data can be obtained by emailing our Stakeholder Engagement Team (pop.info@ons.gov.uk) or telephoning +44 (0)1329 444661.</t>
  </si>
  <si>
    <t>7. The table numbering in this release is consistent with previous releases and therefore may not follow sequentially due to the exclusion of tables which have been discontinued.</t>
  </si>
  <si>
    <t>8. Please note due to rounding and constraining figures may not sum.</t>
  </si>
  <si>
    <t>Key terms</t>
  </si>
  <si>
    <t xml:space="preserve">This includes sheltered accommodation units in an establishment where 50% or more have their own kitchens (irrespective of whether there are other communal facilities) and all people living in caravans on </t>
  </si>
  <si>
    <t>any type of site that is their usual residence; this will include anyone who has no other usual residence elsewhere in the UK.</t>
  </si>
  <si>
    <t xml:space="preserve"> person in the household.</t>
  </si>
  <si>
    <t>4. For more information about the household type breakdowns in the tables, please refer to the household projections methodology article.</t>
  </si>
  <si>
    <t>Terms and Conditions</t>
  </si>
  <si>
    <t>1. You may re-use this document/publication (not including logos) free of charge in any format or medium, under the terms of the Open Government Licence v3.0. To view this licence visit:</t>
  </si>
  <si>
    <t>2.  National Statistics are produced to high professional standards as set out in the Code of Practice for Official Statistics. They are produced free of political influence.</t>
  </si>
  <si>
    <t xml:space="preserve">3.  Users reproducing ONS content without adaptation should include a source accreditation to ONS: Office for National Statistics licensed under the Open Government Licence v.3.0.  </t>
  </si>
  <si>
    <t xml:space="preserve">     Users reproducing ONS content which is adapted should include a source accreditation to ONS: Adapted from data from the Office for National Statistics licensed under the </t>
  </si>
  <si>
    <t xml:space="preserve">     Open Government Licence v.3.0.</t>
  </si>
  <si>
    <t>4. The Information is licensed 'as is' and the information provider excludes all representations, warranties, obligations and liabilities in relation to the Information to the maximum extent permitted</t>
  </si>
  <si>
    <t xml:space="preserve">     by law. The Information Provider does not guarantee the continued supply of the information.</t>
  </si>
  <si>
    <t>Source: Office for National Statistics   © Crown copyright 2020</t>
  </si>
  <si>
    <t>Data supplier:</t>
  </si>
  <si>
    <t xml:space="preserve">Population and Household Projections </t>
  </si>
  <si>
    <t>Centre for Ageing and Demography</t>
  </si>
  <si>
    <t>Office for National Statistics</t>
  </si>
  <si>
    <t>Segensworth Road</t>
  </si>
  <si>
    <t>FAREHAM</t>
  </si>
  <si>
    <t>PO15 5RR</t>
  </si>
  <si>
    <t>email: Stakeholder Engagement Team</t>
  </si>
  <si>
    <t>tel: +44 (0)1329 444661</t>
  </si>
  <si>
    <r>
      <t xml:space="preserve">1. A </t>
    </r>
    <r>
      <rPr>
        <u/>
        <sz val="11"/>
        <color rgb="FF000000"/>
        <rFont val="Calibri"/>
        <family val="2"/>
        <scheme val="minor"/>
      </rPr>
      <t>household</t>
    </r>
    <r>
      <rPr>
        <sz val="11"/>
        <color indexed="8"/>
        <rFont val="Calibri"/>
        <family val="2"/>
        <scheme val="minor"/>
      </rPr>
      <t xml:space="preserve"> is defined as one person living alone or a group of people (not necessarily related) living at the same address who share cooking facilities and share a living room or sitting room or dining area. </t>
    </r>
  </si>
  <si>
    <r>
      <t>2. The private</t>
    </r>
    <r>
      <rPr>
        <u/>
        <sz val="11"/>
        <color rgb="FF000000"/>
        <rFont val="Calibri"/>
        <family val="2"/>
        <scheme val="minor"/>
      </rPr>
      <t xml:space="preserve"> household population </t>
    </r>
    <r>
      <rPr>
        <sz val="11"/>
        <color indexed="8"/>
        <rFont val="Calibri"/>
        <family val="2"/>
        <scheme val="minor"/>
      </rPr>
      <t>is the total resident population minus the communal establishment population.</t>
    </r>
  </si>
  <si>
    <r>
      <t xml:space="preserve">3. The </t>
    </r>
    <r>
      <rPr>
        <u/>
        <sz val="11"/>
        <color rgb="FF000000"/>
        <rFont val="Calibri"/>
        <family val="2"/>
        <scheme val="minor"/>
      </rPr>
      <t>age of household</t>
    </r>
    <r>
      <rPr>
        <sz val="11"/>
        <color indexed="8"/>
        <rFont val="Calibri"/>
        <family val="2"/>
        <scheme val="minor"/>
      </rPr>
      <t xml:space="preserve"> is based on the age of the household reference person. This is the individual that represents the household for statistical purposes and is defined as the eldest economically active</t>
    </r>
  </si>
  <si>
    <r>
      <t xml:space="preserve">     </t>
    </r>
    <r>
      <rPr>
        <u/>
        <sz val="11"/>
        <color indexed="12"/>
        <rFont val="Calibri"/>
        <family val="2"/>
        <scheme val="minor"/>
      </rPr>
      <t>Open Government Licence;</t>
    </r>
    <r>
      <rPr>
        <sz val="11"/>
        <rFont val="Calibri"/>
        <family val="2"/>
        <scheme val="minor"/>
      </rPr>
      <t xml:space="preserve"> or write to the Information Policy Team, The National Archives, Kew, Richmond, Surrey, TW9 4DU; </t>
    </r>
  </si>
  <si>
    <r>
      <t xml:space="preserve">     or email:  </t>
    </r>
    <r>
      <rPr>
        <u/>
        <sz val="11"/>
        <color indexed="12"/>
        <rFont val="Calibri"/>
        <family val="2"/>
        <scheme val="minor"/>
      </rPr>
      <t>National Archives.</t>
    </r>
  </si>
  <si>
    <t>Notes on ONS data used in this publication</t>
  </si>
  <si>
    <t>Source:</t>
  </si>
  <si>
    <t>Date published:</t>
  </si>
  <si>
    <t>Projected % Change 2018-2043</t>
  </si>
  <si>
    <t>Variant 2018-based Household Projections</t>
  </si>
  <si>
    <t>Projected Change
2018-2043</t>
  </si>
  <si>
    <t>Projected % Change
2018-2043</t>
  </si>
  <si>
    <t>The average household size is the average number of people within a household (including children). It is calculated by dividing the household population by the number of households for a given geography and/or age group.</t>
  </si>
  <si>
    <t>ONS Definition of Average Household Size:</t>
  </si>
  <si>
    <t xml:space="preserve"> </t>
  </si>
  <si>
    <t xml:space="preserve">  ONS Notes on Variant Household Projections</t>
  </si>
  <si>
    <t xml:space="preserve">  These were published alongside the principal projections on 29 June 2020.</t>
  </si>
  <si>
    <t xml:space="preserve">  Five subnational variant household projections have been produced:</t>
  </si>
  <si>
    <t xml:space="preserve">  The alternative internal migration variant uses five years of data for internal migration: two using the new method and three using the old method. </t>
  </si>
  <si>
    <t xml:space="preserve">  The 10-year migration variant (internal, cross-border and international) are migration trends based on 10 years of data. </t>
  </si>
  <si>
    <t xml:space="preserve">  More information on the alternative internal migration variant and the 10-year migration variant are discussed in our article on the:</t>
  </si>
  <si>
    <t xml:space="preserve">       - a high international migration variant</t>
  </si>
  <si>
    <t xml:space="preserve">       - a low international migration variant</t>
  </si>
  <si>
    <t xml:space="preserve">       - an alternative internal migration variant</t>
  </si>
  <si>
    <t xml:space="preserve">       - a 10-year migration variant</t>
  </si>
  <si>
    <t xml:space="preserve">       - continuous projection of the household representative rates (HRRs), which were held constant from 2022 onwards in the principal projection</t>
  </si>
  <si>
    <r>
      <rPr>
        <sz val="11"/>
        <color theme="10"/>
        <rFont val="Calibri"/>
        <family val="2"/>
        <scheme val="minor"/>
      </rPr>
      <t xml:space="preserve">  </t>
    </r>
    <r>
      <rPr>
        <u/>
        <sz val="11"/>
        <color theme="10"/>
        <rFont val="Calibri"/>
        <family val="2"/>
        <scheme val="minor"/>
      </rPr>
      <t>Variant subnational household projections:</t>
    </r>
  </si>
  <si>
    <r>
      <rPr>
        <sz val="11"/>
        <color theme="10"/>
        <rFont val="Calibri"/>
        <family val="2"/>
        <scheme val="minor"/>
      </rPr>
      <t xml:space="preserve">  </t>
    </r>
    <r>
      <rPr>
        <u/>
        <sz val="11"/>
        <color theme="10"/>
        <rFont val="Calibri"/>
        <family val="2"/>
        <scheme val="minor"/>
      </rPr>
      <t>Impact of different migration trend lengths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</si>
</sst>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_);\(#,##0.0\)"/>
    <numFmt numFmtId="166" formatCode="[$-F800]dddd\,\ mmmm\ dd\,\ yyyy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u/>
      <sz val="10"/>
      <color indexed="12"/>
      <name val="MS Sans Serif"/>
      <family val="2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indexed="12"/>
      <name val="Calibri"/>
      <family val="2"/>
      <scheme val="minor"/>
    </font>
    <font>
      <b/>
      <sz val="11"/>
      <color indexed="8"/>
      <name val="Calibri"/>
      <family val="2"/>
      <scheme val="minor"/>
    </font>
    <font>
      <u/>
      <sz val="11"/>
      <color rgb="FF000000"/>
      <name val="Calibri"/>
      <family val="2"/>
      <scheme val="minor"/>
    </font>
    <font>
      <sz val="11"/>
      <color indexed="12"/>
      <name val="Calibri"/>
      <family val="2"/>
      <scheme val="minor"/>
    </font>
    <font>
      <u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9EDF7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4506668294322"/>
      </bottom>
      <diagonal/>
    </border>
    <border>
      <left style="thin">
        <color theme="2" tint="-9.9917600024414813E-2"/>
      </left>
      <right/>
      <top style="thin">
        <color theme="2" tint="-9.9917600024414813E-2"/>
      </top>
      <bottom/>
      <diagonal/>
    </border>
    <border>
      <left/>
      <right/>
      <top style="thin">
        <color theme="2" tint="-9.9917600024414813E-2"/>
      </top>
      <bottom/>
      <diagonal/>
    </border>
    <border>
      <left/>
      <right style="thin">
        <color theme="2" tint="-9.9917600024414813E-2"/>
      </right>
      <top style="thin">
        <color theme="2" tint="-9.9917600024414813E-2"/>
      </top>
      <bottom/>
      <diagonal/>
    </border>
    <border>
      <left style="thin">
        <color theme="2" tint="-9.9917600024414813E-2"/>
      </left>
      <right/>
      <top/>
      <bottom/>
      <diagonal/>
    </border>
    <border>
      <left/>
      <right style="thin">
        <color theme="2" tint="-9.9917600024414813E-2"/>
      </right>
      <top/>
      <bottom/>
      <diagonal/>
    </border>
    <border>
      <left style="thin">
        <color theme="2" tint="-9.9917600024414813E-2"/>
      </left>
      <right/>
      <top/>
      <bottom style="thin">
        <color theme="2" tint="-9.9917600024414813E-2"/>
      </bottom>
      <diagonal/>
    </border>
    <border>
      <left/>
      <right/>
      <top/>
      <bottom style="thin">
        <color theme="2" tint="-9.9917600024414813E-2"/>
      </bottom>
      <diagonal/>
    </border>
    <border>
      <left/>
      <right style="thin">
        <color theme="2" tint="-9.9917600024414813E-2"/>
      </right>
      <top/>
      <bottom style="thin">
        <color theme="2" tint="-9.9917600024414813E-2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0" fontId="9" fillId="0" borderId="0"/>
    <xf numFmtId="0" fontId="10" fillId="0" borderId="0" applyNumberFormat="0" applyFill="0" applyBorder="0" applyAlignment="0" applyProtection="0"/>
  </cellStyleXfs>
  <cellXfs count="62">
    <xf numFmtId="0" fontId="0" fillId="0" borderId="0" xfId="0"/>
    <xf numFmtId="0" fontId="3" fillId="0" borderId="0" xfId="0" applyFont="1"/>
    <xf numFmtId="0" fontId="4" fillId="0" borderId="0" xfId="0" applyFont="1" applyFill="1"/>
    <xf numFmtId="0" fontId="5" fillId="0" borderId="0" xfId="0" applyFont="1"/>
    <xf numFmtId="0" fontId="6" fillId="0" borderId="0" xfId="0" applyFont="1"/>
    <xf numFmtId="3" fontId="0" fillId="0" borderId="0" xfId="0" applyNumberFormat="1"/>
    <xf numFmtId="0" fontId="2" fillId="3" borderId="0" xfId="3" applyFont="1" applyAlignment="1">
      <alignment vertical="center"/>
    </xf>
    <xf numFmtId="0" fontId="2" fillId="3" borderId="0" xfId="3" applyFont="1" applyAlignment="1">
      <alignment horizontal="right" vertical="top"/>
    </xf>
    <xf numFmtId="0" fontId="2" fillId="3" borderId="0" xfId="3" applyFont="1" applyBorder="1" applyAlignment="1">
      <alignment horizontal="right" vertical="top"/>
    </xf>
    <xf numFmtId="0" fontId="0" fillId="0" borderId="0" xfId="0" applyAlignment="1">
      <alignment horizontal="right"/>
    </xf>
    <xf numFmtId="0" fontId="2" fillId="0" borderId="0" xfId="3" applyFont="1" applyFill="1" applyAlignment="1">
      <alignment vertical="center"/>
    </xf>
    <xf numFmtId="0" fontId="2" fillId="2" borderId="0" xfId="2" applyFont="1" applyAlignment="1">
      <alignment vertical="center"/>
    </xf>
    <xf numFmtId="3" fontId="0" fillId="4" borderId="0" xfId="0" applyNumberFormat="1" applyFill="1"/>
    <xf numFmtId="3" fontId="6" fillId="0" borderId="0" xfId="0" applyNumberFormat="1" applyFont="1"/>
    <xf numFmtId="3" fontId="2" fillId="0" borderId="1" xfId="2" applyNumberFormat="1" applyFont="1" applyFill="1" applyBorder="1" applyAlignment="1">
      <alignment vertical="center"/>
    </xf>
    <xf numFmtId="0" fontId="2" fillId="4" borderId="0" xfId="3" applyFont="1" applyFill="1" applyAlignment="1">
      <alignment vertical="center"/>
    </xf>
    <xf numFmtId="3" fontId="2" fillId="0" borderId="0" xfId="0" applyNumberFormat="1" applyFont="1"/>
    <xf numFmtId="0" fontId="2" fillId="0" borderId="0" xfId="0" applyFont="1"/>
    <xf numFmtId="164" fontId="0" fillId="0" borderId="0" xfId="0" applyNumberFormat="1"/>
    <xf numFmtId="164" fontId="0" fillId="4" borderId="0" xfId="1" applyNumberFormat="1" applyFont="1" applyFill="1"/>
    <xf numFmtId="164" fontId="0" fillId="0" borderId="0" xfId="1" applyNumberFormat="1" applyFont="1"/>
    <xf numFmtId="164" fontId="2" fillId="0" borderId="1" xfId="1" applyNumberFormat="1" applyFont="1" applyFill="1" applyBorder="1" applyAlignment="1">
      <alignment vertical="center"/>
    </xf>
    <xf numFmtId="4" fontId="0" fillId="0" borderId="0" xfId="0" applyNumberFormat="1"/>
    <xf numFmtId="4" fontId="0" fillId="4" borderId="0" xfId="0" applyNumberFormat="1" applyFill="1"/>
    <xf numFmtId="4" fontId="2" fillId="0" borderId="1" xfId="2" applyNumberFormat="1" applyFont="1" applyFill="1" applyBorder="1" applyAlignment="1">
      <alignment vertical="center"/>
    </xf>
    <xf numFmtId="3" fontId="2" fillId="4" borderId="0" xfId="0" applyNumberFormat="1" applyFont="1" applyFill="1"/>
    <xf numFmtId="0" fontId="2" fillId="0" borderId="0" xfId="0" applyFont="1" applyAlignment="1">
      <alignment horizontal="left"/>
    </xf>
    <xf numFmtId="0" fontId="11" fillId="0" borderId="0" xfId="6" applyFont="1" applyFill="1" applyBorder="1"/>
    <xf numFmtId="0" fontId="4" fillId="0" borderId="0" xfId="5" applyFont="1" applyFill="1" applyBorder="1"/>
    <xf numFmtId="0" fontId="4" fillId="0" borderId="0" xfId="5" applyFont="1" applyBorder="1"/>
    <xf numFmtId="0" fontId="1" fillId="0" borderId="0" xfId="0" applyFont="1" applyBorder="1"/>
    <xf numFmtId="0" fontId="12" fillId="0" borderId="0" xfId="5" applyFont="1" applyFill="1" applyBorder="1"/>
    <xf numFmtId="0" fontId="11" fillId="0" borderId="0" xfId="5" applyFont="1" applyFill="1" applyBorder="1" applyAlignment="1">
      <alignment horizontal="left"/>
    </xf>
    <xf numFmtId="0" fontId="13" fillId="0" borderId="0" xfId="7" applyFont="1" applyFill="1" applyBorder="1"/>
    <xf numFmtId="0" fontId="11" fillId="0" borderId="0" xfId="5" applyFont="1" applyFill="1" applyBorder="1"/>
    <xf numFmtId="0" fontId="4" fillId="0" borderId="0" xfId="6" applyFont="1" applyFill="1" applyBorder="1"/>
    <xf numFmtId="0" fontId="13" fillId="0" borderId="0" xfId="4" applyFont="1" applyFill="1" applyBorder="1"/>
    <xf numFmtId="0" fontId="14" fillId="0" borderId="0" xfId="5" applyFont="1" applyFill="1" applyBorder="1"/>
    <xf numFmtId="0" fontId="4" fillId="0" borderId="0" xfId="5" applyFont="1" applyFill="1" applyBorder="1" applyAlignment="1">
      <alignment horizontal="left"/>
    </xf>
    <xf numFmtId="0" fontId="16" fillId="0" borderId="0" xfId="7" applyFont="1" applyFill="1" applyBorder="1"/>
    <xf numFmtId="0" fontId="4" fillId="0" borderId="0" xfId="7" applyFont="1" applyFill="1" applyBorder="1"/>
    <xf numFmtId="165" fontId="4" fillId="0" borderId="0" xfId="5" applyNumberFormat="1" applyFont="1" applyFill="1" applyBorder="1"/>
    <xf numFmtId="0" fontId="17" fillId="0" borderId="0" xfId="7" applyFont="1" applyFill="1" applyBorder="1"/>
    <xf numFmtId="0" fontId="18" fillId="0" borderId="0" xfId="5" applyFont="1" applyFill="1" applyBorder="1"/>
    <xf numFmtId="0" fontId="0" fillId="0" borderId="0" xfId="0" applyFont="1" applyBorder="1"/>
    <xf numFmtId="166" fontId="4" fillId="0" borderId="0" xfId="7" applyNumberFormat="1" applyFont="1" applyFill="1" applyBorder="1"/>
    <xf numFmtId="0" fontId="2" fillId="3" borderId="0" xfId="3" applyFont="1" applyBorder="1" applyAlignment="1">
      <alignment horizontal="right" vertical="top" wrapText="1"/>
    </xf>
    <xf numFmtId="0" fontId="19" fillId="0" borderId="0" xfId="0" applyFont="1"/>
    <xf numFmtId="0" fontId="0" fillId="0" borderId="0" xfId="0" applyFill="1"/>
    <xf numFmtId="0" fontId="2" fillId="5" borderId="2" xfId="0" applyFont="1" applyFill="1" applyBorder="1" applyAlignment="1">
      <alignment vertical="center"/>
    </xf>
    <xf numFmtId="0" fontId="0" fillId="5" borderId="3" xfId="0" applyFill="1" applyBorder="1"/>
    <xf numFmtId="0" fontId="0" fillId="5" borderId="4" xfId="0" applyFill="1" applyBorder="1"/>
    <xf numFmtId="0" fontId="0" fillId="5" borderId="5" xfId="0" applyFont="1" applyFill="1" applyBorder="1"/>
    <xf numFmtId="0" fontId="0" fillId="5" borderId="0" xfId="0" applyFill="1" applyBorder="1"/>
    <xf numFmtId="0" fontId="0" fillId="5" borderId="6" xfId="0" applyFill="1" applyBorder="1"/>
    <xf numFmtId="0" fontId="7" fillId="5" borderId="5" xfId="4" applyFont="1" applyFill="1" applyBorder="1"/>
    <xf numFmtId="0" fontId="20" fillId="5" borderId="5" xfId="0" applyFont="1" applyFill="1" applyBorder="1"/>
    <xf numFmtId="0" fontId="20" fillId="5" borderId="5" xfId="0" quotePrefix="1" applyFont="1" applyFill="1" applyBorder="1"/>
    <xf numFmtId="0" fontId="7" fillId="5" borderId="7" xfId="4" applyFont="1" applyFill="1" applyBorder="1" applyAlignment="1">
      <alignment vertical="center"/>
    </xf>
    <xf numFmtId="0" fontId="0" fillId="5" borderId="8" xfId="0" applyFill="1" applyBorder="1"/>
    <xf numFmtId="0" fontId="0" fillId="5" borderId="9" xfId="0" applyFill="1" applyBorder="1"/>
    <xf numFmtId="0" fontId="5" fillId="0" borderId="0" xfId="0" applyFont="1" applyAlignment="1">
      <alignment horizontal="left" vertical="top" wrapText="1"/>
    </xf>
  </cellXfs>
  <cellStyles count="8">
    <cellStyle name="20% - Accent1" xfId="2" builtinId="30"/>
    <cellStyle name="40% - Accent1" xfId="3" builtinId="31"/>
    <cellStyle name="Hyperlink" xfId="4" builtinId="8"/>
    <cellStyle name="Hyperlink 2" xfId="7" xr:uid="{00000000-0005-0000-0000-000003000000}"/>
    <cellStyle name="Normal" xfId="0" builtinId="0"/>
    <cellStyle name="Normal 2" xfId="6" xr:uid="{00000000-0005-0000-0000-000005000000}"/>
    <cellStyle name="Normal 3" xfId="5" xr:uid="{00000000-0005-0000-0000-000006000000}"/>
    <cellStyle name="Percent" xfId="1" builtinId="5"/>
  </cellStyles>
  <dxfs count="0"/>
  <tableStyles count="0" defaultTableStyle="TableStyleMedium2" defaultPivotStyle="PivotStyleLight16"/>
  <colors>
    <mruColors>
      <color rgb="FFE9EDF7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9527</xdr:colOff>
      <xdr:row>20</xdr:row>
      <xdr:rowOff>6</xdr:rowOff>
    </xdr:from>
    <xdr:to>
      <xdr:col>9</xdr:col>
      <xdr:colOff>316727</xdr:colOff>
      <xdr:row>39</xdr:row>
      <xdr:rowOff>21837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2" y="809631"/>
          <a:ext cx="5184000" cy="3641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9527</xdr:colOff>
      <xdr:row>62</xdr:row>
      <xdr:rowOff>9526</xdr:rowOff>
    </xdr:from>
    <xdr:to>
      <xdr:col>9</xdr:col>
      <xdr:colOff>316727</xdr:colOff>
      <xdr:row>81</xdr:row>
      <xdr:rowOff>31357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2" y="9582151"/>
          <a:ext cx="5184000" cy="3641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9525</xdr:colOff>
      <xdr:row>19</xdr:row>
      <xdr:rowOff>180976</xdr:rowOff>
    </xdr:from>
    <xdr:to>
      <xdr:col>19</xdr:col>
      <xdr:colOff>2400</xdr:colOff>
      <xdr:row>39</xdr:row>
      <xdr:rowOff>12307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3581401"/>
          <a:ext cx="5184000" cy="3641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9525</xdr:colOff>
      <xdr:row>40</xdr:row>
      <xdr:rowOff>180976</xdr:rowOff>
    </xdr:from>
    <xdr:to>
      <xdr:col>19</xdr:col>
      <xdr:colOff>2400</xdr:colOff>
      <xdr:row>60</xdr:row>
      <xdr:rowOff>12307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7772401"/>
          <a:ext cx="5184000" cy="3641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9525</xdr:colOff>
      <xdr:row>62</xdr:row>
      <xdr:rowOff>9526</xdr:rowOff>
    </xdr:from>
    <xdr:to>
      <xdr:col>19</xdr:col>
      <xdr:colOff>2400</xdr:colOff>
      <xdr:row>81</xdr:row>
      <xdr:rowOff>31357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12363451"/>
          <a:ext cx="5184000" cy="3641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9527</xdr:colOff>
      <xdr:row>83</xdr:row>
      <xdr:rowOff>9526</xdr:rowOff>
    </xdr:from>
    <xdr:to>
      <xdr:col>9</xdr:col>
      <xdr:colOff>316727</xdr:colOff>
      <xdr:row>102</xdr:row>
      <xdr:rowOff>31357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2" y="13773151"/>
          <a:ext cx="5184000" cy="3641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9526</xdr:colOff>
      <xdr:row>40</xdr:row>
      <xdr:rowOff>190499</xdr:rowOff>
    </xdr:from>
    <xdr:to>
      <xdr:col>9</xdr:col>
      <xdr:colOff>314167</xdr:colOff>
      <xdr:row>60</xdr:row>
      <xdr:rowOff>23699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1" y="5000624"/>
          <a:ext cx="5181441" cy="364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2</xdr:row>
      <xdr:rowOff>180975</xdr:rowOff>
    </xdr:from>
    <xdr:to>
      <xdr:col>19</xdr:col>
      <xdr:colOff>0</xdr:colOff>
      <xdr:row>19</xdr:row>
      <xdr:rowOff>9525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47650" y="609600"/>
          <a:ext cx="10963275" cy="28003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op.info@ons.gov.uk" TargetMode="External"/><Relationship Id="rId2" Type="http://schemas.openxmlformats.org/officeDocument/2006/relationships/hyperlink" Target="mailto:psi@nationalarchives.gsi.gov.uk" TargetMode="External"/><Relationship Id="rId1" Type="http://schemas.openxmlformats.org/officeDocument/2006/relationships/hyperlink" Target="http://www.nationalarchives.gov.uk/doc/open-government-licence/version/3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ons.gov.uk/peoplepopulationandcommunity/populationandmigration/populationprojections/datasets/householdprojectionsforengland" TargetMode="External"/><Relationship Id="rId1" Type="http://schemas.openxmlformats.org/officeDocument/2006/relationships/hyperlink" Target="https://www.ons.gov.uk/peoplepopulationandcommunity/populationandmigration/populationprojections/articles/impactofdifferentmigrationtrendlengths/march2020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2"/>
  <sheetViews>
    <sheetView showGridLines="0" tabSelected="1" workbookViewId="0"/>
  </sheetViews>
  <sheetFormatPr defaultRowHeight="15" x14ac:dyDescent="0.25"/>
  <cols>
    <col min="1" max="1" width="13" style="28" customWidth="1"/>
    <col min="2" max="3" width="2.5703125" style="28" customWidth="1"/>
    <col min="4" max="4" width="11.85546875" style="28" customWidth="1"/>
    <col min="5" max="5" width="8.42578125" style="28" customWidth="1"/>
    <col min="6" max="6" width="7.140625" style="28" customWidth="1"/>
    <col min="7" max="7" width="4.5703125" style="28" customWidth="1"/>
    <col min="8" max="8" width="11" style="28" customWidth="1"/>
    <col min="9" max="9" width="9.5703125" style="28" customWidth="1"/>
    <col min="10" max="10" width="12.42578125" style="28" customWidth="1"/>
    <col min="11" max="11" width="22" style="28" customWidth="1"/>
    <col min="12" max="12" width="27.42578125" style="28" customWidth="1"/>
    <col min="13" max="13" width="0.140625" style="28" hidden="1" customWidth="1"/>
    <col min="14" max="14" width="6.85546875" style="28" customWidth="1"/>
    <col min="15" max="15" width="2.140625" style="28" customWidth="1"/>
    <col min="16" max="16" width="9.140625" style="29"/>
    <col min="17" max="16384" width="9.140625" style="30"/>
  </cols>
  <sheetData>
    <row r="1" spans="1:11" ht="18.75" x14ac:dyDescent="0.3">
      <c r="A1" s="43" t="s">
        <v>74</v>
      </c>
    </row>
    <row r="3" spans="1:11" x14ac:dyDescent="0.25">
      <c r="A3" s="44" t="s">
        <v>75</v>
      </c>
      <c r="D3" s="28" t="s">
        <v>33</v>
      </c>
      <c r="K3" s="27"/>
    </row>
    <row r="4" spans="1:11" x14ac:dyDescent="0.25">
      <c r="A4" s="44" t="s">
        <v>76</v>
      </c>
      <c r="D4" s="45">
        <v>44011</v>
      </c>
      <c r="K4" s="27"/>
    </row>
    <row r="6" spans="1:11" x14ac:dyDescent="0.25">
      <c r="A6" s="31" t="s">
        <v>34</v>
      </c>
    </row>
    <row r="7" spans="1:11" x14ac:dyDescent="0.25">
      <c r="A7" s="32" t="s">
        <v>35</v>
      </c>
    </row>
    <row r="8" spans="1:11" x14ac:dyDescent="0.25">
      <c r="A8" s="32" t="s">
        <v>36</v>
      </c>
      <c r="I8" s="33"/>
      <c r="K8" s="34"/>
    </row>
    <row r="9" spans="1:11" x14ac:dyDescent="0.25">
      <c r="A9" s="34" t="s">
        <v>37</v>
      </c>
    </row>
    <row r="10" spans="1:11" x14ac:dyDescent="0.25">
      <c r="A10" s="34" t="s">
        <v>38</v>
      </c>
    </row>
    <row r="11" spans="1:11" x14ac:dyDescent="0.25">
      <c r="A11" s="35" t="s">
        <v>39</v>
      </c>
      <c r="H11" s="36"/>
    </row>
    <row r="12" spans="1:11" x14ac:dyDescent="0.25">
      <c r="A12" s="34" t="s">
        <v>40</v>
      </c>
    </row>
    <row r="13" spans="1:11" x14ac:dyDescent="0.25">
      <c r="A13" s="28" t="s">
        <v>41</v>
      </c>
    </row>
    <row r="14" spans="1:11" x14ac:dyDescent="0.25">
      <c r="A14" s="28" t="s">
        <v>42</v>
      </c>
    </row>
    <row r="15" spans="1:11" x14ac:dyDescent="0.25">
      <c r="A15" s="28" t="s">
        <v>43</v>
      </c>
    </row>
    <row r="16" spans="1:11" x14ac:dyDescent="0.25">
      <c r="A16" s="28" t="s">
        <v>44</v>
      </c>
    </row>
    <row r="17" spans="1:2" x14ac:dyDescent="0.25">
      <c r="A17" s="28" t="s">
        <v>45</v>
      </c>
    </row>
    <row r="18" spans="1:2" x14ac:dyDescent="0.25">
      <c r="A18" s="34"/>
    </row>
    <row r="19" spans="1:2" x14ac:dyDescent="0.25">
      <c r="A19" s="37" t="s">
        <v>46</v>
      </c>
    </row>
    <row r="20" spans="1:2" x14ac:dyDescent="0.25">
      <c r="A20" s="34" t="s">
        <v>69</v>
      </c>
    </row>
    <row r="21" spans="1:2" x14ac:dyDescent="0.25">
      <c r="A21" s="34" t="s">
        <v>47</v>
      </c>
    </row>
    <row r="22" spans="1:2" x14ac:dyDescent="0.25">
      <c r="A22" s="34" t="s">
        <v>48</v>
      </c>
    </row>
    <row r="23" spans="1:2" x14ac:dyDescent="0.25">
      <c r="A23" s="34" t="s">
        <v>70</v>
      </c>
    </row>
    <row r="24" spans="1:2" x14ac:dyDescent="0.25">
      <c r="A24" s="34" t="s">
        <v>71</v>
      </c>
    </row>
    <row r="25" spans="1:2" x14ac:dyDescent="0.25">
      <c r="A25" s="34" t="s">
        <v>49</v>
      </c>
    </row>
    <row r="26" spans="1:2" x14ac:dyDescent="0.25">
      <c r="A26" s="34" t="s">
        <v>50</v>
      </c>
    </row>
    <row r="27" spans="1:2" x14ac:dyDescent="0.25">
      <c r="A27" s="34"/>
    </row>
    <row r="29" spans="1:2" x14ac:dyDescent="0.25">
      <c r="A29" s="31" t="s">
        <v>51</v>
      </c>
    </row>
    <row r="30" spans="1:2" x14ac:dyDescent="0.25">
      <c r="A30" s="38" t="s">
        <v>52</v>
      </c>
    </row>
    <row r="31" spans="1:2" x14ac:dyDescent="0.25">
      <c r="A31" s="39" t="s">
        <v>72</v>
      </c>
      <c r="B31" s="33"/>
    </row>
    <row r="32" spans="1:2" x14ac:dyDescent="0.25">
      <c r="A32" s="40" t="s">
        <v>73</v>
      </c>
      <c r="B32" s="33"/>
    </row>
    <row r="33" spans="1:7" x14ac:dyDescent="0.25">
      <c r="A33" s="41" t="s">
        <v>53</v>
      </c>
      <c r="D33" s="33"/>
      <c r="E33" s="33"/>
      <c r="G33" s="33"/>
    </row>
    <row r="34" spans="1:7" x14ac:dyDescent="0.25">
      <c r="A34" s="28" t="s">
        <v>54</v>
      </c>
      <c r="D34" s="42"/>
    </row>
    <row r="35" spans="1:7" x14ac:dyDescent="0.25">
      <c r="A35" s="28" t="s">
        <v>55</v>
      </c>
    </row>
    <row r="36" spans="1:7" x14ac:dyDescent="0.25">
      <c r="A36" s="28" t="s">
        <v>56</v>
      </c>
    </row>
    <row r="37" spans="1:7" x14ac:dyDescent="0.25">
      <c r="A37" s="28" t="s">
        <v>57</v>
      </c>
    </row>
    <row r="38" spans="1:7" x14ac:dyDescent="0.25">
      <c r="A38" s="28" t="s">
        <v>58</v>
      </c>
    </row>
    <row r="40" spans="1:7" x14ac:dyDescent="0.25">
      <c r="A40" s="28" t="s">
        <v>59</v>
      </c>
    </row>
    <row r="42" spans="1:7" x14ac:dyDescent="0.25">
      <c r="A42" s="28" t="s">
        <v>60</v>
      </c>
    </row>
    <row r="43" spans="1:7" x14ac:dyDescent="0.25">
      <c r="A43" s="28" t="s">
        <v>61</v>
      </c>
    </row>
    <row r="44" spans="1:7" x14ac:dyDescent="0.25">
      <c r="A44" s="28" t="s">
        <v>62</v>
      </c>
    </row>
    <row r="45" spans="1:7" x14ac:dyDescent="0.25">
      <c r="A45" s="28" t="s">
        <v>63</v>
      </c>
    </row>
    <row r="46" spans="1:7" x14ac:dyDescent="0.25">
      <c r="A46" s="28" t="s">
        <v>64</v>
      </c>
    </row>
    <row r="47" spans="1:7" x14ac:dyDescent="0.25">
      <c r="A47" s="28" t="s">
        <v>65</v>
      </c>
    </row>
    <row r="48" spans="1:7" x14ac:dyDescent="0.25">
      <c r="A48" s="28" t="s">
        <v>66</v>
      </c>
    </row>
    <row r="50" spans="1:5" x14ac:dyDescent="0.25">
      <c r="A50" s="36" t="s">
        <v>67</v>
      </c>
      <c r="E50" s="28" t="s">
        <v>68</v>
      </c>
    </row>
    <row r="52" spans="1:5" x14ac:dyDescent="0.25">
      <c r="A52" s="30"/>
    </row>
  </sheetData>
  <hyperlinks>
    <hyperlink ref="A31" r:id="rId1" display="http://www.nationalarchives.gov.uk/doc/open-government-licence/version/3/" xr:uid="{00000000-0004-0000-0000-000000000000}"/>
    <hyperlink ref="A32" r:id="rId2" display="mailto:psi@nationalarchives.gsi.gov.uk" xr:uid="{00000000-0004-0000-0000-000001000000}"/>
    <hyperlink ref="A50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B16"/>
  <sheetViews>
    <sheetView showGridLines="0" workbookViewId="0"/>
  </sheetViews>
  <sheetFormatPr defaultRowHeight="15" x14ac:dyDescent="0.25"/>
  <cols>
    <col min="2" max="2" width="14.42578125" customWidth="1"/>
    <col min="3" max="28" width="10.140625" bestFit="1" customWidth="1"/>
  </cols>
  <sheetData>
    <row r="2" spans="2:28" ht="18.75" x14ac:dyDescent="0.3">
      <c r="B2" s="1" t="s">
        <v>20</v>
      </c>
    </row>
    <row r="3" spans="2:28" x14ac:dyDescent="0.25">
      <c r="B3" s="2" t="s">
        <v>10</v>
      </c>
    </row>
    <row r="4" spans="2:28" x14ac:dyDescent="0.25">
      <c r="B4" s="3" t="s">
        <v>0</v>
      </c>
    </row>
    <row r="6" spans="2:28" x14ac:dyDescent="0.25"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2:28" s="9" customFormat="1" x14ac:dyDescent="0.25">
      <c r="B7" s="6"/>
      <c r="C7" s="7">
        <v>2018</v>
      </c>
      <c r="D7" s="7">
        <v>2019</v>
      </c>
      <c r="E7" s="7">
        <v>2020</v>
      </c>
      <c r="F7" s="7">
        <v>2021</v>
      </c>
      <c r="G7" s="7">
        <v>2022</v>
      </c>
      <c r="H7" s="7">
        <v>2023</v>
      </c>
      <c r="I7" s="7">
        <v>2024</v>
      </c>
      <c r="J7" s="7">
        <v>2025</v>
      </c>
      <c r="K7" s="7">
        <v>2026</v>
      </c>
      <c r="L7" s="7">
        <v>2027</v>
      </c>
      <c r="M7" s="7">
        <v>2028</v>
      </c>
      <c r="N7" s="7">
        <v>2029</v>
      </c>
      <c r="O7" s="7">
        <v>2030</v>
      </c>
      <c r="P7" s="7">
        <v>2031</v>
      </c>
      <c r="Q7" s="7">
        <v>2032</v>
      </c>
      <c r="R7" s="7">
        <v>2033</v>
      </c>
      <c r="S7" s="7">
        <v>2034</v>
      </c>
      <c r="T7" s="7">
        <v>2035</v>
      </c>
      <c r="U7" s="7">
        <v>2036</v>
      </c>
      <c r="V7" s="7">
        <v>2037</v>
      </c>
      <c r="W7" s="7">
        <v>2038</v>
      </c>
      <c r="X7" s="8">
        <v>2039</v>
      </c>
      <c r="Y7" s="8">
        <v>2040</v>
      </c>
      <c r="Z7" s="8">
        <v>2041</v>
      </c>
      <c r="AA7" s="8">
        <v>2042</v>
      </c>
      <c r="AB7" s="8">
        <v>2043</v>
      </c>
    </row>
    <row r="8" spans="2:28" x14ac:dyDescent="0.25">
      <c r="B8" s="10" t="s">
        <v>21</v>
      </c>
      <c r="C8" s="5">
        <v>51509</v>
      </c>
      <c r="D8" s="5">
        <v>51669</v>
      </c>
      <c r="E8" s="5">
        <v>51820</v>
      </c>
      <c r="F8" s="5">
        <v>51944</v>
      </c>
      <c r="G8" s="5">
        <v>52131</v>
      </c>
      <c r="H8" s="5">
        <v>52338</v>
      </c>
      <c r="I8" s="5">
        <v>52562</v>
      </c>
      <c r="J8" s="5">
        <v>52768</v>
      </c>
      <c r="K8" s="5">
        <v>52987</v>
      </c>
      <c r="L8" s="5">
        <v>53238</v>
      </c>
      <c r="M8" s="5">
        <v>53502</v>
      </c>
      <c r="N8" s="5">
        <v>53765</v>
      </c>
      <c r="O8" s="5">
        <v>54030</v>
      </c>
      <c r="P8" s="5">
        <v>54311</v>
      </c>
      <c r="Q8" s="5">
        <v>54595</v>
      </c>
      <c r="R8" s="5">
        <v>54881</v>
      </c>
      <c r="S8" s="5">
        <v>55173</v>
      </c>
      <c r="T8" s="5">
        <v>55446</v>
      </c>
      <c r="U8" s="5">
        <v>55732</v>
      </c>
      <c r="V8" s="5">
        <v>56010</v>
      </c>
      <c r="W8" s="5">
        <v>56287</v>
      </c>
      <c r="X8" s="5">
        <v>56558</v>
      </c>
      <c r="Y8" s="5">
        <v>56825</v>
      </c>
      <c r="Z8" s="5">
        <v>57097</v>
      </c>
      <c r="AA8" s="5">
        <v>57370</v>
      </c>
      <c r="AB8" s="5">
        <v>57626</v>
      </c>
    </row>
    <row r="9" spans="2:28" x14ac:dyDescent="0.25">
      <c r="B9" s="11" t="s">
        <v>5</v>
      </c>
      <c r="C9" s="12">
        <v>39034</v>
      </c>
      <c r="D9" s="12">
        <v>39725</v>
      </c>
      <c r="E9" s="12">
        <v>40371</v>
      </c>
      <c r="F9" s="12">
        <v>40940</v>
      </c>
      <c r="G9" s="12">
        <v>41572</v>
      </c>
      <c r="H9" s="12">
        <v>42212</v>
      </c>
      <c r="I9" s="12">
        <v>42848</v>
      </c>
      <c r="J9" s="12">
        <v>43446</v>
      </c>
      <c r="K9" s="12">
        <v>44016</v>
      </c>
      <c r="L9" s="12">
        <v>44614</v>
      </c>
      <c r="M9" s="12">
        <v>45191</v>
      </c>
      <c r="N9" s="12">
        <v>45752</v>
      </c>
      <c r="O9" s="12">
        <v>46286</v>
      </c>
      <c r="P9" s="12">
        <v>46799</v>
      </c>
      <c r="Q9" s="12">
        <v>47308</v>
      </c>
      <c r="R9" s="12">
        <v>47788</v>
      </c>
      <c r="S9" s="12">
        <v>48254</v>
      </c>
      <c r="T9" s="12">
        <v>48701</v>
      </c>
      <c r="U9" s="12">
        <v>49144</v>
      </c>
      <c r="V9" s="12">
        <v>49571</v>
      </c>
      <c r="W9" s="12">
        <v>49985</v>
      </c>
      <c r="X9" s="12">
        <v>50391</v>
      </c>
      <c r="Y9" s="12">
        <v>50788</v>
      </c>
      <c r="Z9" s="12">
        <v>51195</v>
      </c>
      <c r="AA9" s="12">
        <v>51585</v>
      </c>
      <c r="AB9" s="12">
        <v>51952</v>
      </c>
    </row>
    <row r="10" spans="2:28" x14ac:dyDescent="0.25">
      <c r="B10" s="10" t="s">
        <v>6</v>
      </c>
      <c r="C10" s="5">
        <v>36320</v>
      </c>
      <c r="D10" s="5">
        <v>36689</v>
      </c>
      <c r="E10" s="5">
        <v>37015</v>
      </c>
      <c r="F10" s="5">
        <v>37313</v>
      </c>
      <c r="G10" s="5">
        <v>37671</v>
      </c>
      <c r="H10" s="5">
        <v>38044</v>
      </c>
      <c r="I10" s="5">
        <v>38406</v>
      </c>
      <c r="J10" s="5">
        <v>38744</v>
      </c>
      <c r="K10" s="5">
        <v>39065</v>
      </c>
      <c r="L10" s="5">
        <v>39378</v>
      </c>
      <c r="M10" s="5">
        <v>39703</v>
      </c>
      <c r="N10" s="5">
        <v>40013</v>
      </c>
      <c r="O10" s="5">
        <v>40315</v>
      </c>
      <c r="P10" s="5">
        <v>40613</v>
      </c>
      <c r="Q10" s="5">
        <v>40895</v>
      </c>
      <c r="R10" s="5">
        <v>41176</v>
      </c>
      <c r="S10" s="5">
        <v>41437</v>
      </c>
      <c r="T10" s="5">
        <v>41710</v>
      </c>
      <c r="U10" s="5">
        <v>41989</v>
      </c>
      <c r="V10" s="5">
        <v>42253</v>
      </c>
      <c r="W10" s="5">
        <v>42509</v>
      </c>
      <c r="X10" s="5">
        <v>42760</v>
      </c>
      <c r="Y10" s="5">
        <v>43011</v>
      </c>
      <c r="Z10" s="5">
        <v>43269</v>
      </c>
      <c r="AA10" s="5">
        <v>43521</v>
      </c>
      <c r="AB10" s="5">
        <v>43750</v>
      </c>
    </row>
    <row r="11" spans="2:28" x14ac:dyDescent="0.25">
      <c r="B11" s="11" t="s">
        <v>7</v>
      </c>
      <c r="C11" s="12">
        <v>53236</v>
      </c>
      <c r="D11" s="12">
        <v>53644</v>
      </c>
      <c r="E11" s="12">
        <v>53941</v>
      </c>
      <c r="F11" s="12">
        <v>54220</v>
      </c>
      <c r="G11" s="12">
        <v>54614</v>
      </c>
      <c r="H11" s="12">
        <v>55006</v>
      </c>
      <c r="I11" s="12">
        <v>55407</v>
      </c>
      <c r="J11" s="12">
        <v>55771</v>
      </c>
      <c r="K11" s="12">
        <v>56150</v>
      </c>
      <c r="L11" s="12">
        <v>56521</v>
      </c>
      <c r="M11" s="12">
        <v>56914</v>
      </c>
      <c r="N11" s="12">
        <v>57295</v>
      </c>
      <c r="O11" s="12">
        <v>57660</v>
      </c>
      <c r="P11" s="12">
        <v>58043</v>
      </c>
      <c r="Q11" s="12">
        <v>58438</v>
      </c>
      <c r="R11" s="12">
        <v>58837</v>
      </c>
      <c r="S11" s="12">
        <v>59204</v>
      </c>
      <c r="T11" s="12">
        <v>59570</v>
      </c>
      <c r="U11" s="12">
        <v>59956</v>
      </c>
      <c r="V11" s="12">
        <v>60343</v>
      </c>
      <c r="W11" s="12">
        <v>60731</v>
      </c>
      <c r="X11" s="12">
        <v>61096</v>
      </c>
      <c r="Y11" s="12">
        <v>61451</v>
      </c>
      <c r="Z11" s="12">
        <v>61815</v>
      </c>
      <c r="AA11" s="12">
        <v>62170</v>
      </c>
      <c r="AB11" s="12">
        <v>62501</v>
      </c>
    </row>
    <row r="12" spans="2:28" x14ac:dyDescent="0.25">
      <c r="B12" s="10" t="s">
        <v>8</v>
      </c>
      <c r="C12" s="5">
        <v>50564</v>
      </c>
      <c r="D12" s="5">
        <v>51041</v>
      </c>
      <c r="E12" s="5">
        <v>51476</v>
      </c>
      <c r="F12" s="5">
        <v>51874</v>
      </c>
      <c r="G12" s="5">
        <v>52390</v>
      </c>
      <c r="H12" s="5">
        <v>52892</v>
      </c>
      <c r="I12" s="5">
        <v>53391</v>
      </c>
      <c r="J12" s="5">
        <v>53863</v>
      </c>
      <c r="K12" s="5">
        <v>54323</v>
      </c>
      <c r="L12" s="5">
        <v>54787</v>
      </c>
      <c r="M12" s="5">
        <v>55241</v>
      </c>
      <c r="N12" s="5">
        <v>55693</v>
      </c>
      <c r="O12" s="5">
        <v>56132</v>
      </c>
      <c r="P12" s="5">
        <v>56570</v>
      </c>
      <c r="Q12" s="5">
        <v>56988</v>
      </c>
      <c r="R12" s="5">
        <v>57399</v>
      </c>
      <c r="S12" s="5">
        <v>57803</v>
      </c>
      <c r="T12" s="5">
        <v>58197</v>
      </c>
      <c r="U12" s="5">
        <v>58588</v>
      </c>
      <c r="V12" s="5">
        <v>58972</v>
      </c>
      <c r="W12" s="5">
        <v>59347</v>
      </c>
      <c r="X12" s="5">
        <v>59713</v>
      </c>
      <c r="Y12" s="5">
        <v>60084</v>
      </c>
      <c r="Z12" s="5">
        <v>60466</v>
      </c>
      <c r="AA12" s="5">
        <v>60862</v>
      </c>
      <c r="AB12" s="5">
        <v>61230</v>
      </c>
    </row>
    <row r="13" spans="2:28" x14ac:dyDescent="0.25">
      <c r="B13" s="11" t="s">
        <v>9</v>
      </c>
      <c r="C13" s="12">
        <v>39161</v>
      </c>
      <c r="D13" s="12">
        <v>39920</v>
      </c>
      <c r="E13" s="12">
        <v>40612</v>
      </c>
      <c r="F13" s="12">
        <v>41277</v>
      </c>
      <c r="G13" s="12">
        <v>42001</v>
      </c>
      <c r="H13" s="12">
        <v>42699</v>
      </c>
      <c r="I13" s="12">
        <v>43370</v>
      </c>
      <c r="J13" s="12">
        <v>44009</v>
      </c>
      <c r="K13" s="12">
        <v>44627</v>
      </c>
      <c r="L13" s="12">
        <v>45242</v>
      </c>
      <c r="M13" s="12">
        <v>45830</v>
      </c>
      <c r="N13" s="12">
        <v>46395</v>
      </c>
      <c r="O13" s="12">
        <v>46946</v>
      </c>
      <c r="P13" s="12">
        <v>47485</v>
      </c>
      <c r="Q13" s="12">
        <v>48015</v>
      </c>
      <c r="R13" s="12">
        <v>48539</v>
      </c>
      <c r="S13" s="12">
        <v>49054</v>
      </c>
      <c r="T13" s="12">
        <v>49555</v>
      </c>
      <c r="U13" s="12">
        <v>50051</v>
      </c>
      <c r="V13" s="12">
        <v>50525</v>
      </c>
      <c r="W13" s="12">
        <v>50991</v>
      </c>
      <c r="X13" s="12">
        <v>51449</v>
      </c>
      <c r="Y13" s="12">
        <v>51888</v>
      </c>
      <c r="Z13" s="12">
        <v>52330</v>
      </c>
      <c r="AA13" s="12">
        <v>52763</v>
      </c>
      <c r="AB13" s="12">
        <v>53172</v>
      </c>
    </row>
    <row r="14" spans="2:28" s="17" customFormat="1" x14ac:dyDescent="0.25">
      <c r="B14" s="10" t="s">
        <v>1</v>
      </c>
      <c r="C14" s="16">
        <v>269824</v>
      </c>
      <c r="D14" s="16">
        <v>272687</v>
      </c>
      <c r="E14" s="16">
        <v>275235</v>
      </c>
      <c r="F14" s="16">
        <v>277567</v>
      </c>
      <c r="G14" s="16">
        <v>280380</v>
      </c>
      <c r="H14" s="16">
        <v>283191</v>
      </c>
      <c r="I14" s="16">
        <v>285985</v>
      </c>
      <c r="J14" s="16">
        <v>288601</v>
      </c>
      <c r="K14" s="16">
        <v>291170</v>
      </c>
      <c r="L14" s="16">
        <v>293780</v>
      </c>
      <c r="M14" s="16">
        <v>296382</v>
      </c>
      <c r="N14" s="16">
        <v>298915</v>
      </c>
      <c r="O14" s="16">
        <v>301369</v>
      </c>
      <c r="P14" s="16">
        <v>303821</v>
      </c>
      <c r="Q14" s="16">
        <v>306240</v>
      </c>
      <c r="R14" s="16">
        <v>308620</v>
      </c>
      <c r="S14" s="16">
        <v>310925</v>
      </c>
      <c r="T14" s="16">
        <v>313178</v>
      </c>
      <c r="U14" s="16">
        <v>315460</v>
      </c>
      <c r="V14" s="16">
        <v>317674</v>
      </c>
      <c r="W14" s="16">
        <v>319850</v>
      </c>
      <c r="X14" s="16">
        <v>321967</v>
      </c>
      <c r="Y14" s="16">
        <v>324046</v>
      </c>
      <c r="Z14" s="16">
        <v>326171</v>
      </c>
      <c r="AA14" s="16">
        <v>328271</v>
      </c>
      <c r="AB14" s="16">
        <v>330231</v>
      </c>
    </row>
    <row r="15" spans="2:28" x14ac:dyDescent="0.25">
      <c r="B15" s="15" t="s">
        <v>23</v>
      </c>
      <c r="C15" s="25">
        <v>2398837</v>
      </c>
      <c r="D15" s="25">
        <v>2422979</v>
      </c>
      <c r="E15" s="25">
        <v>2445059</v>
      </c>
      <c r="F15" s="25">
        <v>2464650</v>
      </c>
      <c r="G15" s="25">
        <v>2487070</v>
      </c>
      <c r="H15" s="25">
        <v>2509096</v>
      </c>
      <c r="I15" s="25">
        <v>2531015</v>
      </c>
      <c r="J15" s="25">
        <v>2551874</v>
      </c>
      <c r="K15" s="25">
        <v>2572510</v>
      </c>
      <c r="L15" s="25">
        <v>2593892</v>
      </c>
      <c r="M15" s="25">
        <v>2614930</v>
      </c>
      <c r="N15" s="25">
        <v>2635082</v>
      </c>
      <c r="O15" s="25">
        <v>2654623</v>
      </c>
      <c r="P15" s="25">
        <v>2674195</v>
      </c>
      <c r="Q15" s="25">
        <v>2693638</v>
      </c>
      <c r="R15" s="25">
        <v>2712597</v>
      </c>
      <c r="S15" s="25">
        <v>2730919</v>
      </c>
      <c r="T15" s="25">
        <v>2748699</v>
      </c>
      <c r="U15" s="25">
        <v>2766700</v>
      </c>
      <c r="V15" s="25">
        <v>2784095</v>
      </c>
      <c r="W15" s="25">
        <v>2801049</v>
      </c>
      <c r="X15" s="25">
        <v>2817545</v>
      </c>
      <c r="Y15" s="25">
        <v>2833728</v>
      </c>
      <c r="Z15" s="25">
        <v>2850378</v>
      </c>
      <c r="AA15" s="25">
        <v>2866617</v>
      </c>
      <c r="AB15" s="25">
        <v>2881795</v>
      </c>
    </row>
    <row r="16" spans="2:28" x14ac:dyDescent="0.25">
      <c r="B16" s="14" t="s">
        <v>22</v>
      </c>
      <c r="C16" s="14">
        <v>23204246</v>
      </c>
      <c r="D16" s="14">
        <v>23385139</v>
      </c>
      <c r="E16" s="14">
        <v>23542797</v>
      </c>
      <c r="F16" s="14">
        <v>23688898</v>
      </c>
      <c r="G16" s="14">
        <v>23868499</v>
      </c>
      <c r="H16" s="14">
        <v>24040824</v>
      </c>
      <c r="I16" s="14">
        <v>24209028</v>
      </c>
      <c r="J16" s="14">
        <v>24367032</v>
      </c>
      <c r="K16" s="14">
        <v>24524692</v>
      </c>
      <c r="L16" s="14">
        <v>24685867</v>
      </c>
      <c r="M16" s="14">
        <v>24844408</v>
      </c>
      <c r="N16" s="14">
        <v>24997752</v>
      </c>
      <c r="O16" s="14">
        <v>25147231</v>
      </c>
      <c r="P16" s="14">
        <v>25299382</v>
      </c>
      <c r="Q16" s="14">
        <v>25451358</v>
      </c>
      <c r="R16" s="14">
        <v>25601241</v>
      </c>
      <c r="S16" s="14">
        <v>25746317</v>
      </c>
      <c r="T16" s="14">
        <v>25888615</v>
      </c>
      <c r="U16" s="14">
        <v>26033724</v>
      </c>
      <c r="V16" s="14">
        <v>26175364</v>
      </c>
      <c r="W16" s="14">
        <v>26313033</v>
      </c>
      <c r="X16" s="14">
        <v>26444253</v>
      </c>
      <c r="Y16" s="14">
        <v>26572792</v>
      </c>
      <c r="Z16" s="14">
        <v>26705177</v>
      </c>
      <c r="AA16" s="14">
        <v>26833893</v>
      </c>
      <c r="AB16" s="14">
        <v>26953266</v>
      </c>
    </row>
  </sheetData>
  <pageMargins left="0.7" right="0.7" top="0.75" bottom="0.75" header="0.3" footer="0.3"/>
  <pageSetup paperSize="9"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F101"/>
  <sheetViews>
    <sheetView showGridLines="0" workbookViewId="0"/>
  </sheetViews>
  <sheetFormatPr defaultRowHeight="15" x14ac:dyDescent="0.25"/>
  <cols>
    <col min="2" max="2" width="14.42578125" customWidth="1"/>
    <col min="3" max="4" width="12.7109375" customWidth="1"/>
    <col min="5" max="6" width="18.7109375" customWidth="1"/>
  </cols>
  <sheetData>
    <row r="2" spans="2:6" ht="18.75" x14ac:dyDescent="0.3">
      <c r="B2" s="1" t="s">
        <v>11</v>
      </c>
    </row>
    <row r="3" spans="2:6" x14ac:dyDescent="0.25">
      <c r="B3" s="2" t="s">
        <v>10</v>
      </c>
    </row>
    <row r="4" spans="2:6" x14ac:dyDescent="0.25">
      <c r="B4" s="3" t="s">
        <v>0</v>
      </c>
    </row>
    <row r="6" spans="2:6" ht="15.75" x14ac:dyDescent="0.25">
      <c r="B6" s="4" t="s">
        <v>1</v>
      </c>
    </row>
    <row r="8" spans="2:6" s="9" customFormat="1" ht="30" x14ac:dyDescent="0.25">
      <c r="B8" s="6" t="s">
        <v>2</v>
      </c>
      <c r="C8" s="7">
        <v>2018</v>
      </c>
      <c r="D8" s="8">
        <v>2043</v>
      </c>
      <c r="E8" s="46" t="s">
        <v>79</v>
      </c>
      <c r="F8" s="46" t="s">
        <v>80</v>
      </c>
    </row>
    <row r="9" spans="2:6" x14ac:dyDescent="0.25">
      <c r="B9" s="10" t="s">
        <v>12</v>
      </c>
      <c r="C9" s="5">
        <v>6732</v>
      </c>
      <c r="D9" s="5">
        <v>6804</v>
      </c>
      <c r="E9" s="5">
        <f>D9-C9</f>
        <v>72</v>
      </c>
      <c r="F9" s="18">
        <f>(D9-C9)/C9</f>
        <v>1.06951871657754E-2</v>
      </c>
    </row>
    <row r="10" spans="2:6" x14ac:dyDescent="0.25">
      <c r="B10" s="11" t="s">
        <v>13</v>
      </c>
      <c r="C10" s="12">
        <v>29300</v>
      </c>
      <c r="D10" s="12">
        <v>32054</v>
      </c>
      <c r="E10" s="12">
        <f t="shared" ref="E10:E17" si="0">D10-C10</f>
        <v>2754</v>
      </c>
      <c r="F10" s="19">
        <f t="shared" ref="F10:F17" si="1">(D10-C10)/C10</f>
        <v>9.399317406143344E-2</v>
      </c>
    </row>
    <row r="11" spans="2:6" x14ac:dyDescent="0.25">
      <c r="B11" s="10" t="s">
        <v>14</v>
      </c>
      <c r="C11" s="5">
        <v>40827</v>
      </c>
      <c r="D11" s="5">
        <v>44238</v>
      </c>
      <c r="E11" s="5">
        <f t="shared" si="0"/>
        <v>3411</v>
      </c>
      <c r="F11" s="20">
        <f t="shared" si="1"/>
        <v>8.3547652288926452E-2</v>
      </c>
    </row>
    <row r="12" spans="2:6" x14ac:dyDescent="0.25">
      <c r="B12" s="11" t="s">
        <v>15</v>
      </c>
      <c r="C12" s="12">
        <v>55714</v>
      </c>
      <c r="D12" s="12">
        <v>55248</v>
      </c>
      <c r="E12" s="12">
        <f t="shared" si="0"/>
        <v>-466</v>
      </c>
      <c r="F12" s="19">
        <f t="shared" si="1"/>
        <v>-8.3641454571561913E-3</v>
      </c>
    </row>
    <row r="13" spans="2:6" x14ac:dyDescent="0.25">
      <c r="B13" s="10" t="s">
        <v>16</v>
      </c>
      <c r="C13" s="5">
        <v>49630</v>
      </c>
      <c r="D13" s="5">
        <v>54725</v>
      </c>
      <c r="E13" s="5">
        <f t="shared" si="0"/>
        <v>5095</v>
      </c>
      <c r="F13" s="20">
        <f t="shared" si="1"/>
        <v>0.10265968164416683</v>
      </c>
    </row>
    <row r="14" spans="2:6" x14ac:dyDescent="0.25">
      <c r="B14" s="11" t="s">
        <v>17</v>
      </c>
      <c r="C14" s="12">
        <v>43018</v>
      </c>
      <c r="D14" s="12">
        <v>51349</v>
      </c>
      <c r="E14" s="12">
        <f t="shared" si="0"/>
        <v>8331</v>
      </c>
      <c r="F14" s="19">
        <f t="shared" si="1"/>
        <v>0.19366311776465667</v>
      </c>
    </row>
    <row r="15" spans="2:6" x14ac:dyDescent="0.25">
      <c r="B15" s="10" t="s">
        <v>18</v>
      </c>
      <c r="C15" s="5">
        <v>31343</v>
      </c>
      <c r="D15" s="5">
        <v>58384</v>
      </c>
      <c r="E15" s="5">
        <f t="shared" si="0"/>
        <v>27041</v>
      </c>
      <c r="F15" s="20">
        <f t="shared" si="1"/>
        <v>0.86274447244998886</v>
      </c>
    </row>
    <row r="16" spans="2:6" x14ac:dyDescent="0.25">
      <c r="B16" s="11" t="s">
        <v>19</v>
      </c>
      <c r="C16" s="12">
        <v>13260</v>
      </c>
      <c r="D16" s="12">
        <v>27428</v>
      </c>
      <c r="E16" s="12">
        <f t="shared" si="0"/>
        <v>14168</v>
      </c>
      <c r="F16" s="19">
        <f t="shared" si="1"/>
        <v>1.0684766214177979</v>
      </c>
    </row>
    <row r="17" spans="2:6" x14ac:dyDescent="0.25">
      <c r="B17" s="14" t="s">
        <v>3</v>
      </c>
      <c r="C17" s="14">
        <v>269824</v>
      </c>
      <c r="D17" s="14">
        <v>330231</v>
      </c>
      <c r="E17" s="14">
        <f t="shared" si="0"/>
        <v>60407</v>
      </c>
      <c r="F17" s="21">
        <f t="shared" si="1"/>
        <v>0.22387556333017078</v>
      </c>
    </row>
    <row r="20" spans="2:6" ht="15.75" x14ac:dyDescent="0.25">
      <c r="B20" s="13" t="s">
        <v>4</v>
      </c>
      <c r="C20" s="5"/>
    </row>
    <row r="21" spans="2:6" x14ac:dyDescent="0.25">
      <c r="B21" s="5"/>
      <c r="C21" s="5"/>
    </row>
    <row r="22" spans="2:6" ht="30" x14ac:dyDescent="0.25">
      <c r="B22" s="6" t="s">
        <v>2</v>
      </c>
      <c r="C22" s="7">
        <v>2018</v>
      </c>
      <c r="D22" s="8">
        <v>2043</v>
      </c>
      <c r="E22" s="46" t="s">
        <v>79</v>
      </c>
      <c r="F22" s="46" t="s">
        <v>80</v>
      </c>
    </row>
    <row r="23" spans="2:6" x14ac:dyDescent="0.25">
      <c r="B23" s="10" t="s">
        <v>12</v>
      </c>
      <c r="C23" s="5">
        <v>1937</v>
      </c>
      <c r="D23" s="5">
        <v>1980</v>
      </c>
      <c r="E23" s="5">
        <f>D23-C23</f>
        <v>43</v>
      </c>
      <c r="F23" s="18">
        <f>(D23-C23)/C23</f>
        <v>2.219927723283428E-2</v>
      </c>
    </row>
    <row r="24" spans="2:6" x14ac:dyDescent="0.25">
      <c r="B24" s="11" t="s">
        <v>13</v>
      </c>
      <c r="C24" s="12">
        <v>7364</v>
      </c>
      <c r="D24" s="12">
        <v>7389</v>
      </c>
      <c r="E24" s="12">
        <f t="shared" ref="E24:E31" si="2">D24-C24</f>
        <v>25</v>
      </c>
      <c r="F24" s="19">
        <f t="shared" ref="F24:F31" si="3">(D24-C24)/C24</f>
        <v>3.3948940793047258E-3</v>
      </c>
    </row>
    <row r="25" spans="2:6" x14ac:dyDescent="0.25">
      <c r="B25" s="10" t="s">
        <v>14</v>
      </c>
      <c r="C25" s="5">
        <v>8832</v>
      </c>
      <c r="D25" s="5">
        <v>8201</v>
      </c>
      <c r="E25" s="5">
        <f t="shared" si="2"/>
        <v>-631</v>
      </c>
      <c r="F25" s="20">
        <f t="shared" si="3"/>
        <v>-7.1444746376811599E-2</v>
      </c>
    </row>
    <row r="26" spans="2:6" x14ac:dyDescent="0.25">
      <c r="B26" s="11" t="s">
        <v>15</v>
      </c>
      <c r="C26" s="12">
        <v>10056</v>
      </c>
      <c r="D26" s="12">
        <v>9098</v>
      </c>
      <c r="E26" s="12">
        <f t="shared" si="2"/>
        <v>-958</v>
      </c>
      <c r="F26" s="19">
        <f t="shared" si="3"/>
        <v>-9.5266507557677002E-2</v>
      </c>
    </row>
    <row r="27" spans="2:6" x14ac:dyDescent="0.25">
      <c r="B27" s="10" t="s">
        <v>16</v>
      </c>
      <c r="C27" s="5">
        <v>8482</v>
      </c>
      <c r="D27" s="5">
        <v>8843</v>
      </c>
      <c r="E27" s="5">
        <f t="shared" si="2"/>
        <v>361</v>
      </c>
      <c r="F27" s="20">
        <f t="shared" si="3"/>
        <v>4.2560716812072623E-2</v>
      </c>
    </row>
    <row r="28" spans="2:6" x14ac:dyDescent="0.25">
      <c r="B28" s="11" t="s">
        <v>17</v>
      </c>
      <c r="C28" s="12">
        <v>7034</v>
      </c>
      <c r="D28" s="12">
        <v>7965</v>
      </c>
      <c r="E28" s="12">
        <f t="shared" si="2"/>
        <v>931</v>
      </c>
      <c r="F28" s="19">
        <f t="shared" si="3"/>
        <v>0.13235712254762583</v>
      </c>
    </row>
    <row r="29" spans="2:6" x14ac:dyDescent="0.25">
      <c r="B29" s="10" t="s">
        <v>18</v>
      </c>
      <c r="C29" s="5">
        <v>5263</v>
      </c>
      <c r="D29" s="5">
        <v>9209</v>
      </c>
      <c r="E29" s="5">
        <f t="shared" si="2"/>
        <v>3946</v>
      </c>
      <c r="F29" s="20">
        <f t="shared" si="3"/>
        <v>0.74976249287478625</v>
      </c>
    </row>
    <row r="30" spans="2:6" x14ac:dyDescent="0.25">
      <c r="B30" s="11" t="s">
        <v>19</v>
      </c>
      <c r="C30" s="12">
        <v>2541</v>
      </c>
      <c r="D30" s="12">
        <v>4942</v>
      </c>
      <c r="E30" s="12">
        <f t="shared" si="2"/>
        <v>2401</v>
      </c>
      <c r="F30" s="19">
        <f t="shared" si="3"/>
        <v>0.94490358126721763</v>
      </c>
    </row>
    <row r="31" spans="2:6" x14ac:dyDescent="0.25">
      <c r="B31" s="14" t="s">
        <v>3</v>
      </c>
      <c r="C31" s="14">
        <v>51509</v>
      </c>
      <c r="D31" s="14">
        <v>57626</v>
      </c>
      <c r="E31" s="14">
        <f t="shared" si="2"/>
        <v>6117</v>
      </c>
      <c r="F31" s="21">
        <f t="shared" si="3"/>
        <v>0.11875594556291133</v>
      </c>
    </row>
    <row r="34" spans="2:6" ht="15.75" x14ac:dyDescent="0.25">
      <c r="B34" s="4" t="s">
        <v>5</v>
      </c>
    </row>
    <row r="36" spans="2:6" s="9" customFormat="1" ht="30" x14ac:dyDescent="0.25">
      <c r="B36" s="6" t="s">
        <v>2</v>
      </c>
      <c r="C36" s="7">
        <v>2018</v>
      </c>
      <c r="D36" s="8">
        <v>2043</v>
      </c>
      <c r="E36" s="46" t="s">
        <v>79</v>
      </c>
      <c r="F36" s="46" t="s">
        <v>80</v>
      </c>
    </row>
    <row r="37" spans="2:6" x14ac:dyDescent="0.25">
      <c r="B37" s="10" t="s">
        <v>12</v>
      </c>
      <c r="C37" s="5">
        <v>738</v>
      </c>
      <c r="D37" s="5">
        <v>803</v>
      </c>
      <c r="E37" s="5">
        <f>D37-C37</f>
        <v>65</v>
      </c>
      <c r="F37" s="18">
        <f>(D37-C37)/C37</f>
        <v>8.8075880758807581E-2</v>
      </c>
    </row>
    <row r="38" spans="2:6" x14ac:dyDescent="0.25">
      <c r="B38" s="11" t="s">
        <v>13</v>
      </c>
      <c r="C38" s="12">
        <v>2933</v>
      </c>
      <c r="D38" s="12">
        <v>3358</v>
      </c>
      <c r="E38" s="12">
        <f t="shared" ref="E38:E45" si="4">D38-C38</f>
        <v>425</v>
      </c>
      <c r="F38" s="19">
        <f t="shared" ref="F38:F45" si="5">(D38-C38)/C38</f>
        <v>0.14490282986703035</v>
      </c>
    </row>
    <row r="39" spans="2:6" x14ac:dyDescent="0.25">
      <c r="B39" s="10" t="s">
        <v>14</v>
      </c>
      <c r="C39" s="5">
        <v>4962</v>
      </c>
      <c r="D39" s="5">
        <v>5930</v>
      </c>
      <c r="E39" s="5">
        <f t="shared" si="4"/>
        <v>968</v>
      </c>
      <c r="F39" s="20">
        <f t="shared" si="5"/>
        <v>0.19508262797259171</v>
      </c>
    </row>
    <row r="40" spans="2:6" x14ac:dyDescent="0.25">
      <c r="B40" s="11" t="s">
        <v>15</v>
      </c>
      <c r="C40" s="12">
        <v>8102</v>
      </c>
      <c r="D40" s="12">
        <v>8249</v>
      </c>
      <c r="E40" s="12">
        <f t="shared" si="4"/>
        <v>147</v>
      </c>
      <c r="F40" s="19">
        <f t="shared" si="5"/>
        <v>1.8143668230066651E-2</v>
      </c>
    </row>
    <row r="41" spans="2:6" x14ac:dyDescent="0.25">
      <c r="B41" s="10" t="s">
        <v>16</v>
      </c>
      <c r="C41" s="5">
        <v>7525</v>
      </c>
      <c r="D41" s="5">
        <v>8674</v>
      </c>
      <c r="E41" s="5">
        <f t="shared" si="4"/>
        <v>1149</v>
      </c>
      <c r="F41" s="20">
        <f t="shared" si="5"/>
        <v>0.15269102990033223</v>
      </c>
    </row>
    <row r="42" spans="2:6" x14ac:dyDescent="0.25">
      <c r="B42" s="11" t="s">
        <v>17</v>
      </c>
      <c r="C42" s="12">
        <v>7170</v>
      </c>
      <c r="D42" s="12">
        <v>9041</v>
      </c>
      <c r="E42" s="12">
        <f t="shared" si="4"/>
        <v>1871</v>
      </c>
      <c r="F42" s="19">
        <f t="shared" si="5"/>
        <v>0.26094839609483961</v>
      </c>
    </row>
    <row r="43" spans="2:6" x14ac:dyDescent="0.25">
      <c r="B43" s="10" t="s">
        <v>18</v>
      </c>
      <c r="C43" s="5">
        <v>5296</v>
      </c>
      <c r="D43" s="5">
        <v>10803</v>
      </c>
      <c r="E43" s="5">
        <f t="shared" si="4"/>
        <v>5507</v>
      </c>
      <c r="F43" s="20">
        <f t="shared" si="5"/>
        <v>1.0398413897280967</v>
      </c>
    </row>
    <row r="44" spans="2:6" x14ac:dyDescent="0.25">
      <c r="B44" s="11" t="s">
        <v>19</v>
      </c>
      <c r="C44" s="12">
        <v>2309</v>
      </c>
      <c r="D44" s="12">
        <v>5095</v>
      </c>
      <c r="E44" s="12">
        <f t="shared" si="4"/>
        <v>2786</v>
      </c>
      <c r="F44" s="19">
        <f t="shared" si="5"/>
        <v>1.2065829363360763</v>
      </c>
    </row>
    <row r="45" spans="2:6" x14ac:dyDescent="0.25">
      <c r="B45" s="14" t="s">
        <v>3</v>
      </c>
      <c r="C45" s="14">
        <v>39034</v>
      </c>
      <c r="D45" s="14">
        <v>51952</v>
      </c>
      <c r="E45" s="14">
        <f t="shared" si="4"/>
        <v>12918</v>
      </c>
      <c r="F45" s="21">
        <f t="shared" si="5"/>
        <v>0.33094225546959061</v>
      </c>
    </row>
    <row r="48" spans="2:6" ht="15.75" x14ac:dyDescent="0.25">
      <c r="B48" s="4" t="s">
        <v>6</v>
      </c>
    </row>
    <row r="50" spans="2:6" s="9" customFormat="1" ht="45" x14ac:dyDescent="0.25">
      <c r="B50" s="6" t="s">
        <v>2</v>
      </c>
      <c r="C50" s="7">
        <v>2018</v>
      </c>
      <c r="D50" s="8">
        <v>2043</v>
      </c>
      <c r="E50" s="46" t="s">
        <v>79</v>
      </c>
      <c r="F50" s="46" t="s">
        <v>80</v>
      </c>
    </row>
    <row r="51" spans="2:6" x14ac:dyDescent="0.25">
      <c r="B51" s="10" t="s">
        <v>12</v>
      </c>
      <c r="C51" s="5">
        <v>765</v>
      </c>
      <c r="D51" s="5">
        <v>724</v>
      </c>
      <c r="E51" s="5">
        <f>D51-C51</f>
        <v>-41</v>
      </c>
      <c r="F51" s="18">
        <f>(D51-C51)/C51</f>
        <v>-5.3594771241830062E-2</v>
      </c>
    </row>
    <row r="52" spans="2:6" x14ac:dyDescent="0.25">
      <c r="B52" s="11" t="s">
        <v>13</v>
      </c>
      <c r="C52" s="12">
        <v>3076</v>
      </c>
      <c r="D52" s="12">
        <v>3399</v>
      </c>
      <c r="E52" s="12">
        <f t="shared" ref="E52:E59" si="6">D52-C52</f>
        <v>323</v>
      </c>
      <c r="F52" s="19">
        <f t="shared" ref="F52:F59" si="7">(D52-C52)/C52</f>
        <v>0.10500650195058518</v>
      </c>
    </row>
    <row r="53" spans="2:6" x14ac:dyDescent="0.25">
      <c r="B53" s="10" t="s">
        <v>14</v>
      </c>
      <c r="C53" s="5">
        <v>4304</v>
      </c>
      <c r="D53" s="5">
        <v>4955</v>
      </c>
      <c r="E53" s="5">
        <f t="shared" si="6"/>
        <v>651</v>
      </c>
      <c r="F53" s="20">
        <f t="shared" si="7"/>
        <v>0.15125464684014869</v>
      </c>
    </row>
    <row r="54" spans="2:6" x14ac:dyDescent="0.25">
      <c r="B54" s="11" t="s">
        <v>15</v>
      </c>
      <c r="C54" s="12">
        <v>7435</v>
      </c>
      <c r="D54" s="12">
        <v>7102</v>
      </c>
      <c r="E54" s="12">
        <f t="shared" si="6"/>
        <v>-333</v>
      </c>
      <c r="F54" s="19">
        <f t="shared" si="7"/>
        <v>-4.4788164088769337E-2</v>
      </c>
    </row>
    <row r="55" spans="2:6" x14ac:dyDescent="0.25">
      <c r="B55" s="10" t="s">
        <v>16</v>
      </c>
      <c r="C55" s="5">
        <v>7351</v>
      </c>
      <c r="D55" s="5">
        <v>7495</v>
      </c>
      <c r="E55" s="5">
        <f t="shared" si="6"/>
        <v>144</v>
      </c>
      <c r="F55" s="20">
        <f t="shared" si="7"/>
        <v>1.95891715412869E-2</v>
      </c>
    </row>
    <row r="56" spans="2:6" x14ac:dyDescent="0.25">
      <c r="B56" s="11" t="s">
        <v>17</v>
      </c>
      <c r="C56" s="12">
        <v>6949</v>
      </c>
      <c r="D56" s="12">
        <v>7743</v>
      </c>
      <c r="E56" s="12">
        <f t="shared" si="6"/>
        <v>794</v>
      </c>
      <c r="F56" s="19">
        <f t="shared" si="7"/>
        <v>0.11426104475464095</v>
      </c>
    </row>
    <row r="57" spans="2:6" x14ac:dyDescent="0.25">
      <c r="B57" s="10" t="s">
        <v>18</v>
      </c>
      <c r="C57" s="5">
        <v>4737</v>
      </c>
      <c r="D57" s="5">
        <v>8776</v>
      </c>
      <c r="E57" s="5">
        <f t="shared" si="6"/>
        <v>4039</v>
      </c>
      <c r="F57" s="20">
        <f t="shared" si="7"/>
        <v>0.85264935613257331</v>
      </c>
    </row>
    <row r="58" spans="2:6" x14ac:dyDescent="0.25">
      <c r="B58" s="11" t="s">
        <v>19</v>
      </c>
      <c r="C58" s="12">
        <v>1704</v>
      </c>
      <c r="D58" s="12">
        <v>3556</v>
      </c>
      <c r="E58" s="12">
        <f t="shared" si="6"/>
        <v>1852</v>
      </c>
      <c r="F58" s="19">
        <f t="shared" si="7"/>
        <v>1.0868544600938967</v>
      </c>
    </row>
    <row r="59" spans="2:6" x14ac:dyDescent="0.25">
      <c r="B59" s="14" t="s">
        <v>3</v>
      </c>
      <c r="C59" s="14">
        <v>36320</v>
      </c>
      <c r="D59" s="14">
        <v>43750</v>
      </c>
      <c r="E59" s="14">
        <f t="shared" si="6"/>
        <v>7430</v>
      </c>
      <c r="F59" s="21">
        <f t="shared" si="7"/>
        <v>0.20457048458149779</v>
      </c>
    </row>
    <row r="61" spans="2:6" ht="15.75" x14ac:dyDescent="0.25">
      <c r="B61" s="4"/>
    </row>
    <row r="62" spans="2:6" ht="15.75" x14ac:dyDescent="0.25">
      <c r="B62" s="4" t="s">
        <v>7</v>
      </c>
    </row>
    <row r="64" spans="2:6" s="9" customFormat="1" ht="45" x14ac:dyDescent="0.25">
      <c r="B64" s="6" t="s">
        <v>2</v>
      </c>
      <c r="C64" s="7">
        <v>2018</v>
      </c>
      <c r="D64" s="8">
        <v>2043</v>
      </c>
      <c r="E64" s="46" t="s">
        <v>79</v>
      </c>
      <c r="F64" s="46" t="s">
        <v>80</v>
      </c>
    </row>
    <row r="65" spans="2:6" x14ac:dyDescent="0.25">
      <c r="B65" s="10" t="s">
        <v>12</v>
      </c>
      <c r="C65" s="5">
        <v>1707</v>
      </c>
      <c r="D65" s="5">
        <v>1667</v>
      </c>
      <c r="E65" s="5">
        <f>D65-C65</f>
        <v>-40</v>
      </c>
      <c r="F65" s="18">
        <f>(D65-C65)/C65</f>
        <v>-2.3432923257176334E-2</v>
      </c>
    </row>
    <row r="66" spans="2:6" x14ac:dyDescent="0.25">
      <c r="B66" s="11" t="s">
        <v>13</v>
      </c>
      <c r="C66" s="12">
        <v>7497</v>
      </c>
      <c r="D66" s="12">
        <v>8037</v>
      </c>
      <c r="E66" s="12">
        <f t="shared" ref="E66:E73" si="8">D66-C66</f>
        <v>540</v>
      </c>
      <c r="F66" s="19">
        <f t="shared" ref="F66:F73" si="9">(D66-C66)/C66</f>
        <v>7.202881152460984E-2</v>
      </c>
    </row>
    <row r="67" spans="2:6" x14ac:dyDescent="0.25">
      <c r="B67" s="10" t="s">
        <v>14</v>
      </c>
      <c r="C67" s="5">
        <v>9396</v>
      </c>
      <c r="D67" s="5">
        <v>9716</v>
      </c>
      <c r="E67" s="5">
        <f t="shared" si="8"/>
        <v>320</v>
      </c>
      <c r="F67" s="20">
        <f t="shared" si="9"/>
        <v>3.4057045551298425E-2</v>
      </c>
    </row>
    <row r="68" spans="2:6" x14ac:dyDescent="0.25">
      <c r="B68" s="11" t="s">
        <v>15</v>
      </c>
      <c r="C68" s="12">
        <v>11281</v>
      </c>
      <c r="D68" s="12">
        <v>11009</v>
      </c>
      <c r="E68" s="12">
        <f t="shared" si="8"/>
        <v>-272</v>
      </c>
      <c r="F68" s="19">
        <f t="shared" si="9"/>
        <v>-2.4111337647371688E-2</v>
      </c>
    </row>
    <row r="69" spans="2:6" x14ac:dyDescent="0.25">
      <c r="B69" s="10" t="s">
        <v>16</v>
      </c>
      <c r="C69" s="5">
        <v>9276</v>
      </c>
      <c r="D69" s="5">
        <v>9979</v>
      </c>
      <c r="E69" s="5">
        <f t="shared" si="8"/>
        <v>703</v>
      </c>
      <c r="F69" s="20">
        <f t="shared" si="9"/>
        <v>7.578697714532126E-2</v>
      </c>
    </row>
    <row r="70" spans="2:6" x14ac:dyDescent="0.25">
      <c r="B70" s="11" t="s">
        <v>17</v>
      </c>
      <c r="C70" s="12">
        <v>6852</v>
      </c>
      <c r="D70" s="12">
        <v>8255</v>
      </c>
      <c r="E70" s="12">
        <f t="shared" si="8"/>
        <v>1403</v>
      </c>
      <c r="F70" s="19">
        <f t="shared" si="9"/>
        <v>0.2047577349678926</v>
      </c>
    </row>
    <row r="71" spans="2:6" x14ac:dyDescent="0.25">
      <c r="B71" s="10" t="s">
        <v>18</v>
      </c>
      <c r="C71" s="5">
        <v>5010</v>
      </c>
      <c r="D71" s="5">
        <v>9227</v>
      </c>
      <c r="E71" s="5">
        <f t="shared" si="8"/>
        <v>4217</v>
      </c>
      <c r="F71" s="20">
        <f t="shared" si="9"/>
        <v>0.8417165668662675</v>
      </c>
    </row>
    <row r="72" spans="2:6" x14ac:dyDescent="0.25">
      <c r="B72" s="11" t="s">
        <v>19</v>
      </c>
      <c r="C72" s="12">
        <v>2217</v>
      </c>
      <c r="D72" s="12">
        <v>4611</v>
      </c>
      <c r="E72" s="12">
        <f t="shared" si="8"/>
        <v>2394</v>
      </c>
      <c r="F72" s="19">
        <f t="shared" si="9"/>
        <v>1.0798376184032477</v>
      </c>
    </row>
    <row r="73" spans="2:6" x14ac:dyDescent="0.25">
      <c r="B73" s="14" t="s">
        <v>3</v>
      </c>
      <c r="C73" s="14">
        <v>53236</v>
      </c>
      <c r="D73" s="14">
        <v>62501</v>
      </c>
      <c r="E73" s="14">
        <f t="shared" si="8"/>
        <v>9265</v>
      </c>
      <c r="F73" s="21">
        <f t="shared" si="9"/>
        <v>0.17403636636862274</v>
      </c>
    </row>
    <row r="76" spans="2:6" ht="15.75" x14ac:dyDescent="0.25">
      <c r="B76" s="4" t="s">
        <v>8</v>
      </c>
    </row>
    <row r="78" spans="2:6" s="9" customFormat="1" ht="45" x14ac:dyDescent="0.25">
      <c r="B78" s="6" t="s">
        <v>2</v>
      </c>
      <c r="C78" s="7">
        <v>2018</v>
      </c>
      <c r="D78" s="8">
        <v>2043</v>
      </c>
      <c r="E78" s="46" t="s">
        <v>79</v>
      </c>
      <c r="F78" s="46" t="s">
        <v>80</v>
      </c>
    </row>
    <row r="79" spans="2:6" x14ac:dyDescent="0.25">
      <c r="B79" s="10" t="s">
        <v>12</v>
      </c>
      <c r="C79" s="5">
        <v>941</v>
      </c>
      <c r="D79" s="5">
        <v>907</v>
      </c>
      <c r="E79" s="5">
        <f>D79-C79</f>
        <v>-34</v>
      </c>
      <c r="F79" s="18">
        <f>(D79-C79)/C79</f>
        <v>-3.6131774707757705E-2</v>
      </c>
    </row>
    <row r="80" spans="2:6" x14ac:dyDescent="0.25">
      <c r="B80" s="11" t="s">
        <v>13</v>
      </c>
      <c r="C80" s="12">
        <v>4366</v>
      </c>
      <c r="D80" s="12">
        <v>4917</v>
      </c>
      <c r="E80" s="12">
        <f t="shared" ref="E80:E87" si="10">D80-C80</f>
        <v>551</v>
      </c>
      <c r="F80" s="19">
        <f t="shared" ref="F80:F87" si="11">(D80-C80)/C80</f>
        <v>0.12620247366010079</v>
      </c>
    </row>
    <row r="81" spans="2:6" x14ac:dyDescent="0.25">
      <c r="B81" s="10" t="s">
        <v>14</v>
      </c>
      <c r="C81" s="5">
        <v>7243</v>
      </c>
      <c r="D81" s="5">
        <v>7806</v>
      </c>
      <c r="E81" s="5">
        <f t="shared" si="10"/>
        <v>563</v>
      </c>
      <c r="F81" s="20">
        <f t="shared" si="11"/>
        <v>7.7730222283584144E-2</v>
      </c>
    </row>
    <row r="82" spans="2:6" x14ac:dyDescent="0.25">
      <c r="B82" s="11" t="s">
        <v>15</v>
      </c>
      <c r="C82" s="12">
        <v>10823</v>
      </c>
      <c r="D82" s="12">
        <v>10578</v>
      </c>
      <c r="E82" s="12">
        <f t="shared" si="10"/>
        <v>-245</v>
      </c>
      <c r="F82" s="19">
        <f t="shared" si="11"/>
        <v>-2.2636976808648249E-2</v>
      </c>
    </row>
    <row r="83" spans="2:6" x14ac:dyDescent="0.25">
      <c r="B83" s="10" t="s">
        <v>16</v>
      </c>
      <c r="C83" s="5">
        <v>9959</v>
      </c>
      <c r="D83" s="5">
        <v>10911</v>
      </c>
      <c r="E83" s="5">
        <f t="shared" si="10"/>
        <v>952</v>
      </c>
      <c r="F83" s="20">
        <f t="shared" si="11"/>
        <v>9.5591926900291196E-2</v>
      </c>
    </row>
    <row r="84" spans="2:6" x14ac:dyDescent="0.25">
      <c r="B84" s="11" t="s">
        <v>17</v>
      </c>
      <c r="C84" s="12">
        <v>8554</v>
      </c>
      <c r="D84" s="12">
        <v>10105</v>
      </c>
      <c r="E84" s="12">
        <f t="shared" si="10"/>
        <v>1551</v>
      </c>
      <c r="F84" s="19">
        <f t="shared" si="11"/>
        <v>0.18131868131868131</v>
      </c>
    </row>
    <row r="85" spans="2:6" x14ac:dyDescent="0.25">
      <c r="B85" s="10" t="s">
        <v>18</v>
      </c>
      <c r="C85" s="5">
        <v>6217</v>
      </c>
      <c r="D85" s="5">
        <v>11075</v>
      </c>
      <c r="E85" s="5">
        <f t="shared" si="10"/>
        <v>4858</v>
      </c>
      <c r="F85" s="20">
        <f t="shared" si="11"/>
        <v>0.78140582274408876</v>
      </c>
    </row>
    <row r="86" spans="2:6" x14ac:dyDescent="0.25">
      <c r="B86" s="11" t="s">
        <v>19</v>
      </c>
      <c r="C86" s="12">
        <v>2461</v>
      </c>
      <c r="D86" s="12">
        <v>4931</v>
      </c>
      <c r="E86" s="12">
        <f t="shared" si="10"/>
        <v>2470</v>
      </c>
      <c r="F86" s="19">
        <f t="shared" si="11"/>
        <v>1.0036570499796831</v>
      </c>
    </row>
    <row r="87" spans="2:6" x14ac:dyDescent="0.25">
      <c r="B87" s="14" t="s">
        <v>3</v>
      </c>
      <c r="C87" s="14">
        <v>50564</v>
      </c>
      <c r="D87" s="14">
        <v>61230</v>
      </c>
      <c r="E87" s="14">
        <f t="shared" si="10"/>
        <v>10666</v>
      </c>
      <c r="F87" s="21">
        <f t="shared" si="11"/>
        <v>0.21094059014318486</v>
      </c>
    </row>
    <row r="90" spans="2:6" ht="15.75" x14ac:dyDescent="0.25">
      <c r="B90" s="4" t="s">
        <v>9</v>
      </c>
    </row>
    <row r="92" spans="2:6" s="9" customFormat="1" ht="45" x14ac:dyDescent="0.25">
      <c r="B92" s="6" t="s">
        <v>2</v>
      </c>
      <c r="C92" s="7">
        <v>2018</v>
      </c>
      <c r="D92" s="8">
        <v>2043</v>
      </c>
      <c r="E92" s="46" t="s">
        <v>79</v>
      </c>
      <c r="F92" s="46" t="s">
        <v>80</v>
      </c>
    </row>
    <row r="93" spans="2:6" x14ac:dyDescent="0.25">
      <c r="B93" s="10" t="s">
        <v>12</v>
      </c>
      <c r="C93" s="5">
        <v>644</v>
      </c>
      <c r="D93" s="5">
        <v>723</v>
      </c>
      <c r="E93" s="5">
        <f>D93-C93</f>
        <v>79</v>
      </c>
      <c r="F93" s="18">
        <f>(D93-C93)/C93</f>
        <v>0.12267080745341614</v>
      </c>
    </row>
    <row r="94" spans="2:6" x14ac:dyDescent="0.25">
      <c r="B94" s="11" t="s">
        <v>13</v>
      </c>
      <c r="C94" s="12">
        <v>4063</v>
      </c>
      <c r="D94" s="12">
        <v>4955</v>
      </c>
      <c r="E94" s="12">
        <f t="shared" ref="E94:E101" si="12">D94-C94</f>
        <v>892</v>
      </c>
      <c r="F94" s="19">
        <f t="shared" ref="F94:F101" si="13">(D94-C94)/C94</f>
        <v>0.21954221018951514</v>
      </c>
    </row>
    <row r="95" spans="2:6" x14ac:dyDescent="0.25">
      <c r="B95" s="10" t="s">
        <v>14</v>
      </c>
      <c r="C95" s="5">
        <v>6091</v>
      </c>
      <c r="D95" s="5">
        <v>7629</v>
      </c>
      <c r="E95" s="5">
        <f t="shared" si="12"/>
        <v>1538</v>
      </c>
      <c r="F95" s="20">
        <f t="shared" si="13"/>
        <v>0.25250369397471678</v>
      </c>
    </row>
    <row r="96" spans="2:6" x14ac:dyDescent="0.25">
      <c r="B96" s="11" t="s">
        <v>15</v>
      </c>
      <c r="C96" s="12">
        <v>8018</v>
      </c>
      <c r="D96" s="12">
        <v>9213</v>
      </c>
      <c r="E96" s="12">
        <f t="shared" si="12"/>
        <v>1195</v>
      </c>
      <c r="F96" s="19">
        <f t="shared" si="13"/>
        <v>0.14903966076328262</v>
      </c>
    </row>
    <row r="97" spans="2:6" x14ac:dyDescent="0.25">
      <c r="B97" s="10" t="s">
        <v>16</v>
      </c>
      <c r="C97" s="5">
        <v>7037</v>
      </c>
      <c r="D97" s="5">
        <v>8825</v>
      </c>
      <c r="E97" s="5">
        <f t="shared" si="12"/>
        <v>1788</v>
      </c>
      <c r="F97" s="20">
        <f t="shared" si="13"/>
        <v>0.25408554781867271</v>
      </c>
    </row>
    <row r="98" spans="2:6" x14ac:dyDescent="0.25">
      <c r="B98" s="11" t="s">
        <v>17</v>
      </c>
      <c r="C98" s="12">
        <v>6459</v>
      </c>
      <c r="D98" s="12">
        <v>8241</v>
      </c>
      <c r="E98" s="12">
        <f t="shared" si="12"/>
        <v>1782</v>
      </c>
      <c r="F98" s="19">
        <f t="shared" si="13"/>
        <v>0.27589410125406411</v>
      </c>
    </row>
    <row r="99" spans="2:6" x14ac:dyDescent="0.25">
      <c r="B99" s="10" t="s">
        <v>18</v>
      </c>
      <c r="C99" s="5">
        <v>4821</v>
      </c>
      <c r="D99" s="5">
        <v>9295</v>
      </c>
      <c r="E99" s="5">
        <f t="shared" si="12"/>
        <v>4474</v>
      </c>
      <c r="F99" s="20">
        <f t="shared" si="13"/>
        <v>0.92802323169466916</v>
      </c>
    </row>
    <row r="100" spans="2:6" x14ac:dyDescent="0.25">
      <c r="B100" s="11" t="s">
        <v>19</v>
      </c>
      <c r="C100" s="12">
        <v>2027</v>
      </c>
      <c r="D100" s="12">
        <v>4292</v>
      </c>
      <c r="E100" s="12">
        <f t="shared" si="12"/>
        <v>2265</v>
      </c>
      <c r="F100" s="19">
        <f t="shared" si="13"/>
        <v>1.1174148988653183</v>
      </c>
    </row>
    <row r="101" spans="2:6" x14ac:dyDescent="0.25">
      <c r="B101" s="14" t="s">
        <v>3</v>
      </c>
      <c r="C101" s="14">
        <v>39161</v>
      </c>
      <c r="D101" s="14">
        <v>53172</v>
      </c>
      <c r="E101" s="14">
        <f t="shared" si="12"/>
        <v>14011</v>
      </c>
      <c r="F101" s="21">
        <f t="shared" si="13"/>
        <v>0.3577794234059396</v>
      </c>
    </row>
  </sheetData>
  <pageMargins left="0.7" right="0.7" top="0.75" bottom="0.75" header="0.3" footer="0.3"/>
  <pageSetup paperSize="9" orientation="portrait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I18"/>
  <sheetViews>
    <sheetView showGridLines="0" workbookViewId="0"/>
  </sheetViews>
  <sheetFormatPr defaultRowHeight="15" x14ac:dyDescent="0.25"/>
  <cols>
    <col min="2" max="2" width="14.42578125" customWidth="1"/>
    <col min="3" max="8" width="10.140625" bestFit="1" customWidth="1"/>
    <col min="9" max="9" width="16.7109375" bestFit="1" customWidth="1"/>
    <col min="10" max="28" width="10.140625" bestFit="1" customWidth="1"/>
  </cols>
  <sheetData>
    <row r="2" spans="2:9" ht="18.75" x14ac:dyDescent="0.3">
      <c r="B2" s="1" t="s">
        <v>24</v>
      </c>
    </row>
    <row r="3" spans="2:9" x14ac:dyDescent="0.25">
      <c r="B3" s="2" t="s">
        <v>10</v>
      </c>
    </row>
    <row r="4" spans="2:9" x14ac:dyDescent="0.25">
      <c r="B4" s="3" t="s">
        <v>0</v>
      </c>
    </row>
    <row r="6" spans="2:9" x14ac:dyDescent="0.25">
      <c r="D6" s="5"/>
      <c r="E6" s="5"/>
      <c r="F6" s="5"/>
      <c r="G6" s="5"/>
    </row>
    <row r="7" spans="2:9" s="9" customFormat="1" ht="30" x14ac:dyDescent="0.25">
      <c r="B7" s="6"/>
      <c r="C7" s="7">
        <v>2018</v>
      </c>
      <c r="D7" s="7">
        <v>2023</v>
      </c>
      <c r="E7" s="7">
        <v>2028</v>
      </c>
      <c r="F7" s="7">
        <v>2033</v>
      </c>
      <c r="G7" s="7">
        <v>2038</v>
      </c>
      <c r="H7" s="8">
        <v>2043</v>
      </c>
      <c r="I7" s="46" t="s">
        <v>79</v>
      </c>
    </row>
    <row r="8" spans="2:9" x14ac:dyDescent="0.25">
      <c r="B8" s="10" t="s">
        <v>21</v>
      </c>
      <c r="C8" s="22">
        <v>2.2000000000000002</v>
      </c>
      <c r="D8" s="22">
        <v>2.1800000000000002</v>
      </c>
      <c r="E8" s="22">
        <v>2.16</v>
      </c>
      <c r="F8" s="22">
        <v>2.13</v>
      </c>
      <c r="G8" s="22">
        <v>2.1</v>
      </c>
      <c r="H8" s="22">
        <v>2.08</v>
      </c>
      <c r="I8" s="22">
        <f>H8-C8</f>
        <v>-0.12000000000000011</v>
      </c>
    </row>
    <row r="9" spans="2:9" x14ac:dyDescent="0.25">
      <c r="B9" s="11" t="s">
        <v>5</v>
      </c>
      <c r="C9" s="23">
        <v>2.2400000000000002</v>
      </c>
      <c r="D9" s="23">
        <v>2.23</v>
      </c>
      <c r="E9" s="23">
        <v>2.21</v>
      </c>
      <c r="F9" s="23">
        <v>2.1800000000000002</v>
      </c>
      <c r="G9" s="23">
        <v>2.15</v>
      </c>
      <c r="H9" s="23">
        <v>2.13</v>
      </c>
      <c r="I9" s="23">
        <f t="shared" ref="I9:I14" si="0">H9-C9</f>
        <v>-0.11000000000000032</v>
      </c>
    </row>
    <row r="10" spans="2:9" x14ac:dyDescent="0.25">
      <c r="B10" s="10" t="s">
        <v>6</v>
      </c>
      <c r="C10" s="22">
        <v>2.33</v>
      </c>
      <c r="D10" s="22">
        <v>2.3199999999999998</v>
      </c>
      <c r="E10" s="22">
        <v>2.31</v>
      </c>
      <c r="F10" s="22">
        <v>2.29</v>
      </c>
      <c r="G10" s="22">
        <v>2.27</v>
      </c>
      <c r="H10" s="22">
        <v>2.2599999999999998</v>
      </c>
      <c r="I10" s="22">
        <f t="shared" si="0"/>
        <v>-7.0000000000000284E-2</v>
      </c>
    </row>
    <row r="11" spans="2:9" x14ac:dyDescent="0.25">
      <c r="B11" s="11" t="s">
        <v>7</v>
      </c>
      <c r="C11" s="23">
        <v>2.4</v>
      </c>
      <c r="D11" s="23">
        <v>2.37</v>
      </c>
      <c r="E11" s="23">
        <v>2.33</v>
      </c>
      <c r="F11" s="23">
        <v>2.2999999999999998</v>
      </c>
      <c r="G11" s="23">
        <v>2.27</v>
      </c>
      <c r="H11" s="23">
        <v>2.25</v>
      </c>
      <c r="I11" s="23">
        <f t="shared" si="0"/>
        <v>-0.14999999999999991</v>
      </c>
    </row>
    <row r="12" spans="2:9" x14ac:dyDescent="0.25">
      <c r="B12" s="10" t="s">
        <v>8</v>
      </c>
      <c r="C12" s="22">
        <v>2.33</v>
      </c>
      <c r="D12" s="22">
        <v>2.2999999999999998</v>
      </c>
      <c r="E12" s="22">
        <v>2.27</v>
      </c>
      <c r="F12" s="22">
        <v>2.2400000000000002</v>
      </c>
      <c r="G12" s="22">
        <v>2.2200000000000002</v>
      </c>
      <c r="H12" s="22">
        <v>2.2000000000000002</v>
      </c>
      <c r="I12" s="22">
        <f t="shared" si="0"/>
        <v>-0.12999999999999989</v>
      </c>
    </row>
    <row r="13" spans="2:9" x14ac:dyDescent="0.25">
      <c r="B13" s="11" t="s">
        <v>9</v>
      </c>
      <c r="C13" s="23">
        <v>2.34</v>
      </c>
      <c r="D13" s="23">
        <v>2.35</v>
      </c>
      <c r="E13" s="23">
        <v>2.33</v>
      </c>
      <c r="F13" s="23">
        <v>2.2999999999999998</v>
      </c>
      <c r="G13" s="23">
        <v>2.27</v>
      </c>
      <c r="H13" s="23">
        <v>2.25</v>
      </c>
      <c r="I13" s="23">
        <f t="shared" si="0"/>
        <v>-8.9999999999999858E-2</v>
      </c>
    </row>
    <row r="14" spans="2:9" s="17" customFormat="1" x14ac:dyDescent="0.25">
      <c r="B14" s="14" t="s">
        <v>1</v>
      </c>
      <c r="C14" s="24">
        <v>2.31</v>
      </c>
      <c r="D14" s="24">
        <v>2.29</v>
      </c>
      <c r="E14" s="24">
        <v>2.27</v>
      </c>
      <c r="F14" s="24">
        <v>2.2400000000000002</v>
      </c>
      <c r="G14" s="24">
        <v>2.21</v>
      </c>
      <c r="H14" s="24">
        <v>2.19</v>
      </c>
      <c r="I14" s="24">
        <f t="shared" si="0"/>
        <v>-0.12000000000000011</v>
      </c>
    </row>
    <row r="17" spans="2:9" x14ac:dyDescent="0.25">
      <c r="B17" s="47" t="s">
        <v>82</v>
      </c>
    </row>
    <row r="18" spans="2:9" ht="47.25" customHeight="1" x14ac:dyDescent="0.25">
      <c r="B18" s="61" t="s">
        <v>81</v>
      </c>
      <c r="C18" s="61"/>
      <c r="D18" s="61"/>
      <c r="E18" s="61"/>
      <c r="F18" s="61"/>
      <c r="G18" s="61"/>
      <c r="H18" s="61"/>
      <c r="I18" s="61"/>
    </row>
  </sheetData>
  <mergeCells count="1">
    <mergeCell ref="B18:I1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52"/>
  <sheetViews>
    <sheetView showGridLines="0" workbookViewId="0"/>
  </sheetViews>
  <sheetFormatPr defaultRowHeight="15" x14ac:dyDescent="0.25"/>
  <cols>
    <col min="2" max="2" width="14.42578125" customWidth="1"/>
    <col min="3" max="3" width="20" bestFit="1" customWidth="1"/>
    <col min="4" max="4" width="23.140625" bestFit="1" customWidth="1"/>
    <col min="5" max="5" width="32.28515625" bestFit="1" customWidth="1"/>
    <col min="6" max="6" width="19.140625" bestFit="1" customWidth="1"/>
    <col min="7" max="7" width="17" bestFit="1" customWidth="1"/>
    <col min="8" max="8" width="39.42578125" bestFit="1" customWidth="1"/>
  </cols>
  <sheetData>
    <row r="2" spans="1:8" ht="18.75" x14ac:dyDescent="0.3">
      <c r="B2" s="1" t="s">
        <v>31</v>
      </c>
    </row>
    <row r="3" spans="1:8" x14ac:dyDescent="0.25">
      <c r="B3" s="2" t="s">
        <v>10</v>
      </c>
    </row>
    <row r="4" spans="1:8" x14ac:dyDescent="0.25">
      <c r="B4" s="3" t="s">
        <v>0</v>
      </c>
    </row>
    <row r="6" spans="1:8" x14ac:dyDescent="0.25">
      <c r="D6" s="5"/>
      <c r="E6" s="5"/>
      <c r="F6" s="5"/>
      <c r="G6" s="5"/>
    </row>
    <row r="7" spans="1:8" x14ac:dyDescent="0.25">
      <c r="B7" s="26">
        <v>2018</v>
      </c>
      <c r="D7" s="5"/>
      <c r="E7" s="5"/>
      <c r="F7" s="5"/>
      <c r="G7" s="5"/>
    </row>
    <row r="8" spans="1:8" x14ac:dyDescent="0.25">
      <c r="D8" s="5"/>
      <c r="E8" s="5"/>
      <c r="F8" s="5"/>
      <c r="G8" s="5"/>
    </row>
    <row r="9" spans="1:8" x14ac:dyDescent="0.25">
      <c r="A9" s="9"/>
      <c r="B9" s="6"/>
      <c r="C9" s="7" t="s">
        <v>26</v>
      </c>
      <c r="D9" s="7" t="s">
        <v>27</v>
      </c>
      <c r="E9" s="7" t="s">
        <v>28</v>
      </c>
      <c r="F9" s="7" t="s">
        <v>29</v>
      </c>
      <c r="G9" s="7" t="s">
        <v>30</v>
      </c>
      <c r="H9" s="8" t="s">
        <v>25</v>
      </c>
    </row>
    <row r="10" spans="1:8" x14ac:dyDescent="0.25">
      <c r="B10" s="10" t="s">
        <v>21</v>
      </c>
      <c r="C10" s="5">
        <v>5267</v>
      </c>
      <c r="D10" s="5">
        <v>4851</v>
      </c>
      <c r="E10" s="5">
        <v>1589</v>
      </c>
      <c r="F10" s="5">
        <v>9858</v>
      </c>
      <c r="G10" s="5">
        <v>8774</v>
      </c>
      <c r="H10" s="5">
        <v>21170</v>
      </c>
    </row>
    <row r="11" spans="1:8" x14ac:dyDescent="0.25">
      <c r="B11" s="11" t="s">
        <v>5</v>
      </c>
      <c r="C11" s="12">
        <v>3973</v>
      </c>
      <c r="D11" s="12">
        <v>3653</v>
      </c>
      <c r="E11" s="12">
        <v>1318</v>
      </c>
      <c r="F11" s="12">
        <v>7277</v>
      </c>
      <c r="G11" s="12">
        <v>4966</v>
      </c>
      <c r="H11" s="12">
        <v>17847</v>
      </c>
    </row>
    <row r="12" spans="1:8" x14ac:dyDescent="0.25">
      <c r="B12" s="10" t="s">
        <v>6</v>
      </c>
      <c r="C12" s="5">
        <v>3742</v>
      </c>
      <c r="D12" s="5">
        <v>3686</v>
      </c>
      <c r="E12" s="5">
        <v>1317</v>
      </c>
      <c r="F12" s="5">
        <v>5665</v>
      </c>
      <c r="G12" s="5">
        <v>4457</v>
      </c>
      <c r="H12" s="5">
        <v>17453</v>
      </c>
    </row>
    <row r="13" spans="1:8" x14ac:dyDescent="0.25">
      <c r="B13" s="11" t="s">
        <v>7</v>
      </c>
      <c r="C13" s="12">
        <v>7040</v>
      </c>
      <c r="D13" s="12">
        <v>6043</v>
      </c>
      <c r="E13" s="12">
        <v>2413</v>
      </c>
      <c r="F13" s="12">
        <v>8130</v>
      </c>
      <c r="G13" s="12">
        <v>7597</v>
      </c>
      <c r="H13" s="12">
        <v>22013</v>
      </c>
    </row>
    <row r="14" spans="1:8" x14ac:dyDescent="0.25">
      <c r="B14" s="10" t="s">
        <v>8</v>
      </c>
      <c r="C14" s="5">
        <v>5634</v>
      </c>
      <c r="D14" s="5">
        <v>5481</v>
      </c>
      <c r="E14" s="5">
        <v>1906</v>
      </c>
      <c r="F14" s="5">
        <v>8033</v>
      </c>
      <c r="G14" s="5">
        <v>6733</v>
      </c>
      <c r="H14" s="5">
        <v>22776</v>
      </c>
    </row>
    <row r="15" spans="1:8" x14ac:dyDescent="0.25">
      <c r="B15" s="11" t="s">
        <v>9</v>
      </c>
      <c r="C15" s="12">
        <v>4536</v>
      </c>
      <c r="D15" s="12">
        <v>4255</v>
      </c>
      <c r="E15" s="12">
        <v>1381</v>
      </c>
      <c r="F15" s="12">
        <v>6292</v>
      </c>
      <c r="G15" s="12">
        <v>4890</v>
      </c>
      <c r="H15" s="12">
        <v>17806</v>
      </c>
    </row>
    <row r="16" spans="1:8" x14ac:dyDescent="0.25">
      <c r="A16" s="17"/>
      <c r="B16" s="14" t="s">
        <v>1</v>
      </c>
      <c r="C16" s="14">
        <v>30193</v>
      </c>
      <c r="D16" s="14">
        <v>27970</v>
      </c>
      <c r="E16" s="14">
        <v>9924</v>
      </c>
      <c r="F16" s="14">
        <v>45255</v>
      </c>
      <c r="G16" s="14">
        <v>37417</v>
      </c>
      <c r="H16" s="14">
        <v>119066</v>
      </c>
    </row>
    <row r="19" spans="2:8" x14ac:dyDescent="0.25">
      <c r="B19" s="26">
        <v>2043</v>
      </c>
    </row>
    <row r="21" spans="2:8" x14ac:dyDescent="0.25">
      <c r="B21" s="6"/>
      <c r="C21" s="7" t="s">
        <v>26</v>
      </c>
      <c r="D21" s="7" t="s">
        <v>27</v>
      </c>
      <c r="E21" s="7" t="s">
        <v>28</v>
      </c>
      <c r="F21" s="7" t="s">
        <v>29</v>
      </c>
      <c r="G21" s="7" t="s">
        <v>30</v>
      </c>
      <c r="H21" s="8" t="s">
        <v>25</v>
      </c>
    </row>
    <row r="22" spans="2:8" x14ac:dyDescent="0.25">
      <c r="B22" s="10" t="s">
        <v>21</v>
      </c>
      <c r="C22" s="5">
        <v>5046</v>
      </c>
      <c r="D22" s="5">
        <v>4569</v>
      </c>
      <c r="E22" s="5">
        <v>1435</v>
      </c>
      <c r="F22" s="5">
        <v>11907</v>
      </c>
      <c r="G22" s="5">
        <v>10111</v>
      </c>
      <c r="H22" s="5">
        <v>24559</v>
      </c>
    </row>
    <row r="23" spans="2:8" x14ac:dyDescent="0.25">
      <c r="B23" s="11" t="s">
        <v>5</v>
      </c>
      <c r="C23" s="12">
        <v>4507</v>
      </c>
      <c r="D23" s="12">
        <v>4049</v>
      </c>
      <c r="E23" s="12">
        <v>1452</v>
      </c>
      <c r="F23" s="12">
        <v>10950</v>
      </c>
      <c r="G23" s="12">
        <v>6968</v>
      </c>
      <c r="H23" s="12">
        <v>24027</v>
      </c>
    </row>
    <row r="24" spans="2:8" x14ac:dyDescent="0.25">
      <c r="B24" s="10" t="s">
        <v>6</v>
      </c>
      <c r="C24" s="5">
        <v>3932</v>
      </c>
      <c r="D24" s="5">
        <v>3910</v>
      </c>
      <c r="E24" s="5">
        <v>1381</v>
      </c>
      <c r="F24" s="5">
        <v>7612</v>
      </c>
      <c r="G24" s="5">
        <v>5560</v>
      </c>
      <c r="H24" s="5">
        <v>21355</v>
      </c>
    </row>
    <row r="25" spans="2:8" x14ac:dyDescent="0.25">
      <c r="B25" s="11" t="s">
        <v>7</v>
      </c>
      <c r="C25" s="12">
        <v>7365</v>
      </c>
      <c r="D25" s="12">
        <v>6209</v>
      </c>
      <c r="E25" s="12">
        <v>2452</v>
      </c>
      <c r="F25" s="12">
        <v>10590</v>
      </c>
      <c r="G25" s="12">
        <v>9265</v>
      </c>
      <c r="H25" s="12">
        <v>26619</v>
      </c>
    </row>
    <row r="26" spans="2:8" x14ac:dyDescent="0.25">
      <c r="B26" s="10" t="s">
        <v>8</v>
      </c>
      <c r="C26" s="5">
        <v>5976</v>
      </c>
      <c r="D26" s="5">
        <v>5766</v>
      </c>
      <c r="E26" s="5">
        <v>1947</v>
      </c>
      <c r="F26" s="5">
        <v>10853</v>
      </c>
      <c r="G26" s="5">
        <v>8474</v>
      </c>
      <c r="H26" s="5">
        <v>28214</v>
      </c>
    </row>
    <row r="27" spans="2:8" x14ac:dyDescent="0.25">
      <c r="B27" s="11" t="s">
        <v>9</v>
      </c>
      <c r="C27" s="12">
        <v>5590</v>
      </c>
      <c r="D27" s="12">
        <v>5168</v>
      </c>
      <c r="E27" s="12">
        <v>1636</v>
      </c>
      <c r="F27" s="12">
        <v>9070</v>
      </c>
      <c r="G27" s="12">
        <v>6890</v>
      </c>
      <c r="H27" s="12">
        <v>24818</v>
      </c>
    </row>
    <row r="28" spans="2:8" x14ac:dyDescent="0.25">
      <c r="B28" s="14" t="s">
        <v>1</v>
      </c>
      <c r="C28" s="14">
        <v>32415</v>
      </c>
      <c r="D28" s="14">
        <v>29671</v>
      </c>
      <c r="E28" s="14">
        <v>10303</v>
      </c>
      <c r="F28" s="14">
        <v>60982</v>
      </c>
      <c r="G28" s="14">
        <v>47269</v>
      </c>
      <c r="H28" s="14">
        <v>149591</v>
      </c>
    </row>
    <row r="31" spans="2:8" x14ac:dyDescent="0.25">
      <c r="B31" s="17" t="s">
        <v>32</v>
      </c>
    </row>
    <row r="33" spans="2:8" x14ac:dyDescent="0.25">
      <c r="B33" s="6"/>
      <c r="C33" s="7" t="s">
        <v>26</v>
      </c>
      <c r="D33" s="7" t="s">
        <v>27</v>
      </c>
      <c r="E33" s="7" t="s">
        <v>28</v>
      </c>
      <c r="F33" s="7" t="s">
        <v>29</v>
      </c>
      <c r="G33" s="7" t="s">
        <v>30</v>
      </c>
      <c r="H33" s="8" t="s">
        <v>25</v>
      </c>
    </row>
    <row r="34" spans="2:8" x14ac:dyDescent="0.25">
      <c r="B34" s="10" t="s">
        <v>21</v>
      </c>
      <c r="C34" s="5">
        <f>C22-C10</f>
        <v>-221</v>
      </c>
      <c r="D34" s="5">
        <f t="shared" ref="D34:H34" si="0">D22-D10</f>
        <v>-282</v>
      </c>
      <c r="E34" s="5">
        <f t="shared" si="0"/>
        <v>-154</v>
      </c>
      <c r="F34" s="5">
        <f t="shared" si="0"/>
        <v>2049</v>
      </c>
      <c r="G34" s="5">
        <f t="shared" si="0"/>
        <v>1337</v>
      </c>
      <c r="H34" s="5">
        <f t="shared" si="0"/>
        <v>3389</v>
      </c>
    </row>
    <row r="35" spans="2:8" x14ac:dyDescent="0.25">
      <c r="B35" s="11" t="s">
        <v>5</v>
      </c>
      <c r="C35" s="12">
        <f t="shared" ref="C35:H35" si="1">C23-C11</f>
        <v>534</v>
      </c>
      <c r="D35" s="12">
        <f t="shared" si="1"/>
        <v>396</v>
      </c>
      <c r="E35" s="12">
        <f t="shared" si="1"/>
        <v>134</v>
      </c>
      <c r="F35" s="12">
        <f t="shared" si="1"/>
        <v>3673</v>
      </c>
      <c r="G35" s="12">
        <f t="shared" si="1"/>
        <v>2002</v>
      </c>
      <c r="H35" s="12">
        <f t="shared" si="1"/>
        <v>6180</v>
      </c>
    </row>
    <row r="36" spans="2:8" x14ac:dyDescent="0.25">
      <c r="B36" s="10" t="s">
        <v>6</v>
      </c>
      <c r="C36" s="5">
        <f t="shared" ref="C36:H36" si="2">C24-C12</f>
        <v>190</v>
      </c>
      <c r="D36" s="5">
        <f t="shared" si="2"/>
        <v>224</v>
      </c>
      <c r="E36" s="5">
        <f t="shared" si="2"/>
        <v>64</v>
      </c>
      <c r="F36" s="5">
        <f t="shared" si="2"/>
        <v>1947</v>
      </c>
      <c r="G36" s="5">
        <f t="shared" si="2"/>
        <v>1103</v>
      </c>
      <c r="H36" s="5">
        <f t="shared" si="2"/>
        <v>3902</v>
      </c>
    </row>
    <row r="37" spans="2:8" x14ac:dyDescent="0.25">
      <c r="B37" s="11" t="s">
        <v>7</v>
      </c>
      <c r="C37" s="12">
        <f t="shared" ref="C37:H37" si="3">C25-C13</f>
        <v>325</v>
      </c>
      <c r="D37" s="12">
        <f t="shared" si="3"/>
        <v>166</v>
      </c>
      <c r="E37" s="12">
        <f t="shared" si="3"/>
        <v>39</v>
      </c>
      <c r="F37" s="12">
        <f t="shared" si="3"/>
        <v>2460</v>
      </c>
      <c r="G37" s="12">
        <f t="shared" si="3"/>
        <v>1668</v>
      </c>
      <c r="H37" s="12">
        <f t="shared" si="3"/>
        <v>4606</v>
      </c>
    </row>
    <row r="38" spans="2:8" x14ac:dyDescent="0.25">
      <c r="B38" s="10" t="s">
        <v>8</v>
      </c>
      <c r="C38" s="5">
        <f t="shared" ref="C38:H38" si="4">C26-C14</f>
        <v>342</v>
      </c>
      <c r="D38" s="5">
        <f t="shared" si="4"/>
        <v>285</v>
      </c>
      <c r="E38" s="5">
        <f t="shared" si="4"/>
        <v>41</v>
      </c>
      <c r="F38" s="5">
        <f t="shared" si="4"/>
        <v>2820</v>
      </c>
      <c r="G38" s="5">
        <f t="shared" si="4"/>
        <v>1741</v>
      </c>
      <c r="H38" s="5">
        <f t="shared" si="4"/>
        <v>5438</v>
      </c>
    </row>
    <row r="39" spans="2:8" x14ac:dyDescent="0.25">
      <c r="B39" s="11" t="s">
        <v>9</v>
      </c>
      <c r="C39" s="12">
        <f t="shared" ref="C39:H39" si="5">C27-C15</f>
        <v>1054</v>
      </c>
      <c r="D39" s="12">
        <f t="shared" si="5"/>
        <v>913</v>
      </c>
      <c r="E39" s="12">
        <f t="shared" si="5"/>
        <v>255</v>
      </c>
      <c r="F39" s="12">
        <f t="shared" si="5"/>
        <v>2778</v>
      </c>
      <c r="G39" s="12">
        <f t="shared" si="5"/>
        <v>2000</v>
      </c>
      <c r="H39" s="12">
        <f t="shared" si="5"/>
        <v>7012</v>
      </c>
    </row>
    <row r="40" spans="2:8" x14ac:dyDescent="0.25">
      <c r="B40" s="14" t="s">
        <v>1</v>
      </c>
      <c r="C40" s="14">
        <f t="shared" ref="C40:H40" si="6">C28-C16</f>
        <v>2222</v>
      </c>
      <c r="D40" s="14">
        <f t="shared" si="6"/>
        <v>1701</v>
      </c>
      <c r="E40" s="14">
        <f t="shared" si="6"/>
        <v>379</v>
      </c>
      <c r="F40" s="14">
        <f t="shared" si="6"/>
        <v>15727</v>
      </c>
      <c r="G40" s="14">
        <f t="shared" si="6"/>
        <v>9852</v>
      </c>
      <c r="H40" s="14">
        <f t="shared" si="6"/>
        <v>30525</v>
      </c>
    </row>
    <row r="43" spans="2:8" x14ac:dyDescent="0.25">
      <c r="B43" s="17" t="s">
        <v>77</v>
      </c>
    </row>
    <row r="45" spans="2:8" x14ac:dyDescent="0.25">
      <c r="B45" s="6"/>
      <c r="C45" s="7" t="s">
        <v>26</v>
      </c>
      <c r="D45" s="7" t="s">
        <v>27</v>
      </c>
      <c r="E45" s="7" t="s">
        <v>28</v>
      </c>
      <c r="F45" s="7" t="s">
        <v>29</v>
      </c>
      <c r="G45" s="7" t="s">
        <v>30</v>
      </c>
      <c r="H45" s="8" t="s">
        <v>25</v>
      </c>
    </row>
    <row r="46" spans="2:8" x14ac:dyDescent="0.25">
      <c r="B46" s="10" t="s">
        <v>21</v>
      </c>
      <c r="C46" s="20">
        <f>(C22-C10)/C10</f>
        <v>-4.1959369660148092E-2</v>
      </c>
      <c r="D46" s="20">
        <f t="shared" ref="D46:H46" si="7">(D22-D10)/D10</f>
        <v>-5.8132343846629561E-2</v>
      </c>
      <c r="E46" s="20">
        <f t="shared" si="7"/>
        <v>-9.6916299559471369E-2</v>
      </c>
      <c r="F46" s="20">
        <f t="shared" si="7"/>
        <v>0.20785149117468046</v>
      </c>
      <c r="G46" s="20">
        <f t="shared" si="7"/>
        <v>0.15238203783906998</v>
      </c>
      <c r="H46" s="20">
        <f t="shared" si="7"/>
        <v>0.16008502598016061</v>
      </c>
    </row>
    <row r="47" spans="2:8" x14ac:dyDescent="0.25">
      <c r="B47" s="11" t="s">
        <v>5</v>
      </c>
      <c r="C47" s="19">
        <f t="shared" ref="C47:H47" si="8">(C23-C11)/C11</f>
        <v>0.13440724893027939</v>
      </c>
      <c r="D47" s="19">
        <f t="shared" si="8"/>
        <v>0.10840405146454969</v>
      </c>
      <c r="E47" s="19">
        <f t="shared" si="8"/>
        <v>0.10166919575113809</v>
      </c>
      <c r="F47" s="19">
        <f t="shared" si="8"/>
        <v>0.50474096468324858</v>
      </c>
      <c r="G47" s="19">
        <f t="shared" si="8"/>
        <v>0.40314136125654448</v>
      </c>
      <c r="H47" s="19">
        <f t="shared" si="8"/>
        <v>0.34627668515716925</v>
      </c>
    </row>
    <row r="48" spans="2:8" x14ac:dyDescent="0.25">
      <c r="B48" s="10" t="s">
        <v>6</v>
      </c>
      <c r="C48" s="20">
        <f t="shared" ref="C48:H48" si="9">(C24-C12)/C12</f>
        <v>5.0774986638161414E-2</v>
      </c>
      <c r="D48" s="20">
        <f t="shared" si="9"/>
        <v>6.0770482908301685E-2</v>
      </c>
      <c r="E48" s="20">
        <f t="shared" si="9"/>
        <v>4.8595292331055431E-2</v>
      </c>
      <c r="F48" s="20">
        <f t="shared" si="9"/>
        <v>0.34368932038834954</v>
      </c>
      <c r="G48" s="20">
        <f t="shared" si="9"/>
        <v>0.24747588063719991</v>
      </c>
      <c r="H48" s="20">
        <f t="shared" si="9"/>
        <v>0.22357187876009854</v>
      </c>
    </row>
    <row r="49" spans="2:8" x14ac:dyDescent="0.25">
      <c r="B49" s="11" t="s">
        <v>7</v>
      </c>
      <c r="C49" s="19">
        <f t="shared" ref="C49:H49" si="10">(C25-C13)/C13</f>
        <v>4.6164772727272728E-2</v>
      </c>
      <c r="D49" s="19">
        <f t="shared" si="10"/>
        <v>2.7469799768326988E-2</v>
      </c>
      <c r="E49" s="19">
        <f t="shared" si="10"/>
        <v>1.6162453377538334E-2</v>
      </c>
      <c r="F49" s="19">
        <f t="shared" si="10"/>
        <v>0.30258302583025831</v>
      </c>
      <c r="G49" s="19">
        <f t="shared" si="10"/>
        <v>0.21956035277083058</v>
      </c>
      <c r="H49" s="19">
        <f t="shared" si="10"/>
        <v>0.20923999454867578</v>
      </c>
    </row>
    <row r="50" spans="2:8" x14ac:dyDescent="0.25">
      <c r="B50" s="10" t="s">
        <v>8</v>
      </c>
      <c r="C50" s="20">
        <f t="shared" ref="C50:H50" si="11">(C26-C14)/C14</f>
        <v>6.070287539936102E-2</v>
      </c>
      <c r="D50" s="20">
        <f t="shared" si="11"/>
        <v>5.199781061850027E-2</v>
      </c>
      <c r="E50" s="20">
        <f t="shared" si="11"/>
        <v>2.1511017838405037E-2</v>
      </c>
      <c r="F50" s="20">
        <f t="shared" si="11"/>
        <v>0.35105191086767085</v>
      </c>
      <c r="G50" s="20">
        <f t="shared" si="11"/>
        <v>0.25857715728501413</v>
      </c>
      <c r="H50" s="20">
        <f t="shared" si="11"/>
        <v>0.23876009834913944</v>
      </c>
    </row>
    <row r="51" spans="2:8" x14ac:dyDescent="0.25">
      <c r="B51" s="11" t="s">
        <v>9</v>
      </c>
      <c r="C51" s="19">
        <f t="shared" ref="C51:H51" si="12">(C27-C15)/C15</f>
        <v>0.23236331569664903</v>
      </c>
      <c r="D51" s="19">
        <f t="shared" si="12"/>
        <v>0.21457109283196241</v>
      </c>
      <c r="E51" s="19">
        <f t="shared" si="12"/>
        <v>0.18464880521361332</v>
      </c>
      <c r="F51" s="19">
        <f t="shared" si="12"/>
        <v>0.44151303242212331</v>
      </c>
      <c r="G51" s="19">
        <f t="shared" si="12"/>
        <v>0.40899795501022496</v>
      </c>
      <c r="H51" s="19">
        <f t="shared" si="12"/>
        <v>0.39379984274963498</v>
      </c>
    </row>
    <row r="52" spans="2:8" x14ac:dyDescent="0.25">
      <c r="B52" s="14" t="s">
        <v>1</v>
      </c>
      <c r="C52" s="21">
        <f t="shared" ref="C52:H52" si="13">(C28-C16)/C16</f>
        <v>7.3593216970821052E-2</v>
      </c>
      <c r="D52" s="21">
        <f t="shared" si="13"/>
        <v>6.0815159099034677E-2</v>
      </c>
      <c r="E52" s="21">
        <f t="shared" si="13"/>
        <v>3.8190245868601369E-2</v>
      </c>
      <c r="F52" s="21">
        <f t="shared" si="13"/>
        <v>0.34751961109269697</v>
      </c>
      <c r="G52" s="21">
        <f t="shared" si="13"/>
        <v>0.26330277681267872</v>
      </c>
      <c r="H52" s="21">
        <f t="shared" si="13"/>
        <v>0.25637041640770664</v>
      </c>
    </row>
  </sheetData>
  <pageMargins left="0.7" right="0.7" top="0.75" bottom="0.75" header="0.3" footer="0.3"/>
  <pageSetup paperSize="9" orientation="portrait" horizontalDpi="90" verticalDpi="9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20"/>
  <sheetViews>
    <sheetView showGridLines="0" zoomScaleNormal="100" workbookViewId="0"/>
  </sheetViews>
  <sheetFormatPr defaultRowHeight="15" x14ac:dyDescent="0.25"/>
  <cols>
    <col min="1" max="1" width="3.5703125" customWidth="1"/>
    <col min="19" max="19" width="4.7109375" customWidth="1"/>
    <col min="20" max="20" width="5.140625" customWidth="1"/>
    <col min="21" max="21" width="4.7109375" customWidth="1"/>
  </cols>
  <sheetData>
    <row r="1" spans="1:19" ht="18.75" x14ac:dyDescent="0.3">
      <c r="B1" s="1" t="s">
        <v>78</v>
      </c>
    </row>
    <row r="2" spans="1:19" x14ac:dyDescent="0.25">
      <c r="B2" s="2" t="s">
        <v>10</v>
      </c>
    </row>
    <row r="3" spans="1:19" x14ac:dyDescent="0.25">
      <c r="B3" s="2"/>
    </row>
    <row r="4" spans="1:19" x14ac:dyDescent="0.25">
      <c r="A4" s="48"/>
      <c r="B4" s="49" t="s">
        <v>84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1"/>
    </row>
    <row r="5" spans="1:19" ht="5.25" customHeight="1" x14ac:dyDescent="0.25">
      <c r="A5" s="48"/>
      <c r="B5" s="52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4"/>
    </row>
    <row r="6" spans="1:19" x14ac:dyDescent="0.25">
      <c r="A6" s="48"/>
      <c r="B6" s="55" t="s">
        <v>95</v>
      </c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4"/>
    </row>
    <row r="7" spans="1:19" x14ac:dyDescent="0.25">
      <c r="A7" s="48"/>
      <c r="B7" s="56" t="s">
        <v>85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4"/>
    </row>
    <row r="8" spans="1:19" ht="5.25" customHeight="1" x14ac:dyDescent="0.25">
      <c r="A8" s="48"/>
      <c r="B8" s="56" t="s">
        <v>83</v>
      </c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4"/>
    </row>
    <row r="9" spans="1:19" x14ac:dyDescent="0.25">
      <c r="A9" s="48"/>
      <c r="B9" s="56" t="s">
        <v>86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4"/>
    </row>
    <row r="10" spans="1:19" x14ac:dyDescent="0.25">
      <c r="A10" s="48"/>
      <c r="B10" s="56" t="s">
        <v>90</v>
      </c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4"/>
    </row>
    <row r="11" spans="1:19" x14ac:dyDescent="0.25">
      <c r="A11" s="48"/>
      <c r="B11" s="56" t="s">
        <v>91</v>
      </c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4"/>
    </row>
    <row r="12" spans="1:19" x14ac:dyDescent="0.25">
      <c r="A12" s="48"/>
      <c r="B12" s="56" t="s">
        <v>92</v>
      </c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4"/>
    </row>
    <row r="13" spans="1:19" x14ac:dyDescent="0.25">
      <c r="A13" s="48"/>
      <c r="B13" s="56" t="s">
        <v>93</v>
      </c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4"/>
    </row>
    <row r="14" spans="1:19" x14ac:dyDescent="0.25">
      <c r="A14" s="48"/>
      <c r="B14" s="57" t="s">
        <v>94</v>
      </c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4"/>
    </row>
    <row r="15" spans="1:19" ht="5.25" customHeight="1" x14ac:dyDescent="0.25">
      <c r="A15" s="48"/>
      <c r="B15" s="56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4"/>
    </row>
    <row r="16" spans="1:19" x14ac:dyDescent="0.25">
      <c r="A16" s="48"/>
      <c r="B16" s="56" t="s">
        <v>87</v>
      </c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4"/>
    </row>
    <row r="17" spans="1:19" x14ac:dyDescent="0.25">
      <c r="A17" s="48"/>
      <c r="B17" s="56" t="s">
        <v>88</v>
      </c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4"/>
    </row>
    <row r="18" spans="1:19" x14ac:dyDescent="0.25">
      <c r="A18" s="48"/>
      <c r="B18" s="56" t="s">
        <v>89</v>
      </c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4"/>
    </row>
    <row r="19" spans="1:19" ht="23.25" customHeight="1" x14ac:dyDescent="0.25">
      <c r="A19" s="48"/>
      <c r="B19" s="58" t="s">
        <v>96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60"/>
    </row>
    <row r="20" spans="1:19" x14ac:dyDescent="0.25">
      <c r="B20" s="3"/>
    </row>
  </sheetData>
  <hyperlinks>
    <hyperlink ref="B19" r:id="rId1" display="Impact of different migration trend lengths.  " xr:uid="{00000000-0004-0000-0500-000000000000}"/>
    <hyperlink ref="B6" r:id="rId2" display="Variant subnational household projections:" xr:uid="{00000000-0004-0000-0500-000001000000}"/>
  </hyperlinks>
  <printOptions horizontalCentered="1"/>
  <pageMargins left="0.15748031496062992" right="0.15748031496062992" top="0.15748031496062992" bottom="0.15748031496062992" header="0.31496062992125984" footer="0.31496062992125984"/>
  <pageSetup paperSize="9" scale="54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Notes</vt:lpstr>
      <vt:lpstr>Overall Projections</vt:lpstr>
      <vt:lpstr>10 Yr Age Group</vt:lpstr>
      <vt:lpstr>Avg Household Size</vt:lpstr>
      <vt:lpstr>Household Composition</vt:lpstr>
      <vt:lpstr>Variant Projections</vt:lpstr>
      <vt:lpstr>'Variant Projections'!Print_Area</vt:lpstr>
    </vt:vector>
  </TitlesOfParts>
  <Company>Gloucestershire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SPOKES, Julie</dc:creator>
  <cp:lastModifiedBy>SPOKES, Julie</cp:lastModifiedBy>
  <cp:lastPrinted>2021-07-20T10:08:54Z</cp:lastPrinted>
  <dcterms:created xsi:type="dcterms:W3CDTF">2020-09-01T13:27:54Z</dcterms:created>
  <dcterms:modified xsi:type="dcterms:W3CDTF">2021-07-20T15:07:46Z</dcterms:modified>
</cp:coreProperties>
</file>