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S:\StrategicNeedsAnalysis\Demographics\2021 Census\Topic summaries\Housing\Publications\"/>
    </mc:Choice>
  </mc:AlternateContent>
  <xr:revisionPtr revIDLastSave="0" documentId="8_{996C63EB-8D17-4053-99EA-0EB9DEE2E1F0}" xr6:coauthVersionLast="47" xr6:coauthVersionMax="47" xr10:uidLastSave="{00000000-0000-0000-0000-000000000000}"/>
  <bookViews>
    <workbookView xWindow="-108" yWindow="-108" windowWidth="23256" windowHeight="12576" xr2:uid="{41071B0F-3733-4FA3-AF29-7F1D78EF3209}"/>
  </bookViews>
  <sheets>
    <sheet name="Introduction" sheetId="21" r:id="rId1"/>
    <sheet name="Number of households" sheetId="36" r:id="rId2"/>
    <sheet name="Accommodation type" sheetId="38" r:id="rId3"/>
    <sheet name="Tenure" sheetId="39" r:id="rId4"/>
    <sheet name="Number of bedrooms" sheetId="40" r:id="rId5"/>
    <sheet name="Number of rooms" sheetId="41" r:id="rId6"/>
    <sheet name="Occupancy rating bedrooms" sheetId="42" r:id="rId7"/>
    <sheet name="Occupancy rating rooms" sheetId="48" r:id="rId8"/>
    <sheet name="Central heating" sheetId="44" r:id="rId9"/>
    <sheet name="Second address indicator" sheetId="45" r:id="rId10"/>
    <sheet name="Second address type" sheetId="46" r:id="rId11"/>
    <sheet name="Car or van availability" sheetId="47" r:id="rId12"/>
    <sheet name="Communal establishments" sheetId="32" r:id="rId13"/>
    <sheet name="Communal establishment type" sheetId="20" r:id="rId14"/>
  </sheets>
  <definedNames>
    <definedName name="_xlnm._FilterDatabase" localSheetId="2" hidden="1">'Accommodation type'!$A$33:$M$45</definedName>
    <definedName name="_xlnm._FilterDatabase" localSheetId="11" hidden="1">'Car or van availability'!$A$34:$M$40</definedName>
    <definedName name="_xlnm._FilterDatabase" localSheetId="8" hidden="1">'Central heating'!$A$30:$M$45</definedName>
    <definedName name="_xlnm._FilterDatabase" localSheetId="13" hidden="1">'Communal establishment type'!$A$30:$M$63</definedName>
    <definedName name="_xlnm._FilterDatabase" localSheetId="12" hidden="1">'Communal establishments'!$A$30:$M$54</definedName>
    <definedName name="_xlnm._FilterDatabase" localSheetId="4" hidden="1">'Number of bedrooms'!$A$30:$K$37</definedName>
    <definedName name="_xlnm._FilterDatabase" localSheetId="5" hidden="1">'Number of rooms'!$A$30:$R$41</definedName>
    <definedName name="_xlnm._FilterDatabase" localSheetId="6" hidden="1">'Occupancy rating bedrooms'!$A$34:$M$41</definedName>
    <definedName name="_xlnm._FilterDatabase" localSheetId="7" hidden="1">'Occupancy rating rooms'!$A$44:$K$55</definedName>
    <definedName name="_xlnm._FilterDatabase" localSheetId="9" hidden="1">'Second address indicator'!$A$30:$M$36</definedName>
    <definedName name="_xlnm._FilterDatabase" localSheetId="10" hidden="1">'Second address type'!$A$30:$M$41</definedName>
    <definedName name="_xlnm._FilterDatabase" localSheetId="3" hidden="1">Tenure!$A$30:$M$43</definedName>
    <definedName name="Cheltenham">#REF!</definedName>
    <definedName name="cheltenhamindustry" localSheetId="2">'Accommodation type'!$A$48</definedName>
    <definedName name="cheltenhamindustry" localSheetId="11">'Car or van availability'!$A$43</definedName>
    <definedName name="cheltenhamindustry" localSheetId="8">'Central heating'!$A$48</definedName>
    <definedName name="cheltenhamindustry" localSheetId="12">'Communal establishments'!$A$57</definedName>
    <definedName name="cheltenhamindustry" localSheetId="4">'Number of bedrooms'!$A$40</definedName>
    <definedName name="cheltenhamindustry" localSheetId="5">'Number of rooms'!$A$44</definedName>
    <definedName name="cheltenhamindustry" localSheetId="6">'Occupancy rating bedrooms'!$A$44</definedName>
    <definedName name="cheltenhamindustry" localSheetId="7">'Occupancy rating rooms'!$A$58</definedName>
    <definedName name="cheltenhamindustry" localSheetId="9">'Second address indicator'!$A$39</definedName>
    <definedName name="cheltenhamindustry" localSheetId="10">'Second address type'!$A$44</definedName>
    <definedName name="cheltenhamindustry" localSheetId="3">Tenure!$A$46</definedName>
    <definedName name="cheltenhamindustry">'Communal establishment type'!$A$66</definedName>
    <definedName name="Cheltocc">#REF!</definedName>
    <definedName name="Cotswold">#REF!</definedName>
    <definedName name="cotswoldindustry" localSheetId="2">'Accommodation type'!$A$65</definedName>
    <definedName name="cotswoldindustry" localSheetId="11">'Car or van availability'!$A$54</definedName>
    <definedName name="cotswoldindustry" localSheetId="8">'Central heating'!$A$68</definedName>
    <definedName name="cotswoldindustry" localSheetId="12">'Communal establishments'!$A$86</definedName>
    <definedName name="cotswoldindustry" localSheetId="4">'Number of bedrooms'!$A$52</definedName>
    <definedName name="cotswoldindustry" localSheetId="5">'Number of rooms'!$A$60</definedName>
    <definedName name="cotswoldindustry" localSheetId="6">'Occupancy rating bedrooms'!$A$56</definedName>
    <definedName name="cotswoldindustry" localSheetId="7">'Occupancy rating rooms'!$A$74</definedName>
    <definedName name="cotswoldindustry" localSheetId="9">'Second address indicator'!$A$50</definedName>
    <definedName name="cotswoldindustry" localSheetId="10">'Second address type'!$A$60</definedName>
    <definedName name="cotswoldindustry" localSheetId="3">Tenure!$A$64</definedName>
    <definedName name="cotswoldindustry">'Communal establishment type'!$A$101</definedName>
    <definedName name="Cotswoldocc">#REF!</definedName>
    <definedName name="Forest_of_Dean">#REF!</definedName>
    <definedName name="Forestindustry" localSheetId="2">'Accommodation type'!$A$82</definedName>
    <definedName name="Forestindustry" localSheetId="11">'Car or van availability'!$A$65</definedName>
    <definedName name="Forestindustry" localSheetId="8">'Central heating'!$A$88</definedName>
    <definedName name="Forestindustry" localSheetId="12">'Communal establishments'!$A$115</definedName>
    <definedName name="Forestindustry" localSheetId="4">'Number of bedrooms'!$A$64</definedName>
    <definedName name="Forestindustry" localSheetId="5">'Number of rooms'!$A$76</definedName>
    <definedName name="Forestindustry" localSheetId="6">'Occupancy rating bedrooms'!$A$68</definedName>
    <definedName name="Forestindustry" localSheetId="7">'Occupancy rating rooms'!$A$90</definedName>
    <definedName name="Forestindustry" localSheetId="9">'Second address indicator'!$A$61</definedName>
    <definedName name="Forestindustry" localSheetId="10">'Second address type'!$A$76</definedName>
    <definedName name="Forestindustry" localSheetId="3">Tenure!$A$82</definedName>
    <definedName name="Forestindustry">'Communal establishment type'!$A$139</definedName>
    <definedName name="Forestocc">#REF!</definedName>
    <definedName name="Gloucester">#REF!</definedName>
    <definedName name="gloucesterindustry" localSheetId="2">'Accommodation type'!$A$99</definedName>
    <definedName name="gloucesterindustry" localSheetId="11">'Car or van availability'!$A$76</definedName>
    <definedName name="gloucesterindustry" localSheetId="8">'Central heating'!$A$108</definedName>
    <definedName name="gloucesterindustry" localSheetId="12">'Communal establishments'!$A$144</definedName>
    <definedName name="gloucesterindustry" localSheetId="4">'Number of bedrooms'!$A$76</definedName>
    <definedName name="gloucesterindustry" localSheetId="5">'Number of rooms'!$A$92</definedName>
    <definedName name="gloucesterindustry" localSheetId="6">'Occupancy rating bedrooms'!$A$80</definedName>
    <definedName name="gloucesterindustry" localSheetId="7">'Occupancy rating rooms'!$A$106</definedName>
    <definedName name="gloucesterindustry" localSheetId="9">'Second address indicator'!$A$72</definedName>
    <definedName name="gloucesterindustry" localSheetId="10">'Second address type'!$A$92</definedName>
    <definedName name="gloucesterindustry" localSheetId="3">Tenure!$A$100</definedName>
    <definedName name="gloucesterindustry">'Communal establishment type'!$A$177</definedName>
    <definedName name="Gloucesterocc">#REF!</definedName>
    <definedName name="Gloucestershire">#REF!</definedName>
    <definedName name="Gloucestershireindustry" localSheetId="2">'Accommodation type'!$A$31</definedName>
    <definedName name="Gloucestershireindustry" localSheetId="11">'Car or van availability'!$A$32</definedName>
    <definedName name="Gloucestershireindustry" localSheetId="8">'Central heating'!$A$28</definedName>
    <definedName name="Gloucestershireindustry" localSheetId="12">'Communal establishments'!$A$28</definedName>
    <definedName name="Gloucestershireindustry" localSheetId="4">'Number of bedrooms'!$A$28</definedName>
    <definedName name="Gloucestershireindustry" localSheetId="5">'Number of rooms'!$A$28</definedName>
    <definedName name="Gloucestershireindustry" localSheetId="6">'Occupancy rating bedrooms'!$A$32</definedName>
    <definedName name="Gloucestershireindustry" localSheetId="7">'Occupancy rating rooms'!$A$42</definedName>
    <definedName name="Gloucestershireindustry" localSheetId="9">'Second address indicator'!$A$28</definedName>
    <definedName name="Gloucestershireindustry" localSheetId="10">'Second address type'!$A$28</definedName>
    <definedName name="Gloucestershireindustry" localSheetId="3">Tenure!$A$28</definedName>
    <definedName name="Gloucestershireindustry">'Communal establishment type'!$A$28</definedName>
    <definedName name="Gloucestershireocc">#REF!</definedName>
    <definedName name="Stroud">#REF!</definedName>
    <definedName name="Stroudindustry" localSheetId="2">'Accommodation type'!$A$116</definedName>
    <definedName name="Stroudindustry" localSheetId="11">'Car or van availability'!$A$87</definedName>
    <definedName name="Stroudindustry" localSheetId="8">'Central heating'!$A$128</definedName>
    <definedName name="Stroudindustry" localSheetId="12">'Communal establishments'!$A$173</definedName>
    <definedName name="Stroudindustry" localSheetId="4">'Number of bedrooms'!$A$88</definedName>
    <definedName name="Stroudindustry" localSheetId="5">'Number of rooms'!$A$108</definedName>
    <definedName name="Stroudindustry" localSheetId="6">'Occupancy rating bedrooms'!$A$92</definedName>
    <definedName name="Stroudindustry" localSheetId="7">'Occupancy rating rooms'!$A$122</definedName>
    <definedName name="Stroudindustry" localSheetId="9">'Second address indicator'!$A$83</definedName>
    <definedName name="Stroudindustry" localSheetId="10">'Second address type'!$A$108</definedName>
    <definedName name="Stroudindustry" localSheetId="3">Tenure!$A$118</definedName>
    <definedName name="Stroudindustry">'Communal establishment type'!$A$215</definedName>
    <definedName name="Stroudocc">#REF!</definedName>
    <definedName name="Tewkesbury">#REF!</definedName>
    <definedName name="Tewkesburyindustry" localSheetId="2">'Accommodation type'!$A$133</definedName>
    <definedName name="Tewkesburyindustry" localSheetId="11">'Car or van availability'!$A$98</definedName>
    <definedName name="Tewkesburyindustry" localSheetId="8">'Central heating'!$A$148</definedName>
    <definedName name="Tewkesburyindustry" localSheetId="12">'Communal establishments'!$A$202</definedName>
    <definedName name="Tewkesburyindustry" localSheetId="4">'Number of bedrooms'!$A$100</definedName>
    <definedName name="Tewkesburyindustry" localSheetId="5">'Number of rooms'!$A$124</definedName>
    <definedName name="Tewkesburyindustry" localSheetId="6">'Occupancy rating bedrooms'!$A$104</definedName>
    <definedName name="Tewkesburyindustry" localSheetId="7">'Occupancy rating rooms'!$A$138</definedName>
    <definedName name="Tewkesburyindustry" localSheetId="9">'Second address indicator'!$A$94</definedName>
    <definedName name="Tewkesburyindustry" localSheetId="10">'Second address type'!$A$124</definedName>
    <definedName name="Tewkesburyindustry" localSheetId="3">Tenure!$A$136</definedName>
    <definedName name="Tewkesburyindustry">'Communal establishment type'!$A$253</definedName>
    <definedName name="Tewkesburyoc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5" i="20" l="1"/>
  <c r="J185" i="20"/>
  <c r="K185" i="20" s="1"/>
  <c r="P185" i="20"/>
  <c r="Q185" i="20" s="1"/>
  <c r="D186" i="20"/>
  <c r="J186" i="20"/>
  <c r="K186" i="20" s="1"/>
  <c r="P186" i="20"/>
  <c r="Q186" i="20" s="1"/>
  <c r="D71" i="20"/>
  <c r="J71" i="20"/>
  <c r="K71" i="20" s="1"/>
  <c r="P71" i="20"/>
  <c r="Q71" i="20" s="1"/>
  <c r="D72" i="20"/>
  <c r="J72" i="20"/>
  <c r="K72" i="20" s="1"/>
  <c r="P72" i="20"/>
  <c r="Q72" i="20" s="1"/>
  <c r="D291" i="20"/>
  <c r="D290" i="20"/>
  <c r="D289" i="20"/>
  <c r="D288" i="20"/>
  <c r="D287" i="20"/>
  <c r="D286" i="20"/>
  <c r="D285" i="20"/>
  <c r="D284" i="20"/>
  <c r="D283" i="20"/>
  <c r="D282" i="20"/>
  <c r="D281" i="20"/>
  <c r="D280" i="20"/>
  <c r="D279" i="20"/>
  <c r="D278" i="20"/>
  <c r="D277" i="20"/>
  <c r="D276" i="20"/>
  <c r="D275" i="20"/>
  <c r="D274" i="20"/>
  <c r="D273" i="20"/>
  <c r="D272" i="20"/>
  <c r="D271" i="20"/>
  <c r="D270" i="20"/>
  <c r="D269" i="20"/>
  <c r="D268" i="20"/>
  <c r="D267" i="20"/>
  <c r="D266" i="20"/>
  <c r="D265" i="20"/>
  <c r="D264" i="20"/>
  <c r="D263" i="20"/>
  <c r="D262" i="20"/>
  <c r="D261" i="20"/>
  <c r="D253" i="20"/>
  <c r="D252" i="20"/>
  <c r="D251" i="20"/>
  <c r="D250" i="20"/>
  <c r="D249" i="20"/>
  <c r="D248" i="20"/>
  <c r="D247" i="20"/>
  <c r="D246" i="20"/>
  <c r="D245" i="20"/>
  <c r="D244" i="20"/>
  <c r="D243" i="20"/>
  <c r="D242" i="20"/>
  <c r="D241" i="20"/>
  <c r="D240" i="20"/>
  <c r="D239" i="20"/>
  <c r="D238" i="20"/>
  <c r="D237" i="20"/>
  <c r="D236" i="20"/>
  <c r="D235" i="20"/>
  <c r="D234" i="20"/>
  <c r="D233" i="20"/>
  <c r="D232" i="20"/>
  <c r="D231" i="20"/>
  <c r="D230" i="20"/>
  <c r="D229" i="20"/>
  <c r="D228" i="20"/>
  <c r="D227" i="20"/>
  <c r="D226" i="20"/>
  <c r="D225" i="20"/>
  <c r="D224" i="20"/>
  <c r="D223" i="20"/>
  <c r="D215" i="20"/>
  <c r="D214" i="20"/>
  <c r="D213" i="20"/>
  <c r="D212" i="20"/>
  <c r="D211" i="20"/>
  <c r="D210" i="20"/>
  <c r="D209" i="20"/>
  <c r="D208" i="20"/>
  <c r="D207" i="20"/>
  <c r="D206" i="20"/>
  <c r="D205" i="20"/>
  <c r="D204" i="20"/>
  <c r="D203" i="20"/>
  <c r="D202" i="20"/>
  <c r="D201" i="20"/>
  <c r="D200" i="20"/>
  <c r="D199" i="20"/>
  <c r="D198" i="20"/>
  <c r="D197" i="20"/>
  <c r="D196" i="20"/>
  <c r="D195" i="20"/>
  <c r="D194" i="20"/>
  <c r="D193" i="20"/>
  <c r="D192" i="20"/>
  <c r="D191" i="20"/>
  <c r="D190" i="20"/>
  <c r="D189" i="20"/>
  <c r="D188" i="20"/>
  <c r="D187" i="20"/>
  <c r="D177" i="20"/>
  <c r="D176" i="20"/>
  <c r="D175" i="20"/>
  <c r="D174" i="20"/>
  <c r="D173" i="20"/>
  <c r="D172" i="20"/>
  <c r="D171" i="20"/>
  <c r="D170" i="20"/>
  <c r="D169" i="20"/>
  <c r="D168" i="20"/>
  <c r="D167" i="20"/>
  <c r="D166" i="20"/>
  <c r="D165" i="20"/>
  <c r="D164" i="20"/>
  <c r="D163" i="20"/>
  <c r="D162" i="20"/>
  <c r="D161" i="20"/>
  <c r="D160" i="20"/>
  <c r="D159" i="20"/>
  <c r="D158" i="20"/>
  <c r="D157" i="20"/>
  <c r="D156" i="20"/>
  <c r="D155" i="20"/>
  <c r="D154" i="20"/>
  <c r="D153" i="20"/>
  <c r="D152" i="20"/>
  <c r="D151" i="20"/>
  <c r="D150" i="20"/>
  <c r="D149" i="20"/>
  <c r="D148" i="20"/>
  <c r="D147" i="20"/>
  <c r="D139" i="20"/>
  <c r="D138" i="20"/>
  <c r="D137" i="20"/>
  <c r="D136" i="20"/>
  <c r="D135" i="20"/>
  <c r="D134" i="20"/>
  <c r="D133" i="20"/>
  <c r="D132" i="20"/>
  <c r="D131" i="20"/>
  <c r="D130" i="20"/>
  <c r="D129" i="20"/>
  <c r="D128" i="20"/>
  <c r="D127" i="20"/>
  <c r="D126" i="20"/>
  <c r="D125" i="20"/>
  <c r="D124" i="20"/>
  <c r="D123" i="20"/>
  <c r="D122" i="20"/>
  <c r="D121" i="20"/>
  <c r="D120" i="20"/>
  <c r="D119" i="20"/>
  <c r="D118" i="20"/>
  <c r="D117" i="20"/>
  <c r="D116" i="20"/>
  <c r="D115" i="20"/>
  <c r="D114" i="20"/>
  <c r="D113" i="20"/>
  <c r="D112" i="20"/>
  <c r="D111" i="20"/>
  <c r="D110" i="20"/>
  <c r="D109" i="20"/>
  <c r="D101" i="20"/>
  <c r="D100" i="20"/>
  <c r="D99" i="20"/>
  <c r="D98" i="20"/>
  <c r="D97" i="20"/>
  <c r="D96" i="20"/>
  <c r="D95" i="20"/>
  <c r="D94" i="20"/>
  <c r="D93" i="20"/>
  <c r="D92" i="20"/>
  <c r="D91" i="20"/>
  <c r="D90" i="20"/>
  <c r="D89" i="20"/>
  <c r="D88" i="20"/>
  <c r="D87" i="20"/>
  <c r="D86" i="20"/>
  <c r="D85" i="20"/>
  <c r="D84" i="20"/>
  <c r="D83" i="20"/>
  <c r="D82" i="20"/>
  <c r="D81" i="20"/>
  <c r="D80" i="20"/>
  <c r="D79" i="20"/>
  <c r="D78" i="20"/>
  <c r="D77" i="20"/>
  <c r="D76" i="20"/>
  <c r="D75" i="20"/>
  <c r="D74" i="20"/>
  <c r="D73" i="20"/>
  <c r="P291" i="20"/>
  <c r="Q291" i="20" s="1"/>
  <c r="J291" i="20"/>
  <c r="K291" i="20" s="1"/>
  <c r="P290" i="20"/>
  <c r="Q290" i="20" s="1"/>
  <c r="J290" i="20"/>
  <c r="K290" i="20" s="1"/>
  <c r="P289" i="20"/>
  <c r="Q289" i="20" s="1"/>
  <c r="J289" i="20"/>
  <c r="K289" i="20" s="1"/>
  <c r="P288" i="20"/>
  <c r="Q288" i="20" s="1"/>
  <c r="J288" i="20"/>
  <c r="K288" i="20" s="1"/>
  <c r="P287" i="20"/>
  <c r="Q287" i="20" s="1"/>
  <c r="J287" i="20"/>
  <c r="K287" i="20" s="1"/>
  <c r="P286" i="20"/>
  <c r="Q286" i="20" s="1"/>
  <c r="J286" i="20"/>
  <c r="K286" i="20" s="1"/>
  <c r="P285" i="20"/>
  <c r="Q285" i="20" s="1"/>
  <c r="J285" i="20"/>
  <c r="K285" i="20" s="1"/>
  <c r="P284" i="20"/>
  <c r="Q284" i="20" s="1"/>
  <c r="J284" i="20"/>
  <c r="K284" i="20" s="1"/>
  <c r="P283" i="20"/>
  <c r="Q283" i="20" s="1"/>
  <c r="J283" i="20"/>
  <c r="P282" i="20"/>
  <c r="Q282" i="20" s="1"/>
  <c r="J282" i="20"/>
  <c r="K282" i="20" s="1"/>
  <c r="P281" i="20"/>
  <c r="Q281" i="20" s="1"/>
  <c r="J281" i="20"/>
  <c r="K281" i="20" s="1"/>
  <c r="P280" i="20"/>
  <c r="Q280" i="20" s="1"/>
  <c r="J280" i="20"/>
  <c r="K280" i="20" s="1"/>
  <c r="P279" i="20"/>
  <c r="Q279" i="20" s="1"/>
  <c r="J279" i="20"/>
  <c r="K279" i="20" s="1"/>
  <c r="P278" i="20"/>
  <c r="Q278" i="20" s="1"/>
  <c r="J278" i="20"/>
  <c r="K278" i="20" s="1"/>
  <c r="P277" i="20"/>
  <c r="Q277" i="20" s="1"/>
  <c r="J277" i="20"/>
  <c r="K277" i="20" s="1"/>
  <c r="P276" i="20"/>
  <c r="Q276" i="20" s="1"/>
  <c r="J276" i="20"/>
  <c r="K276" i="20" s="1"/>
  <c r="P275" i="20"/>
  <c r="Q275" i="20" s="1"/>
  <c r="J275" i="20"/>
  <c r="K275" i="20" s="1"/>
  <c r="P274" i="20"/>
  <c r="Q274" i="20" s="1"/>
  <c r="J274" i="20"/>
  <c r="K274" i="20" s="1"/>
  <c r="P273" i="20"/>
  <c r="Q273" i="20" s="1"/>
  <c r="J273" i="20"/>
  <c r="K273" i="20" s="1"/>
  <c r="P272" i="20"/>
  <c r="Q272" i="20" s="1"/>
  <c r="J272" i="20"/>
  <c r="K272" i="20" s="1"/>
  <c r="P271" i="20"/>
  <c r="Q271" i="20" s="1"/>
  <c r="J271" i="20"/>
  <c r="K271" i="20" s="1"/>
  <c r="P270" i="20"/>
  <c r="Q270" i="20" s="1"/>
  <c r="J270" i="20"/>
  <c r="P269" i="20"/>
  <c r="Q269" i="20" s="1"/>
  <c r="J269" i="20"/>
  <c r="K269" i="20" s="1"/>
  <c r="P268" i="20"/>
  <c r="Q268" i="20" s="1"/>
  <c r="J268" i="20"/>
  <c r="P267" i="20"/>
  <c r="Q267" i="20" s="1"/>
  <c r="J267" i="20"/>
  <c r="P266" i="20"/>
  <c r="Q266" i="20" s="1"/>
  <c r="J266" i="20"/>
  <c r="K266" i="20" s="1"/>
  <c r="P265" i="20"/>
  <c r="Q265" i="20" s="1"/>
  <c r="J265" i="20"/>
  <c r="K265" i="20" s="1"/>
  <c r="P264" i="20"/>
  <c r="Q264" i="20" s="1"/>
  <c r="J264" i="20"/>
  <c r="K264" i="20" s="1"/>
  <c r="P263" i="20"/>
  <c r="Q263" i="20" s="1"/>
  <c r="J263" i="20"/>
  <c r="P262" i="20"/>
  <c r="Q262" i="20" s="1"/>
  <c r="J262" i="20"/>
  <c r="K262" i="20" s="1"/>
  <c r="P261" i="20"/>
  <c r="Q261" i="20" s="1"/>
  <c r="J261" i="20"/>
  <c r="K261" i="20" s="1"/>
  <c r="P253" i="20"/>
  <c r="Q253" i="20" s="1"/>
  <c r="J253" i="20"/>
  <c r="K253" i="20" s="1"/>
  <c r="P252" i="20"/>
  <c r="Q252" i="20" s="1"/>
  <c r="J252" i="20"/>
  <c r="K252" i="20" s="1"/>
  <c r="P251" i="20"/>
  <c r="Q251" i="20" s="1"/>
  <c r="J251" i="20"/>
  <c r="K251" i="20" s="1"/>
  <c r="P250" i="20"/>
  <c r="Q250" i="20" s="1"/>
  <c r="J250" i="20"/>
  <c r="K250" i="20" s="1"/>
  <c r="P249" i="20"/>
  <c r="Q249" i="20" s="1"/>
  <c r="J249" i="20"/>
  <c r="K249" i="20" s="1"/>
  <c r="P248" i="20"/>
  <c r="Q248" i="20" s="1"/>
  <c r="J248" i="20"/>
  <c r="K248" i="20" s="1"/>
  <c r="P247" i="20"/>
  <c r="Q247" i="20" s="1"/>
  <c r="J247" i="20"/>
  <c r="K247" i="20" s="1"/>
  <c r="P246" i="20"/>
  <c r="Q246" i="20" s="1"/>
  <c r="J246" i="20"/>
  <c r="K246" i="20" s="1"/>
  <c r="P245" i="20"/>
  <c r="Q245" i="20" s="1"/>
  <c r="J245" i="20"/>
  <c r="P244" i="20"/>
  <c r="Q244" i="20" s="1"/>
  <c r="J244" i="20"/>
  <c r="K244" i="20" s="1"/>
  <c r="P243" i="20"/>
  <c r="Q243" i="20" s="1"/>
  <c r="J243" i="20"/>
  <c r="K243" i="20" s="1"/>
  <c r="P242" i="20"/>
  <c r="Q242" i="20" s="1"/>
  <c r="J242" i="20"/>
  <c r="K242" i="20" s="1"/>
  <c r="P241" i="20"/>
  <c r="Q241" i="20" s="1"/>
  <c r="J241" i="20"/>
  <c r="K241" i="20" s="1"/>
  <c r="P240" i="20"/>
  <c r="Q240" i="20" s="1"/>
  <c r="J240" i="20"/>
  <c r="K240" i="20" s="1"/>
  <c r="P239" i="20"/>
  <c r="Q239" i="20" s="1"/>
  <c r="J239" i="20"/>
  <c r="K239" i="20" s="1"/>
  <c r="P238" i="20"/>
  <c r="Q238" i="20" s="1"/>
  <c r="J238" i="20"/>
  <c r="K238" i="20" s="1"/>
  <c r="P237" i="20"/>
  <c r="Q237" i="20" s="1"/>
  <c r="J237" i="20"/>
  <c r="K237" i="20" s="1"/>
  <c r="P236" i="20"/>
  <c r="Q236" i="20" s="1"/>
  <c r="J236" i="20"/>
  <c r="K236" i="20" s="1"/>
  <c r="P235" i="20"/>
  <c r="Q235" i="20" s="1"/>
  <c r="J235" i="20"/>
  <c r="K235" i="20" s="1"/>
  <c r="P234" i="20"/>
  <c r="Q234" i="20" s="1"/>
  <c r="J234" i="20"/>
  <c r="K234" i="20" s="1"/>
  <c r="P233" i="20"/>
  <c r="Q233" i="20" s="1"/>
  <c r="J233" i="20"/>
  <c r="K233" i="20" s="1"/>
  <c r="P232" i="20"/>
  <c r="Q232" i="20" s="1"/>
  <c r="J232" i="20"/>
  <c r="P231" i="20"/>
  <c r="Q231" i="20" s="1"/>
  <c r="J231" i="20"/>
  <c r="K231" i="20" s="1"/>
  <c r="P230" i="20"/>
  <c r="Q230" i="20" s="1"/>
  <c r="J230" i="20"/>
  <c r="P229" i="20"/>
  <c r="Q229" i="20" s="1"/>
  <c r="J229" i="20"/>
  <c r="P228" i="20"/>
  <c r="Q228" i="20" s="1"/>
  <c r="J228" i="20"/>
  <c r="K228" i="20" s="1"/>
  <c r="P227" i="20"/>
  <c r="Q227" i="20" s="1"/>
  <c r="J227" i="20"/>
  <c r="K227" i="20" s="1"/>
  <c r="P226" i="20"/>
  <c r="Q226" i="20" s="1"/>
  <c r="J226" i="20"/>
  <c r="K226" i="20" s="1"/>
  <c r="P225" i="20"/>
  <c r="Q225" i="20" s="1"/>
  <c r="J225" i="20"/>
  <c r="P224" i="20"/>
  <c r="Q224" i="20" s="1"/>
  <c r="J224" i="20"/>
  <c r="K224" i="20" s="1"/>
  <c r="P223" i="20"/>
  <c r="Q223" i="20" s="1"/>
  <c r="J223" i="20"/>
  <c r="K223" i="20" s="1"/>
  <c r="P215" i="20"/>
  <c r="Q215" i="20" s="1"/>
  <c r="J215" i="20"/>
  <c r="K215" i="20" s="1"/>
  <c r="P214" i="20"/>
  <c r="Q214" i="20" s="1"/>
  <c r="J214" i="20"/>
  <c r="K214" i="20" s="1"/>
  <c r="P213" i="20"/>
  <c r="Q213" i="20" s="1"/>
  <c r="J213" i="20"/>
  <c r="K213" i="20" s="1"/>
  <c r="P212" i="20"/>
  <c r="Q212" i="20" s="1"/>
  <c r="J212" i="20"/>
  <c r="K212" i="20" s="1"/>
  <c r="P211" i="20"/>
  <c r="Q211" i="20" s="1"/>
  <c r="J211" i="20"/>
  <c r="K211" i="20" s="1"/>
  <c r="P210" i="20"/>
  <c r="Q210" i="20" s="1"/>
  <c r="J210" i="20"/>
  <c r="K210" i="20" s="1"/>
  <c r="P209" i="20"/>
  <c r="Q209" i="20" s="1"/>
  <c r="J209" i="20"/>
  <c r="K209" i="20" s="1"/>
  <c r="P208" i="20"/>
  <c r="Q208" i="20" s="1"/>
  <c r="J208" i="20"/>
  <c r="K208" i="20" s="1"/>
  <c r="P207" i="20"/>
  <c r="Q207" i="20" s="1"/>
  <c r="J207" i="20"/>
  <c r="P206" i="20"/>
  <c r="Q206" i="20" s="1"/>
  <c r="J206" i="20"/>
  <c r="K206" i="20" s="1"/>
  <c r="P205" i="20"/>
  <c r="Q205" i="20" s="1"/>
  <c r="J205" i="20"/>
  <c r="K205" i="20" s="1"/>
  <c r="P204" i="20"/>
  <c r="Q204" i="20" s="1"/>
  <c r="J204" i="20"/>
  <c r="K204" i="20" s="1"/>
  <c r="P203" i="20"/>
  <c r="Q203" i="20" s="1"/>
  <c r="J203" i="20"/>
  <c r="K203" i="20" s="1"/>
  <c r="P202" i="20"/>
  <c r="Q202" i="20" s="1"/>
  <c r="J202" i="20"/>
  <c r="K202" i="20" s="1"/>
  <c r="P201" i="20"/>
  <c r="Q201" i="20" s="1"/>
  <c r="J201" i="20"/>
  <c r="K201" i="20" s="1"/>
  <c r="P200" i="20"/>
  <c r="Q200" i="20" s="1"/>
  <c r="J200" i="20"/>
  <c r="K200" i="20" s="1"/>
  <c r="P199" i="20"/>
  <c r="Q199" i="20" s="1"/>
  <c r="J199" i="20"/>
  <c r="K199" i="20" s="1"/>
  <c r="P198" i="20"/>
  <c r="Q198" i="20" s="1"/>
  <c r="J198" i="20"/>
  <c r="K198" i="20" s="1"/>
  <c r="P197" i="20"/>
  <c r="Q197" i="20" s="1"/>
  <c r="J197" i="20"/>
  <c r="K197" i="20" s="1"/>
  <c r="P196" i="20"/>
  <c r="Q196" i="20" s="1"/>
  <c r="J196" i="20"/>
  <c r="K196" i="20" s="1"/>
  <c r="P195" i="20"/>
  <c r="Q195" i="20" s="1"/>
  <c r="J195" i="20"/>
  <c r="K195" i="20" s="1"/>
  <c r="P194" i="20"/>
  <c r="Q194" i="20" s="1"/>
  <c r="J194" i="20"/>
  <c r="P193" i="20"/>
  <c r="Q193" i="20" s="1"/>
  <c r="J193" i="20"/>
  <c r="K193" i="20" s="1"/>
  <c r="P192" i="20"/>
  <c r="Q192" i="20" s="1"/>
  <c r="J192" i="20"/>
  <c r="P191" i="20"/>
  <c r="Q191" i="20" s="1"/>
  <c r="J191" i="20"/>
  <c r="P190" i="20"/>
  <c r="Q190" i="20" s="1"/>
  <c r="J190" i="20"/>
  <c r="K190" i="20" s="1"/>
  <c r="P189" i="20"/>
  <c r="Q189" i="20" s="1"/>
  <c r="J189" i="20"/>
  <c r="K189" i="20" s="1"/>
  <c r="P188" i="20"/>
  <c r="Q188" i="20" s="1"/>
  <c r="J188" i="20"/>
  <c r="K188" i="20" s="1"/>
  <c r="P187" i="20"/>
  <c r="Q187" i="20" s="1"/>
  <c r="J187" i="20"/>
  <c r="P177" i="20"/>
  <c r="Q177" i="20" s="1"/>
  <c r="J177" i="20"/>
  <c r="K177" i="20" s="1"/>
  <c r="P176" i="20"/>
  <c r="Q176" i="20" s="1"/>
  <c r="J176" i="20"/>
  <c r="K176" i="20" s="1"/>
  <c r="P175" i="20"/>
  <c r="Q175" i="20" s="1"/>
  <c r="J175" i="20"/>
  <c r="K175" i="20" s="1"/>
  <c r="P174" i="20"/>
  <c r="Q174" i="20" s="1"/>
  <c r="J174" i="20"/>
  <c r="K174" i="20" s="1"/>
  <c r="P173" i="20"/>
  <c r="Q173" i="20" s="1"/>
  <c r="J173" i="20"/>
  <c r="K173" i="20" s="1"/>
  <c r="P172" i="20"/>
  <c r="Q172" i="20" s="1"/>
  <c r="J172" i="20"/>
  <c r="K172" i="20" s="1"/>
  <c r="P171" i="20"/>
  <c r="Q171" i="20" s="1"/>
  <c r="J171" i="20"/>
  <c r="K171" i="20" s="1"/>
  <c r="P170" i="20"/>
  <c r="Q170" i="20" s="1"/>
  <c r="J170" i="20"/>
  <c r="K170" i="20" s="1"/>
  <c r="P169" i="20"/>
  <c r="Q169" i="20" s="1"/>
  <c r="J169" i="20"/>
  <c r="P168" i="20"/>
  <c r="Q168" i="20" s="1"/>
  <c r="J168" i="20"/>
  <c r="K168" i="20" s="1"/>
  <c r="P167" i="20"/>
  <c r="Q167" i="20" s="1"/>
  <c r="J167" i="20"/>
  <c r="K167" i="20" s="1"/>
  <c r="P166" i="20"/>
  <c r="Q166" i="20" s="1"/>
  <c r="J166" i="20"/>
  <c r="K166" i="20" s="1"/>
  <c r="P165" i="20"/>
  <c r="Q165" i="20" s="1"/>
  <c r="J165" i="20"/>
  <c r="K165" i="20" s="1"/>
  <c r="P164" i="20"/>
  <c r="Q164" i="20" s="1"/>
  <c r="J164" i="20"/>
  <c r="K164" i="20" s="1"/>
  <c r="P163" i="20"/>
  <c r="Q163" i="20" s="1"/>
  <c r="J163" i="20"/>
  <c r="K163" i="20" s="1"/>
  <c r="P162" i="20"/>
  <c r="Q162" i="20" s="1"/>
  <c r="J162" i="20"/>
  <c r="K162" i="20" s="1"/>
  <c r="P161" i="20"/>
  <c r="Q161" i="20" s="1"/>
  <c r="J161" i="20"/>
  <c r="K161" i="20" s="1"/>
  <c r="P160" i="20"/>
  <c r="Q160" i="20" s="1"/>
  <c r="J160" i="20"/>
  <c r="K160" i="20" s="1"/>
  <c r="P159" i="20"/>
  <c r="Q159" i="20" s="1"/>
  <c r="J159" i="20"/>
  <c r="K159" i="20" s="1"/>
  <c r="P158" i="20"/>
  <c r="Q158" i="20" s="1"/>
  <c r="J158" i="20"/>
  <c r="K158" i="20" s="1"/>
  <c r="P157" i="20"/>
  <c r="Q157" i="20" s="1"/>
  <c r="J157" i="20"/>
  <c r="K157" i="20" s="1"/>
  <c r="P156" i="20"/>
  <c r="Q156" i="20" s="1"/>
  <c r="J156" i="20"/>
  <c r="P155" i="20"/>
  <c r="Q155" i="20" s="1"/>
  <c r="J155" i="20"/>
  <c r="K155" i="20" s="1"/>
  <c r="P154" i="20"/>
  <c r="Q154" i="20" s="1"/>
  <c r="J154" i="20"/>
  <c r="P153" i="20"/>
  <c r="Q153" i="20" s="1"/>
  <c r="J153" i="20"/>
  <c r="P152" i="20"/>
  <c r="Q152" i="20" s="1"/>
  <c r="J152" i="20"/>
  <c r="K152" i="20" s="1"/>
  <c r="P151" i="20"/>
  <c r="Q151" i="20" s="1"/>
  <c r="J151" i="20"/>
  <c r="K151" i="20" s="1"/>
  <c r="P150" i="20"/>
  <c r="Q150" i="20" s="1"/>
  <c r="J150" i="20"/>
  <c r="K150" i="20" s="1"/>
  <c r="P149" i="20"/>
  <c r="Q149" i="20" s="1"/>
  <c r="J149" i="20"/>
  <c r="P148" i="20"/>
  <c r="Q148" i="20" s="1"/>
  <c r="J148" i="20"/>
  <c r="K148" i="20" s="1"/>
  <c r="P147" i="20"/>
  <c r="Q147" i="20" s="1"/>
  <c r="J147" i="20"/>
  <c r="K147" i="20" s="1"/>
  <c r="P139" i="20"/>
  <c r="Q139" i="20" s="1"/>
  <c r="J139" i="20"/>
  <c r="K139" i="20" s="1"/>
  <c r="P138" i="20"/>
  <c r="Q138" i="20" s="1"/>
  <c r="J138" i="20"/>
  <c r="K138" i="20" s="1"/>
  <c r="P137" i="20"/>
  <c r="Q137" i="20" s="1"/>
  <c r="J137" i="20"/>
  <c r="K137" i="20" s="1"/>
  <c r="P136" i="20"/>
  <c r="Q136" i="20" s="1"/>
  <c r="J136" i="20"/>
  <c r="K136" i="20" s="1"/>
  <c r="P135" i="20"/>
  <c r="Q135" i="20" s="1"/>
  <c r="J135" i="20"/>
  <c r="K135" i="20" s="1"/>
  <c r="P134" i="20"/>
  <c r="Q134" i="20" s="1"/>
  <c r="J134" i="20"/>
  <c r="K134" i="20" s="1"/>
  <c r="P133" i="20"/>
  <c r="Q133" i="20" s="1"/>
  <c r="J133" i="20"/>
  <c r="K133" i="20" s="1"/>
  <c r="P132" i="20"/>
  <c r="Q132" i="20" s="1"/>
  <c r="J132" i="20"/>
  <c r="K132" i="20" s="1"/>
  <c r="P131" i="20"/>
  <c r="Q131" i="20" s="1"/>
  <c r="J131" i="20"/>
  <c r="P130" i="20"/>
  <c r="Q130" i="20" s="1"/>
  <c r="J130" i="20"/>
  <c r="K130" i="20" s="1"/>
  <c r="P129" i="20"/>
  <c r="Q129" i="20" s="1"/>
  <c r="J129" i="20"/>
  <c r="K129" i="20" s="1"/>
  <c r="P128" i="20"/>
  <c r="Q128" i="20" s="1"/>
  <c r="J128" i="20"/>
  <c r="K128" i="20" s="1"/>
  <c r="P127" i="20"/>
  <c r="Q127" i="20" s="1"/>
  <c r="J127" i="20"/>
  <c r="K127" i="20" s="1"/>
  <c r="P126" i="20"/>
  <c r="Q126" i="20" s="1"/>
  <c r="J126" i="20"/>
  <c r="K126" i="20" s="1"/>
  <c r="P125" i="20"/>
  <c r="Q125" i="20" s="1"/>
  <c r="J125" i="20"/>
  <c r="K125" i="20" s="1"/>
  <c r="P124" i="20"/>
  <c r="Q124" i="20" s="1"/>
  <c r="J124" i="20"/>
  <c r="K124" i="20" s="1"/>
  <c r="P123" i="20"/>
  <c r="Q123" i="20" s="1"/>
  <c r="J123" i="20"/>
  <c r="K123" i="20" s="1"/>
  <c r="P122" i="20"/>
  <c r="Q122" i="20" s="1"/>
  <c r="J122" i="20"/>
  <c r="K122" i="20" s="1"/>
  <c r="P121" i="20"/>
  <c r="Q121" i="20" s="1"/>
  <c r="J121" i="20"/>
  <c r="K121" i="20" s="1"/>
  <c r="P120" i="20"/>
  <c r="Q120" i="20" s="1"/>
  <c r="J120" i="20"/>
  <c r="K120" i="20" s="1"/>
  <c r="P119" i="20"/>
  <c r="Q119" i="20" s="1"/>
  <c r="J119" i="20"/>
  <c r="K119" i="20" s="1"/>
  <c r="P118" i="20"/>
  <c r="Q118" i="20" s="1"/>
  <c r="J118" i="20"/>
  <c r="P117" i="20"/>
  <c r="Q117" i="20" s="1"/>
  <c r="J117" i="20"/>
  <c r="K117" i="20" s="1"/>
  <c r="P116" i="20"/>
  <c r="Q116" i="20" s="1"/>
  <c r="J116" i="20"/>
  <c r="P115" i="20"/>
  <c r="Q115" i="20" s="1"/>
  <c r="J115" i="20"/>
  <c r="P114" i="20"/>
  <c r="Q114" i="20" s="1"/>
  <c r="J114" i="20"/>
  <c r="K114" i="20" s="1"/>
  <c r="P113" i="20"/>
  <c r="Q113" i="20" s="1"/>
  <c r="J113" i="20"/>
  <c r="K113" i="20" s="1"/>
  <c r="P112" i="20"/>
  <c r="Q112" i="20" s="1"/>
  <c r="J112" i="20"/>
  <c r="K112" i="20" s="1"/>
  <c r="P111" i="20"/>
  <c r="Q111" i="20" s="1"/>
  <c r="J111" i="20"/>
  <c r="P110" i="20"/>
  <c r="Q110" i="20" s="1"/>
  <c r="J110" i="20"/>
  <c r="K110" i="20" s="1"/>
  <c r="P109" i="20"/>
  <c r="Q109" i="20" s="1"/>
  <c r="J109" i="20"/>
  <c r="K109" i="20" s="1"/>
  <c r="P101" i="20"/>
  <c r="Q101" i="20" s="1"/>
  <c r="J101" i="20"/>
  <c r="K101" i="20" s="1"/>
  <c r="P100" i="20"/>
  <c r="Q100" i="20" s="1"/>
  <c r="J100" i="20"/>
  <c r="K100" i="20" s="1"/>
  <c r="P99" i="20"/>
  <c r="Q99" i="20" s="1"/>
  <c r="J99" i="20"/>
  <c r="K99" i="20" s="1"/>
  <c r="P98" i="20"/>
  <c r="Q98" i="20" s="1"/>
  <c r="J98" i="20"/>
  <c r="K98" i="20" s="1"/>
  <c r="P97" i="20"/>
  <c r="Q97" i="20" s="1"/>
  <c r="J97" i="20"/>
  <c r="K97" i="20" s="1"/>
  <c r="P96" i="20"/>
  <c r="Q96" i="20" s="1"/>
  <c r="J96" i="20"/>
  <c r="K96" i="20" s="1"/>
  <c r="P95" i="20"/>
  <c r="Q95" i="20" s="1"/>
  <c r="J95" i="20"/>
  <c r="K95" i="20" s="1"/>
  <c r="P94" i="20"/>
  <c r="Q94" i="20" s="1"/>
  <c r="J94" i="20"/>
  <c r="K94" i="20" s="1"/>
  <c r="P93" i="20"/>
  <c r="Q93" i="20" s="1"/>
  <c r="J93" i="20"/>
  <c r="P92" i="20"/>
  <c r="Q92" i="20" s="1"/>
  <c r="J92" i="20"/>
  <c r="K92" i="20" s="1"/>
  <c r="P91" i="20"/>
  <c r="Q91" i="20" s="1"/>
  <c r="J91" i="20"/>
  <c r="K91" i="20" s="1"/>
  <c r="P90" i="20"/>
  <c r="Q90" i="20" s="1"/>
  <c r="J90" i="20"/>
  <c r="K90" i="20" s="1"/>
  <c r="P89" i="20"/>
  <c r="Q89" i="20" s="1"/>
  <c r="J89" i="20"/>
  <c r="K89" i="20" s="1"/>
  <c r="P88" i="20"/>
  <c r="Q88" i="20" s="1"/>
  <c r="J88" i="20"/>
  <c r="K88" i="20" s="1"/>
  <c r="P87" i="20"/>
  <c r="Q87" i="20" s="1"/>
  <c r="J87" i="20"/>
  <c r="K87" i="20" s="1"/>
  <c r="P86" i="20"/>
  <c r="Q86" i="20" s="1"/>
  <c r="J86" i="20"/>
  <c r="K86" i="20" s="1"/>
  <c r="P85" i="20"/>
  <c r="Q85" i="20" s="1"/>
  <c r="J85" i="20"/>
  <c r="K85" i="20" s="1"/>
  <c r="P84" i="20"/>
  <c r="Q84" i="20" s="1"/>
  <c r="J84" i="20"/>
  <c r="K84" i="20" s="1"/>
  <c r="P83" i="20"/>
  <c r="Q83" i="20" s="1"/>
  <c r="J83" i="20"/>
  <c r="K83" i="20" s="1"/>
  <c r="P82" i="20"/>
  <c r="Q82" i="20" s="1"/>
  <c r="J82" i="20"/>
  <c r="K82" i="20" s="1"/>
  <c r="P81" i="20"/>
  <c r="Q81" i="20" s="1"/>
  <c r="J81" i="20"/>
  <c r="K81" i="20" s="1"/>
  <c r="P80" i="20"/>
  <c r="Q80" i="20" s="1"/>
  <c r="J80" i="20"/>
  <c r="P79" i="20"/>
  <c r="Q79" i="20" s="1"/>
  <c r="J79" i="20"/>
  <c r="K79" i="20" s="1"/>
  <c r="P78" i="20"/>
  <c r="Q78" i="20" s="1"/>
  <c r="J78" i="20"/>
  <c r="P77" i="20"/>
  <c r="Q77" i="20" s="1"/>
  <c r="J77" i="20"/>
  <c r="P76" i="20"/>
  <c r="Q76" i="20" s="1"/>
  <c r="J76" i="20"/>
  <c r="K76" i="20" s="1"/>
  <c r="P75" i="20"/>
  <c r="Q75" i="20" s="1"/>
  <c r="J75" i="20"/>
  <c r="K75" i="20" s="1"/>
  <c r="P74" i="20"/>
  <c r="Q74" i="20" s="1"/>
  <c r="J74" i="20"/>
  <c r="K74" i="20" s="1"/>
  <c r="P73" i="20"/>
  <c r="Q73" i="20" s="1"/>
  <c r="J73" i="20"/>
  <c r="D33" i="20"/>
  <c r="J33" i="20"/>
  <c r="K33" i="20" s="1"/>
  <c r="D34" i="20"/>
  <c r="J34" i="20"/>
  <c r="K34" i="20" s="1"/>
  <c r="D35" i="20"/>
  <c r="J35" i="20"/>
  <c r="K35" i="20" s="1"/>
  <c r="D36" i="20"/>
  <c r="J36" i="20"/>
  <c r="K36" i="20" s="1"/>
  <c r="D37" i="20"/>
  <c r="J37" i="20"/>
  <c r="K37" i="20" s="1"/>
  <c r="D38" i="20"/>
  <c r="J38" i="20"/>
  <c r="K38" i="20" s="1"/>
  <c r="D39" i="20"/>
  <c r="J39" i="20"/>
  <c r="K39" i="20" s="1"/>
  <c r="D40" i="20"/>
  <c r="J40" i="20"/>
  <c r="K40" i="20" s="1"/>
  <c r="D41" i="20"/>
  <c r="J41" i="20"/>
  <c r="K41" i="20" s="1"/>
  <c r="D42" i="20"/>
  <c r="J42" i="20"/>
  <c r="K42" i="20" s="1"/>
  <c r="D43" i="20"/>
  <c r="J43" i="20"/>
  <c r="K43" i="20" s="1"/>
  <c r="D44" i="20"/>
  <c r="J44" i="20"/>
  <c r="K44" i="20" s="1"/>
  <c r="D45" i="20"/>
  <c r="J45" i="20"/>
  <c r="K45" i="20" s="1"/>
  <c r="D46" i="20"/>
  <c r="J46" i="20"/>
  <c r="K46" i="20" s="1"/>
  <c r="D47" i="20"/>
  <c r="J47" i="20"/>
  <c r="K47" i="20" s="1"/>
  <c r="D48" i="20"/>
  <c r="J48" i="20"/>
  <c r="K48" i="20" s="1"/>
  <c r="D49" i="20"/>
  <c r="J49" i="20"/>
  <c r="K49" i="20" s="1"/>
  <c r="D50" i="20"/>
  <c r="J50" i="20"/>
  <c r="K50" i="20" s="1"/>
  <c r="D51" i="20"/>
  <c r="J51" i="20"/>
  <c r="K51" i="20" s="1"/>
  <c r="D52" i="20"/>
  <c r="J52" i="20"/>
  <c r="K52" i="20" s="1"/>
  <c r="D53" i="20"/>
  <c r="J53" i="20"/>
  <c r="K53" i="20" s="1"/>
  <c r="D54" i="20"/>
  <c r="J54" i="20"/>
  <c r="K54" i="20" s="1"/>
  <c r="D55" i="20"/>
  <c r="J55" i="20"/>
  <c r="K55" i="20" s="1"/>
  <c r="D56" i="20"/>
  <c r="J56" i="20"/>
  <c r="K56" i="20" s="1"/>
  <c r="D57" i="20"/>
  <c r="J57" i="20"/>
  <c r="K57" i="20" s="1"/>
  <c r="D58" i="20"/>
  <c r="J58" i="20"/>
  <c r="K58" i="20" s="1"/>
  <c r="D59" i="20"/>
  <c r="J59" i="20"/>
  <c r="K59" i="20" s="1"/>
  <c r="D60" i="20"/>
  <c r="J60" i="20"/>
  <c r="K60" i="20" s="1"/>
  <c r="D61" i="20"/>
  <c r="J61" i="20"/>
  <c r="K61" i="20" s="1"/>
  <c r="D62" i="20"/>
  <c r="J62" i="20"/>
  <c r="K62" i="20" s="1"/>
  <c r="D63" i="20"/>
  <c r="J63" i="20"/>
  <c r="K63" i="20" s="1"/>
  <c r="E62" i="42"/>
  <c r="E63" i="42"/>
  <c r="E64" i="42"/>
  <c r="E65" i="42"/>
  <c r="E61" i="42"/>
  <c r="D62" i="42"/>
  <c r="D63" i="42"/>
  <c r="D64" i="42"/>
  <c r="D65" i="42"/>
  <c r="D61" i="42"/>
</calcChain>
</file>

<file path=xl/sharedStrings.xml><?xml version="1.0" encoding="utf-8"?>
<sst xmlns="http://schemas.openxmlformats.org/spreadsheetml/2006/main" count="3109" uniqueCount="203">
  <si>
    <t>What is a topic summary?</t>
  </si>
  <si>
    <t xml:space="preserve">A topic summary is a set of data taken from the 2021 Census grouped by a similar theme. </t>
  </si>
  <si>
    <t>Where possible this data is presented alongside equivalent data from the 2011 Census to show how Gloucestershire and its districts have changed over time.</t>
  </si>
  <si>
    <t xml:space="preserve">Where does the data come from? </t>
  </si>
  <si>
    <t xml:space="preserve">All data in the workbook is sourced from the 2021 Census and 2011 Census, ONS. </t>
  </si>
  <si>
    <t xml:space="preserve">Further information can be found: https://www.ons.gov.uk/census </t>
  </si>
  <si>
    <t>(Source: 2021 and 2011 Census, ONS. Reproduced by Data and Analysis Team , Gloucestershire County Council)</t>
  </si>
  <si>
    <t>Cheltenham</t>
  </si>
  <si>
    <t xml:space="preserve">Cotswold </t>
  </si>
  <si>
    <t>Forest of Dean</t>
  </si>
  <si>
    <t>Gloucester</t>
  </si>
  <si>
    <t>Stroud</t>
  </si>
  <si>
    <t>Tewkesbury</t>
  </si>
  <si>
    <t>Gloucestershire</t>
  </si>
  <si>
    <t xml:space="preserve">England and Wales </t>
  </si>
  <si>
    <t>Cotswold</t>
  </si>
  <si>
    <t>Number</t>
  </si>
  <si>
    <t xml:space="preserve">To view data for the following areas please scroll down or click on the link below </t>
  </si>
  <si>
    <t xml:space="preserve">Forest of Dean </t>
  </si>
  <si>
    <t xml:space="preserve">Gloucestershire </t>
  </si>
  <si>
    <t xml:space="preserve">% of total </t>
  </si>
  <si>
    <t>Net change</t>
  </si>
  <si>
    <t>% change</t>
  </si>
  <si>
    <t xml:space="preserve">Cheltenham </t>
  </si>
  <si>
    <t>Other</t>
  </si>
  <si>
    <t>Housing topic summary</t>
  </si>
  <si>
    <t xml:space="preserve">What is included in the Housing topic summary? </t>
  </si>
  <si>
    <t>Housing</t>
  </si>
  <si>
    <t>2011 Households</t>
  </si>
  <si>
    <t>2021 Households</t>
  </si>
  <si>
    <t>Net change 2011-2021</t>
  </si>
  <si>
    <t>% change 2011-2021</t>
  </si>
  <si>
    <t>England and Wales</t>
  </si>
  <si>
    <t>Accommodation type</t>
  </si>
  <si>
    <t>Detached</t>
  </si>
  <si>
    <t>Semi detached</t>
  </si>
  <si>
    <t>Terraced</t>
  </si>
  <si>
    <t>In a purpose-built block of flats or tenement</t>
  </si>
  <si>
    <t>A caravan or other mobile or temporary structure</t>
  </si>
  <si>
    <t>Tenure</t>
  </si>
  <si>
    <t>Owned: Owns outright</t>
  </si>
  <si>
    <t>Owned: Owns with a mortgage or loan</t>
  </si>
  <si>
    <t>Shared ownership: Shared ownership</t>
  </si>
  <si>
    <t>Social rented: Rents from council or Local Authority</t>
  </si>
  <si>
    <t>Social rented: Other social rented</t>
  </si>
  <si>
    <t>Private rented: Private landlord or letting agency</t>
  </si>
  <si>
    <t>Private rented: Other private rented</t>
  </si>
  <si>
    <t>Lives rent free</t>
  </si>
  <si>
    <t xml:space="preserve">Owned: total </t>
  </si>
  <si>
    <t>Private rented: total</t>
  </si>
  <si>
    <t>Social rented: total</t>
  </si>
  <si>
    <t>Number of bedrooms</t>
  </si>
  <si>
    <t>1 bedroom</t>
  </si>
  <si>
    <t>2 bedrooms</t>
  </si>
  <si>
    <t>3 bedrooms</t>
  </si>
  <si>
    <t>4 or more bedrooms</t>
  </si>
  <si>
    <t>Number of rooms</t>
  </si>
  <si>
    <t>1 room</t>
  </si>
  <si>
    <t>2 rooms</t>
  </si>
  <si>
    <t>3 rooms</t>
  </si>
  <si>
    <t>4 rooms</t>
  </si>
  <si>
    <t>5 rooms</t>
  </si>
  <si>
    <t>6 rooms</t>
  </si>
  <si>
    <t>7 rooms</t>
  </si>
  <si>
    <t>8 rooms</t>
  </si>
  <si>
    <t>9 or more rooms</t>
  </si>
  <si>
    <t>Occupancy rating - bedrooms</t>
  </si>
  <si>
    <t>Occupancy rating of bedrooms: +2 or more</t>
  </si>
  <si>
    <t>Occupancy rating of bedrooms: +1</t>
  </si>
  <si>
    <t>Occupancy rating of bedrooms: 0</t>
  </si>
  <si>
    <t>Occupancy rating of bedrooms: -1</t>
  </si>
  <si>
    <t>Occupancy rating of bedrooms: -2 or less</t>
  </si>
  <si>
    <t>Occupancy rating - rooms</t>
  </si>
  <si>
    <t>Occupancy rating of rooms: +2 or more</t>
  </si>
  <si>
    <t>Occupancy rating of rooms: +1</t>
  </si>
  <si>
    <t>Occupancy rating of rooms: 0</t>
  </si>
  <si>
    <t>Occupancy rating of rooms: -1</t>
  </si>
  <si>
    <t>Occupancy rating of rooms: -2 or less</t>
  </si>
  <si>
    <t>Central heating</t>
  </si>
  <si>
    <t>No central heating</t>
  </si>
  <si>
    <t>Electric only</t>
  </si>
  <si>
    <t>Oil only</t>
  </si>
  <si>
    <t>Central heating: total</t>
  </si>
  <si>
    <t>Second address indicator</t>
  </si>
  <si>
    <t>No second address</t>
  </si>
  <si>
    <t>Second address is in the UK</t>
  </si>
  <si>
    <t>Second address is outside the UK</t>
  </si>
  <si>
    <t>Type of second address</t>
  </si>
  <si>
    <t>Armed forces base address</t>
  </si>
  <si>
    <t>Another address when working away from home</t>
  </si>
  <si>
    <t>Holiday home</t>
  </si>
  <si>
    <t>Second address type not specified</t>
  </si>
  <si>
    <t>Car and van availability</t>
  </si>
  <si>
    <t xml:space="preserve">This summary covers three main themes Housing, Car and van availability and Communal establishments. A list of sub themes covered by each topic alongside the relevant links can be found below </t>
  </si>
  <si>
    <t>No cars or vans in household</t>
  </si>
  <si>
    <t>1 car or van in household</t>
  </si>
  <si>
    <t>2 cars or vans in household</t>
  </si>
  <si>
    <t>3 or more cars or vans in household</t>
  </si>
  <si>
    <t>Communal establishments</t>
  </si>
  <si>
    <t>Communal establishment residents by age and sex</t>
  </si>
  <si>
    <t>Resident: Male: Aged 0 to 15 years</t>
  </si>
  <si>
    <t>Resident: Male: Aged 16 to 24 years</t>
  </si>
  <si>
    <t>Resident: Male: Aged 25 to 34 years</t>
  </si>
  <si>
    <t>Resident: Male: Aged 35 to 49 years</t>
  </si>
  <si>
    <t>Resident: Male: Aged 50 to 64 years</t>
  </si>
  <si>
    <t>Resident: Male: Aged 65 to 74 years</t>
  </si>
  <si>
    <t>Resident: Male: Aged 75 to 84 years</t>
  </si>
  <si>
    <t>Resident: Male: Aged 85 years and over</t>
  </si>
  <si>
    <t>Resident: Female: Aged 0 to 15 years</t>
  </si>
  <si>
    <t>Resident: Female: Aged 16 to 24 years</t>
  </si>
  <si>
    <t>Resident: Female: Aged 25 to 34 years</t>
  </si>
  <si>
    <t>Resident: Female: Aged 35 to 49 years</t>
  </si>
  <si>
    <t>Resident: Female: Aged 50 to 64 years</t>
  </si>
  <si>
    <t>Resident: Female: Aged 65 to 74 years</t>
  </si>
  <si>
    <t>Resident: Female: Aged 75 to 84 years</t>
  </si>
  <si>
    <t>Resident: Female: Aged 85 years and over</t>
  </si>
  <si>
    <t>Resident: Male: total</t>
  </si>
  <si>
    <t>Resident: Female: total</t>
  </si>
  <si>
    <t>Communal establishment management and type</t>
  </si>
  <si>
    <t>Medical and care establishment: NHS: General hospital</t>
  </si>
  <si>
    <t>Medical and care establishment: NHS: Mental health hospital or unit (including secure units)</t>
  </si>
  <si>
    <t>Medical and care establishment: NHS: Other hospital</t>
  </si>
  <si>
    <t>Medical and care establishment: Local Authority: Children's home (including secure units)</t>
  </si>
  <si>
    <t>Medical and care establishment: Local Authority: Care home with nursing</t>
  </si>
  <si>
    <t>Medical and care establishment: Local Authority: Care home without nursing</t>
  </si>
  <si>
    <t>Medical and care establishment: Local Authority: Other home</t>
  </si>
  <si>
    <t>Medical and care establishment: Registered Social Landlord or Housing Association: Home or hostel</t>
  </si>
  <si>
    <t>Medical and care establishment: Other: Care home with nursing</t>
  </si>
  <si>
    <t>Medical and care establishment: Other: Care home without nursing</t>
  </si>
  <si>
    <t>Medical and care establishment: Other: Children's home (including secure units)</t>
  </si>
  <si>
    <t>Medical and care establishment: Other: Mental health hospital or unit (including secure units)</t>
  </si>
  <si>
    <t>Medical and care establishment: Other: Other hospital</t>
  </si>
  <si>
    <t>Medical and care establishment: Other: Other establishment</t>
  </si>
  <si>
    <t>Other establishment: Defence</t>
  </si>
  <si>
    <t>Other establishment: Prison service</t>
  </si>
  <si>
    <t>Other establishment: Approved premises (probation or bail hostel)</t>
  </si>
  <si>
    <t>Other establishment: Detention centres and other detention</t>
  </si>
  <si>
    <t>Other establishment: Education</t>
  </si>
  <si>
    <t>Other establishment: Hotel, guest house, B&amp;B or youth hostel</t>
  </si>
  <si>
    <t>Other establishment: Hostel or temporary shelter for the homeless</t>
  </si>
  <si>
    <t xml:space="preserve">Other establishment: Holiday accommodation </t>
  </si>
  <si>
    <t>Other establishment: Other travel or temporary accommodation</t>
  </si>
  <si>
    <t>Other establishment: Religious</t>
  </si>
  <si>
    <t>Other establishment: Staff or worker accommodation or Other</t>
  </si>
  <si>
    <t>Establishment not stated</t>
  </si>
  <si>
    <t>Other establishment: total</t>
  </si>
  <si>
    <t>Type of communal establishments</t>
  </si>
  <si>
    <t>(based on data released on 05/01/2023)</t>
  </si>
  <si>
    <t>Number of households</t>
  </si>
  <si>
    <t>(Source: TS041, 2021 Census and KS401EW, 2011 Census, ONS)</t>
  </si>
  <si>
    <t>Whole house or bungalow: total</t>
  </si>
  <si>
    <t>Flat, maisonette or apartment: total</t>
  </si>
  <si>
    <t>N/A</t>
  </si>
  <si>
    <t>Part of a converted or shared house, including bedsits*</t>
  </si>
  <si>
    <t>Part of another converted building, for example, former school, church or warehouse*</t>
  </si>
  <si>
    <t>In a commercial building, for example, in an office building, hotel or over a shop*</t>
  </si>
  <si>
    <t>(Source:  TS044, 2021 Census and QS402EW, 2011 Census, ONS)</t>
  </si>
  <si>
    <t>(Source: TS054, 2021 Census and KS402EW, 2011 Census, ONS)</t>
  </si>
  <si>
    <t>(Source: TS050, 2021 Census)</t>
  </si>
  <si>
    <t>Percentage of households</t>
  </si>
  <si>
    <t>Accommodation type (households)</t>
  </si>
  <si>
    <t>Tenure (households)</t>
  </si>
  <si>
    <t>Number of bedrooms (households)</t>
  </si>
  <si>
    <t>(Source: , 2021 Census ONS)</t>
  </si>
  <si>
    <t>(Source: TS052, 2021 Census and QS412EW, 2011 Census, ONS)</t>
  </si>
  <si>
    <t>Occupancy rating - bedrooms (households)</t>
  </si>
  <si>
    <t>Occupancy rating - rooms (households)</t>
  </si>
  <si>
    <t>Number of rooms (households)</t>
  </si>
  <si>
    <t>(Source: TS053 , 2021 Census ONS)</t>
  </si>
  <si>
    <t>Medical and care establishment: total</t>
  </si>
  <si>
    <t>Medical and care establishment: NHS</t>
  </si>
  <si>
    <t>Medical and care establishment: Local Authority</t>
  </si>
  <si>
    <t>Medical and care establishment: Other</t>
  </si>
  <si>
    <t>Tank or bottled gas only*</t>
  </si>
  <si>
    <t>Wood only*</t>
  </si>
  <si>
    <t>Solid fuel only*</t>
  </si>
  <si>
    <t>Renewable energy only*</t>
  </si>
  <si>
    <t>District or communal heat networks only*</t>
  </si>
  <si>
    <t>Other central heating only*</t>
  </si>
  <si>
    <t>Two or more types of central heating (not including renewable energy)*</t>
  </si>
  <si>
    <t>Two or more types of central heating (including renewable energy)*</t>
  </si>
  <si>
    <t>Mains gas only*</t>
  </si>
  <si>
    <t>Central heating (households)</t>
  </si>
  <si>
    <t>(Source: TS046 , 2021 Census and QS415EW, 2011 Census, ONS)</t>
  </si>
  <si>
    <t>Second address indicator (usual residents)</t>
  </si>
  <si>
    <t>Second adddress: total</t>
  </si>
  <si>
    <t>(Source: TS056, 2021 Census and QS106EW, 2011 Census, ONS)</t>
  </si>
  <si>
    <t>Student's term-time address</t>
  </si>
  <si>
    <t>Student's home address</t>
  </si>
  <si>
    <t>Another parent or guardian's address</t>
  </si>
  <si>
    <t>Partner's address</t>
  </si>
  <si>
    <t>Number of residents with a second address</t>
  </si>
  <si>
    <t>Percentage of residents with a second address</t>
  </si>
  <si>
    <t>(Source: TS055, 2021 Census)</t>
  </si>
  <si>
    <t>Car or van availability (households)</t>
  </si>
  <si>
    <t>(Source: TS045, 2021 Census and KS404EW, 2011 Census, ONS)</t>
  </si>
  <si>
    <t>Communal establishment residents by age and sex (usual residents in communal establishments)</t>
  </si>
  <si>
    <t>(Source: TS047, 2021 Census and DC4210EWLA, 2011 Census, ONS)</t>
  </si>
  <si>
    <t>Other: total</t>
  </si>
  <si>
    <t>Staff or owner*</t>
  </si>
  <si>
    <t>Family member or partner of staff or owner*</t>
  </si>
  <si>
    <t>Staying temporarily (no usual UK address) *</t>
  </si>
  <si>
    <t>(Source: TS048 , 2021 Census and DC4211EWla, 2011 Census, 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</si>
</sst>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_ ;\-0\ "/>
    <numFmt numFmtId="166"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u/>
      <sz val="11"/>
      <color theme="10"/>
      <name val="Calibri"/>
      <family val="2"/>
      <scheme val="minor"/>
    </font>
    <font>
      <sz val="11"/>
      <color indexed="8"/>
      <name val="Calibri"/>
      <family val="2"/>
      <scheme val="minor"/>
    </font>
    <font>
      <b/>
      <sz val="20"/>
      <color theme="1"/>
      <name val="Calibri"/>
      <family val="2"/>
      <scheme val="minor"/>
    </font>
    <font>
      <sz val="9"/>
      <name val="Arial"/>
      <family val="2"/>
    </font>
    <font>
      <sz val="10"/>
      <name val="Arial"/>
    </font>
    <font>
      <sz val="11"/>
      <color rgb="FF000000"/>
      <name val="Calibri"/>
      <family val="2"/>
      <scheme val="minor"/>
    </font>
    <font>
      <b/>
      <sz val="11"/>
      <color rgb="FF000000"/>
      <name val="Calibri"/>
      <family val="2"/>
      <scheme val="minor"/>
    </font>
    <font>
      <sz val="11"/>
      <color rgb="FF444444"/>
      <name val="Calibri"/>
      <family val="2"/>
      <scheme val="minor"/>
    </font>
    <font>
      <sz val="10"/>
      <name val="Arial"/>
      <family val="2"/>
    </font>
    <font>
      <b/>
      <sz val="11"/>
      <color rgb="FF323132"/>
      <name val="Calibri"/>
      <family val="2"/>
      <scheme val="minor"/>
    </font>
    <font>
      <b/>
      <sz val="10"/>
      <name val="Arial"/>
      <family val="2"/>
    </font>
    <font>
      <b/>
      <sz val="16"/>
      <color theme="1"/>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B4C6E7"/>
        <bgColor rgb="FF000000"/>
      </patternFill>
    </fill>
    <fill>
      <patternFill patternType="solid">
        <fgColor rgb="FFD9E1F2"/>
        <bgColor rgb="FF000000"/>
      </patternFill>
    </fill>
    <fill>
      <patternFill patternType="solid">
        <fgColor theme="0" tint="-4.9989318521683403E-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xf numFmtId="43" fontId="1" fillId="0" borderId="0" applyFont="0" applyFill="0" applyBorder="0" applyAlignment="0" applyProtection="0"/>
  </cellStyleXfs>
  <cellXfs count="357">
    <xf numFmtId="0" fontId="0" fillId="0" borderId="0" xfId="0"/>
    <xf numFmtId="0" fontId="3" fillId="0" borderId="0" xfId="0" applyFont="1"/>
    <xf numFmtId="0" fontId="5" fillId="0" borderId="0" xfId="3"/>
    <xf numFmtId="0" fontId="0" fillId="3" borderId="0" xfId="0" applyFill="1"/>
    <xf numFmtId="0" fontId="2" fillId="0" borderId="0" xfId="0" applyFont="1"/>
    <xf numFmtId="10" fontId="0" fillId="0" borderId="0" xfId="0" applyNumberFormat="1"/>
    <xf numFmtId="164" fontId="0" fillId="0" borderId="0" xfId="0" applyNumberFormat="1"/>
    <xf numFmtId="0" fontId="4" fillId="0" borderId="0" xfId="0" applyFont="1"/>
    <xf numFmtId="0" fontId="2" fillId="2" borderId="22" xfId="0" applyFont="1" applyFill="1" applyBorder="1" applyAlignment="1">
      <alignment horizontal="center"/>
    </xf>
    <xf numFmtId="0" fontId="2" fillId="2" borderId="23" xfId="0" applyFont="1" applyFill="1" applyBorder="1" applyAlignment="1">
      <alignment horizontal="center"/>
    </xf>
    <xf numFmtId="3" fontId="0" fillId="0" borderId="0" xfId="0" applyNumberFormat="1"/>
    <xf numFmtId="3" fontId="0" fillId="4" borderId="10" xfId="0" applyNumberFormat="1" applyFill="1" applyBorder="1" applyAlignment="1">
      <alignment horizontal="right"/>
    </xf>
    <xf numFmtId="10" fontId="2" fillId="2" borderId="27" xfId="0" applyNumberFormat="1" applyFont="1" applyFill="1" applyBorder="1" applyAlignment="1">
      <alignment horizontal="center"/>
    </xf>
    <xf numFmtId="164" fontId="2" fillId="2" borderId="27" xfId="0" applyNumberFormat="1" applyFont="1" applyFill="1" applyBorder="1" applyAlignment="1">
      <alignment horizontal="center"/>
    </xf>
    <xf numFmtId="164" fontId="0" fillId="4" borderId="11" xfId="0" applyNumberFormat="1" applyFill="1" applyBorder="1" applyAlignment="1">
      <alignment horizontal="right"/>
    </xf>
    <xf numFmtId="164" fontId="0" fillId="4" borderId="34" xfId="0" applyNumberFormat="1" applyFill="1" applyBorder="1" applyAlignment="1">
      <alignment horizontal="right"/>
    </xf>
    <xf numFmtId="3" fontId="2" fillId="4" borderId="1" xfId="0" applyNumberFormat="1" applyFont="1" applyFill="1" applyBorder="1" applyAlignment="1">
      <alignment horizontal="right"/>
    </xf>
    <xf numFmtId="3" fontId="0" fillId="4" borderId="1" xfId="0" applyNumberFormat="1" applyFill="1" applyBorder="1" applyAlignment="1">
      <alignment horizontal="right"/>
    </xf>
    <xf numFmtId="3" fontId="0" fillId="3" borderId="1" xfId="0" applyNumberFormat="1" applyFill="1" applyBorder="1" applyAlignment="1">
      <alignment horizontal="right"/>
    </xf>
    <xf numFmtId="3" fontId="0" fillId="3" borderId="10" xfId="0" applyNumberFormat="1" applyFill="1" applyBorder="1" applyAlignment="1">
      <alignment horizontal="right"/>
    </xf>
    <xf numFmtId="0" fontId="7" fillId="3" borderId="0" xfId="0" applyFont="1" applyFill="1"/>
    <xf numFmtId="0" fontId="2" fillId="3" borderId="0" xfId="0" applyFont="1" applyFill="1"/>
    <xf numFmtId="0" fontId="2" fillId="5" borderId="0" xfId="0" applyFont="1" applyFill="1"/>
    <xf numFmtId="0" fontId="2" fillId="6" borderId="0" xfId="0" applyFont="1" applyFill="1"/>
    <xf numFmtId="0" fontId="5" fillId="5" borderId="0" xfId="3" applyFill="1" applyBorder="1"/>
    <xf numFmtId="0" fontId="5" fillId="6" borderId="0" xfId="3" applyFill="1"/>
    <xf numFmtId="0" fontId="2" fillId="2" borderId="24" xfId="0" applyFont="1" applyFill="1" applyBorder="1" applyAlignment="1">
      <alignment horizontal="center"/>
    </xf>
    <xf numFmtId="0" fontId="2" fillId="2" borderId="26" xfId="0" applyFont="1" applyFill="1" applyBorder="1" applyAlignment="1">
      <alignment horizontal="center"/>
    </xf>
    <xf numFmtId="0" fontId="8" fillId="0" borderId="0" xfId="0" applyFont="1" applyAlignment="1">
      <alignment vertical="center"/>
    </xf>
    <xf numFmtId="0" fontId="2" fillId="2" borderId="25" xfId="0" applyFont="1" applyFill="1" applyBorder="1" applyAlignment="1">
      <alignment horizontal="center"/>
    </xf>
    <xf numFmtId="3" fontId="2" fillId="2" borderId="23" xfId="0" applyNumberFormat="1" applyFont="1" applyFill="1" applyBorder="1" applyAlignment="1">
      <alignment horizontal="center"/>
    </xf>
    <xf numFmtId="0" fontId="2" fillId="4" borderId="32" xfId="0" applyFont="1" applyFill="1" applyBorder="1" applyAlignment="1">
      <alignment horizontal="left"/>
    </xf>
    <xf numFmtId="164" fontId="2" fillId="4" borderId="11" xfId="0" applyNumberFormat="1" applyFont="1" applyFill="1" applyBorder="1" applyAlignment="1">
      <alignment horizontal="right"/>
    </xf>
    <xf numFmtId="164" fontId="2" fillId="4" borderId="34" xfId="0" applyNumberFormat="1" applyFont="1" applyFill="1" applyBorder="1" applyAlignment="1">
      <alignment horizontal="right"/>
    </xf>
    <xf numFmtId="3" fontId="2" fillId="4" borderId="10" xfId="0" applyNumberFormat="1" applyFont="1" applyFill="1" applyBorder="1" applyAlignment="1">
      <alignment horizontal="right"/>
    </xf>
    <xf numFmtId="10" fontId="2" fillId="2" borderId="44" xfId="0" applyNumberFormat="1" applyFont="1" applyFill="1" applyBorder="1" applyAlignment="1">
      <alignment horizontal="center"/>
    </xf>
    <xf numFmtId="164" fontId="2" fillId="2" borderId="26" xfId="0" applyNumberFormat="1" applyFont="1" applyFill="1" applyBorder="1" applyAlignment="1">
      <alignment horizontal="center"/>
    </xf>
    <xf numFmtId="3" fontId="9" fillId="0" borderId="0" xfId="0" applyNumberFormat="1" applyFont="1" applyAlignment="1">
      <alignment horizontal="right"/>
    </xf>
    <xf numFmtId="3" fontId="2" fillId="2" borderId="25" xfId="0" applyNumberFormat="1" applyFont="1" applyFill="1" applyBorder="1" applyAlignment="1">
      <alignment horizontal="center"/>
    </xf>
    <xf numFmtId="3" fontId="0" fillId="3" borderId="14" xfId="0" applyNumberFormat="1" applyFill="1" applyBorder="1" applyAlignment="1">
      <alignment horizontal="right"/>
    </xf>
    <xf numFmtId="3" fontId="0" fillId="3" borderId="15" xfId="0" applyNumberFormat="1" applyFill="1" applyBorder="1" applyAlignment="1">
      <alignment horizontal="right"/>
    </xf>
    <xf numFmtId="164" fontId="2" fillId="4" borderId="3" xfId="0" applyNumberFormat="1" applyFont="1" applyFill="1" applyBorder="1" applyAlignment="1">
      <alignment horizontal="right"/>
    </xf>
    <xf numFmtId="164" fontId="0" fillId="4" borderId="3" xfId="0" applyNumberFormat="1" applyFill="1" applyBorder="1" applyAlignment="1">
      <alignment horizontal="right"/>
    </xf>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26" xfId="0" applyFont="1" applyFill="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0" fontId="2" fillId="2" borderId="27" xfId="0" applyFont="1" applyFill="1" applyBorder="1" applyAlignment="1">
      <alignment horizontal="center"/>
    </xf>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26" xfId="0" applyFont="1" applyFill="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0" fontId="2" fillId="2" borderId="27" xfId="0" applyFont="1" applyFill="1" applyBorder="1" applyAlignment="1">
      <alignment horizontal="center"/>
    </xf>
    <xf numFmtId="3" fontId="2" fillId="0" borderId="0" xfId="0" applyNumberFormat="1" applyFont="1" applyAlignment="1">
      <alignment horizontal="left"/>
    </xf>
    <xf numFmtId="0" fontId="2" fillId="0" borderId="0" xfId="0" applyFont="1" applyAlignment="1">
      <alignment horizontal="left"/>
    </xf>
    <xf numFmtId="3" fontId="0" fillId="0" borderId="0" xfId="0" applyNumberFormat="1" applyAlignment="1">
      <alignment horizontal="left" indent="1"/>
    </xf>
    <xf numFmtId="0" fontId="0" fillId="0" borderId="0" xfId="0" applyAlignment="1">
      <alignment horizontal="left" indent="1"/>
    </xf>
    <xf numFmtId="0" fontId="2" fillId="3" borderId="36" xfId="0" applyFont="1" applyFill="1" applyBorder="1" applyAlignment="1">
      <alignment horizontal="left"/>
    </xf>
    <xf numFmtId="164" fontId="0" fillId="3" borderId="11" xfId="0" applyNumberFormat="1" applyFill="1" applyBorder="1" applyAlignment="1">
      <alignment horizontal="right"/>
    </xf>
    <xf numFmtId="164" fontId="0" fillId="3" borderId="3" xfId="0" applyNumberFormat="1" applyFill="1" applyBorder="1" applyAlignment="1">
      <alignment horizontal="right"/>
    </xf>
    <xf numFmtId="164" fontId="0" fillId="3" borderId="34" xfId="0" applyNumberFormat="1" applyFill="1" applyBorder="1" applyAlignment="1">
      <alignment horizontal="right"/>
    </xf>
    <xf numFmtId="0" fontId="0" fillId="4" borderId="32" xfId="0" applyFont="1" applyFill="1" applyBorder="1" applyAlignment="1">
      <alignment horizontal="left" indent="1"/>
    </xf>
    <xf numFmtId="165" fontId="2" fillId="2" borderId="23" xfId="1" applyNumberFormat="1" applyFont="1" applyFill="1" applyBorder="1" applyAlignment="1">
      <alignment horizontal="center"/>
    </xf>
    <xf numFmtId="0" fontId="0" fillId="3" borderId="8" xfId="0" applyFont="1" applyFill="1" applyBorder="1" applyAlignment="1">
      <alignment horizontal="left" indent="1"/>
    </xf>
    <xf numFmtId="165" fontId="2" fillId="2" borderId="22" xfId="1" applyNumberFormat="1" applyFont="1" applyFill="1" applyBorder="1" applyAlignment="1">
      <alignment horizontal="center"/>
    </xf>
    <xf numFmtId="10" fontId="2" fillId="2" borderId="26" xfId="0" applyNumberFormat="1" applyFont="1" applyFill="1" applyBorder="1" applyAlignment="1">
      <alignment horizontal="center"/>
    </xf>
    <xf numFmtId="0" fontId="0" fillId="3" borderId="36" xfId="0" applyFont="1" applyFill="1" applyBorder="1" applyAlignment="1">
      <alignment horizontal="left"/>
    </xf>
    <xf numFmtId="0" fontId="0" fillId="3" borderId="32" xfId="0" applyFont="1" applyFill="1" applyBorder="1" applyAlignment="1">
      <alignment horizontal="left"/>
    </xf>
    <xf numFmtId="0" fontId="0" fillId="4" borderId="32" xfId="0" applyFont="1" applyFill="1" applyBorder="1" applyAlignment="1">
      <alignment horizontal="left"/>
    </xf>
    <xf numFmtId="3" fontId="2" fillId="0" borderId="0" xfId="0" applyNumberFormat="1" applyFont="1"/>
    <xf numFmtId="0" fontId="0" fillId="4" borderId="8" xfId="0" applyFont="1" applyFill="1" applyBorder="1" applyAlignment="1">
      <alignment horizontal="left" indent="1"/>
    </xf>
    <xf numFmtId="164" fontId="0" fillId="3" borderId="16" xfId="0" applyNumberFormat="1" applyFill="1" applyBorder="1" applyAlignment="1">
      <alignment horizontal="right"/>
    </xf>
    <xf numFmtId="164" fontId="0" fillId="3" borderId="30" xfId="0" applyNumberFormat="1" applyFill="1" applyBorder="1" applyAlignment="1">
      <alignment horizontal="right"/>
    </xf>
    <xf numFmtId="0" fontId="5" fillId="3" borderId="0" xfId="3" applyFill="1" applyBorder="1"/>
    <xf numFmtId="0" fontId="5" fillId="3" borderId="0" xfId="3" applyFill="1"/>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26" xfId="0" applyFont="1" applyFill="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0" fontId="2" fillId="2" borderId="46" xfId="0" applyFont="1" applyFill="1" applyBorder="1" applyAlignment="1">
      <alignment horizontal="center"/>
    </xf>
    <xf numFmtId="0" fontId="2" fillId="2" borderId="27" xfId="0" applyFont="1" applyFill="1" applyBorder="1" applyAlignment="1">
      <alignment horizontal="center"/>
    </xf>
    <xf numFmtId="164" fontId="0" fillId="0" borderId="1" xfId="2" applyNumberFormat="1" applyFont="1" applyBorder="1"/>
    <xf numFmtId="164" fontId="0" fillId="4" borderId="1" xfId="2" applyNumberFormat="1" applyFont="1" applyFill="1" applyBorder="1"/>
    <xf numFmtId="164" fontId="2" fillId="0" borderId="1" xfId="2" applyNumberFormat="1" applyFont="1" applyBorder="1"/>
    <xf numFmtId="0" fontId="0" fillId="3" borderId="32" xfId="0" applyFont="1" applyFill="1" applyBorder="1" applyAlignment="1">
      <alignment horizontal="left" indent="1"/>
    </xf>
    <xf numFmtId="164" fontId="0" fillId="3" borderId="35" xfId="0" applyNumberFormat="1" applyFill="1" applyBorder="1" applyAlignment="1">
      <alignment horizontal="right"/>
    </xf>
    <xf numFmtId="0" fontId="0" fillId="3" borderId="8" xfId="0" applyFont="1" applyFill="1" applyBorder="1" applyAlignment="1">
      <alignment horizontal="left"/>
    </xf>
    <xf numFmtId="0" fontId="0" fillId="4" borderId="8" xfId="0" applyFont="1" applyFill="1" applyBorder="1" applyAlignment="1">
      <alignment horizontal="left"/>
    </xf>
    <xf numFmtId="0" fontId="2" fillId="2" borderId="28" xfId="0" applyFont="1" applyFill="1" applyBorder="1" applyAlignment="1">
      <alignment horizontal="center"/>
    </xf>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26" xfId="0" applyFont="1" applyFill="1" applyBorder="1" applyAlignment="1">
      <alignment horizontal="center"/>
    </xf>
    <xf numFmtId="0" fontId="0" fillId="3" borderId="7" xfId="0" applyFont="1" applyFill="1" applyBorder="1" applyAlignment="1">
      <alignment horizontal="left"/>
    </xf>
    <xf numFmtId="0" fontId="0" fillId="3" borderId="9" xfId="0" applyFont="1" applyFill="1" applyBorder="1" applyAlignment="1">
      <alignment horizontal="left"/>
    </xf>
    <xf numFmtId="3" fontId="0" fillId="4" borderId="10" xfId="0" applyNumberFormat="1" applyFont="1" applyFill="1" applyBorder="1" applyAlignment="1">
      <alignment horizontal="right"/>
    </xf>
    <xf numFmtId="3" fontId="0" fillId="4" borderId="1" xfId="0" applyNumberFormat="1" applyFont="1" applyFill="1" applyBorder="1" applyAlignment="1">
      <alignment horizontal="right"/>
    </xf>
    <xf numFmtId="164" fontId="0" fillId="4" borderId="11" xfId="0" applyNumberFormat="1" applyFont="1" applyFill="1" applyBorder="1" applyAlignment="1">
      <alignment horizontal="right"/>
    </xf>
    <xf numFmtId="164" fontId="0" fillId="4" borderId="3" xfId="0" applyNumberFormat="1" applyFont="1" applyFill="1" applyBorder="1" applyAlignment="1">
      <alignment horizontal="right"/>
    </xf>
    <xf numFmtId="3" fontId="0" fillId="3" borderId="10" xfId="0" applyNumberFormat="1" applyFont="1" applyFill="1" applyBorder="1" applyAlignment="1">
      <alignment horizontal="right"/>
    </xf>
    <xf numFmtId="3" fontId="0" fillId="3" borderId="1" xfId="0" applyNumberFormat="1" applyFont="1" applyFill="1" applyBorder="1" applyAlignment="1">
      <alignment horizontal="right"/>
    </xf>
    <xf numFmtId="164" fontId="0" fillId="3" borderId="11" xfId="0" applyNumberFormat="1" applyFont="1" applyFill="1" applyBorder="1" applyAlignment="1">
      <alignment horizontal="right"/>
    </xf>
    <xf numFmtId="164" fontId="0" fillId="3" borderId="3" xfId="0" applyNumberFormat="1" applyFont="1" applyFill="1" applyBorder="1" applyAlignment="1">
      <alignment horizontal="right"/>
    </xf>
    <xf numFmtId="0" fontId="2" fillId="7" borderId="0" xfId="0" applyFont="1" applyFill="1"/>
    <xf numFmtId="0" fontId="5" fillId="7" borderId="0" xfId="3" applyFill="1"/>
    <xf numFmtId="0" fontId="10" fillId="8" borderId="1" xfId="0" applyFont="1" applyFill="1" applyBorder="1"/>
    <xf numFmtId="0" fontId="11" fillId="8" borderId="1" xfId="0" applyFont="1" applyFill="1" applyBorder="1" applyAlignment="1">
      <alignment horizontal="center" vertical="center" wrapText="1"/>
    </xf>
    <xf numFmtId="0" fontId="10" fillId="0" borderId="1" xfId="0" applyFont="1" applyBorder="1"/>
    <xf numFmtId="3" fontId="0" fillId="0" borderId="1" xfId="0" applyNumberFormat="1" applyBorder="1"/>
    <xf numFmtId="3" fontId="10" fillId="0" borderId="1" xfId="0" applyNumberFormat="1" applyFont="1" applyBorder="1"/>
    <xf numFmtId="10" fontId="10" fillId="0" borderId="1" xfId="0" applyNumberFormat="1" applyFont="1" applyBorder="1"/>
    <xf numFmtId="0" fontId="10" fillId="9" borderId="1" xfId="0" applyFont="1" applyFill="1" applyBorder="1"/>
    <xf numFmtId="3" fontId="10" fillId="9" borderId="1" xfId="0" applyNumberFormat="1" applyFont="1" applyFill="1" applyBorder="1"/>
    <xf numFmtId="10" fontId="10" fillId="9" borderId="1" xfId="0" applyNumberFormat="1" applyFont="1" applyFill="1" applyBorder="1"/>
    <xf numFmtId="0" fontId="11" fillId="0" borderId="1" xfId="0" applyFont="1" applyBorder="1"/>
    <xf numFmtId="3" fontId="11" fillId="0" borderId="1" xfId="0" applyNumberFormat="1" applyFont="1" applyBorder="1"/>
    <xf numFmtId="10" fontId="11" fillId="0" borderId="1" xfId="0" applyNumberFormat="1" applyFont="1" applyBorder="1"/>
    <xf numFmtId="0" fontId="12" fillId="0" borderId="0" xfId="0" applyFont="1"/>
    <xf numFmtId="0" fontId="2" fillId="2" borderId="13" xfId="0" applyFont="1" applyFill="1" applyBorder="1" applyAlignment="1">
      <alignment horizontal="center"/>
    </xf>
    <xf numFmtId="0" fontId="2" fillId="2" borderId="42" xfId="0" applyFont="1" applyFill="1" applyBorder="1" applyAlignment="1">
      <alignment horizontal="center"/>
    </xf>
    <xf numFmtId="3" fontId="2" fillId="2" borderId="42" xfId="0" applyNumberFormat="1" applyFont="1" applyFill="1" applyBorder="1" applyAlignment="1">
      <alignment horizontal="center"/>
    </xf>
    <xf numFmtId="10" fontId="2" fillId="2" borderId="43" xfId="0" applyNumberFormat="1" applyFont="1" applyFill="1" applyBorder="1" applyAlignment="1">
      <alignment horizontal="center"/>
    </xf>
    <xf numFmtId="0" fontId="2" fillId="2" borderId="41" xfId="0" applyFont="1" applyFill="1" applyBorder="1" applyAlignment="1">
      <alignment horizontal="center"/>
    </xf>
    <xf numFmtId="0" fontId="2" fillId="2" borderId="49" xfId="0" applyFont="1" applyFill="1" applyBorder="1" applyAlignment="1">
      <alignment horizontal="center"/>
    </xf>
    <xf numFmtId="164" fontId="2" fillId="2" borderId="43" xfId="0" applyNumberFormat="1" applyFont="1" applyFill="1" applyBorder="1" applyAlignment="1">
      <alignment horizontal="center"/>
    </xf>
    <xf numFmtId="0" fontId="2" fillId="2" borderId="43" xfId="0" applyFont="1" applyFill="1" applyBorder="1" applyAlignment="1">
      <alignment horizontal="center"/>
    </xf>
    <xf numFmtId="0" fontId="0" fillId="3" borderId="36" xfId="0" applyFont="1" applyFill="1" applyBorder="1" applyAlignment="1">
      <alignment horizontal="left" indent="1"/>
    </xf>
    <xf numFmtId="3" fontId="0" fillId="3" borderId="1" xfId="0" applyNumberFormat="1" applyFont="1" applyFill="1" applyBorder="1" applyAlignment="1"/>
    <xf numFmtId="3" fontId="0" fillId="4" borderId="3" xfId="0" applyNumberFormat="1" applyFont="1" applyFill="1" applyBorder="1" applyAlignment="1">
      <alignment horizontal="right"/>
    </xf>
    <xf numFmtId="3" fontId="0" fillId="3" borderId="3" xfId="0" applyNumberFormat="1" applyFont="1" applyFill="1" applyBorder="1" applyAlignment="1">
      <alignment horizontal="right"/>
    </xf>
    <xf numFmtId="3" fontId="0" fillId="3" borderId="15" xfId="0" applyNumberFormat="1" applyFont="1" applyFill="1" applyBorder="1" applyAlignment="1">
      <alignment horizontal="right"/>
    </xf>
    <xf numFmtId="164" fontId="0" fillId="3" borderId="21" xfId="0" applyNumberFormat="1" applyFont="1" applyFill="1" applyBorder="1" applyAlignment="1">
      <alignment horizontal="right"/>
    </xf>
    <xf numFmtId="164" fontId="0" fillId="3" borderId="16" xfId="0" applyNumberFormat="1" applyFont="1" applyFill="1" applyBorder="1" applyAlignment="1">
      <alignment horizontal="right"/>
    </xf>
    <xf numFmtId="3" fontId="13" fillId="4" borderId="10" xfId="0" applyNumberFormat="1" applyFont="1" applyFill="1" applyBorder="1" applyAlignment="1">
      <alignment horizontal="right"/>
    </xf>
    <xf numFmtId="0" fontId="2" fillId="3" borderId="7" xfId="0" applyFont="1" applyFill="1" applyBorder="1" applyAlignment="1">
      <alignment horizontal="left"/>
    </xf>
    <xf numFmtId="3" fontId="2" fillId="3" borderId="2" xfId="0" applyNumberFormat="1" applyFont="1" applyFill="1" applyBorder="1" applyAlignment="1">
      <alignment horizontal="right"/>
    </xf>
    <xf numFmtId="164" fontId="2" fillId="3" borderId="21" xfId="0" applyNumberFormat="1" applyFont="1" applyFill="1" applyBorder="1" applyAlignment="1">
      <alignment horizontal="right"/>
    </xf>
    <xf numFmtId="0" fontId="14" fillId="3" borderId="8" xfId="0" applyFont="1" applyFill="1" applyBorder="1"/>
    <xf numFmtId="3" fontId="2" fillId="3" borderId="1" xfId="0" applyNumberFormat="1" applyFont="1" applyFill="1" applyBorder="1" applyAlignment="1">
      <alignment horizontal="right"/>
    </xf>
    <xf numFmtId="164" fontId="2" fillId="3" borderId="11" xfId="0" applyNumberFormat="1" applyFont="1" applyFill="1" applyBorder="1" applyAlignment="1">
      <alignment horizontal="right"/>
    </xf>
    <xf numFmtId="3" fontId="2" fillId="0" borderId="0" xfId="0" applyNumberFormat="1" applyFont="1" applyAlignment="1">
      <alignment horizontal="left" indent="1"/>
    </xf>
    <xf numFmtId="0" fontId="2" fillId="0" borderId="0" xfId="0" applyFont="1" applyAlignment="1">
      <alignment horizontal="left" indent="1"/>
    </xf>
    <xf numFmtId="0" fontId="2" fillId="4" borderId="9" xfId="0" applyFont="1" applyFill="1" applyBorder="1" applyAlignment="1">
      <alignment horizontal="left"/>
    </xf>
    <xf numFmtId="3" fontId="15" fillId="4" borderId="14" xfId="0" applyNumberFormat="1" applyFont="1" applyFill="1" applyBorder="1" applyAlignment="1">
      <alignment horizontal="right"/>
    </xf>
    <xf numFmtId="3" fontId="2" fillId="4" borderId="15" xfId="0" applyNumberFormat="1" applyFont="1" applyFill="1" applyBorder="1" applyAlignment="1">
      <alignment horizontal="right"/>
    </xf>
    <xf numFmtId="164" fontId="2" fillId="4" borderId="16" xfId="0" applyNumberFormat="1" applyFont="1" applyFill="1" applyBorder="1" applyAlignment="1">
      <alignment horizontal="right"/>
    </xf>
    <xf numFmtId="3" fontId="2" fillId="3" borderId="12" xfId="0" applyNumberFormat="1" applyFont="1" applyFill="1" applyBorder="1" applyAlignment="1">
      <alignment horizontal="right"/>
    </xf>
    <xf numFmtId="164" fontId="2" fillId="3" borderId="4" xfId="0" applyNumberFormat="1" applyFont="1" applyFill="1" applyBorder="1" applyAlignment="1">
      <alignment horizontal="right"/>
    </xf>
    <xf numFmtId="164" fontId="2" fillId="3" borderId="3" xfId="0" applyNumberFormat="1" applyFont="1" applyFill="1" applyBorder="1" applyAlignment="1">
      <alignment horizontal="right"/>
    </xf>
    <xf numFmtId="164" fontId="2" fillId="4" borderId="30" xfId="0" applyNumberFormat="1" applyFont="1" applyFill="1" applyBorder="1" applyAlignment="1">
      <alignment horizontal="right"/>
    </xf>
    <xf numFmtId="164" fontId="1" fillId="3" borderId="21" xfId="2" applyNumberFormat="1" applyFont="1" applyFill="1" applyBorder="1" applyAlignment="1">
      <alignment horizontal="right"/>
    </xf>
    <xf numFmtId="164" fontId="1" fillId="4" borderId="11" xfId="2" applyNumberFormat="1" applyFont="1" applyFill="1" applyBorder="1" applyAlignment="1">
      <alignment horizontal="right"/>
    </xf>
    <xf numFmtId="164" fontId="1" fillId="3" borderId="11" xfId="2" applyNumberFormat="1" applyFont="1" applyFill="1" applyBorder="1" applyAlignment="1">
      <alignment horizontal="right"/>
    </xf>
    <xf numFmtId="164" fontId="2" fillId="3" borderId="11" xfId="2" applyNumberFormat="1" applyFont="1" applyFill="1" applyBorder="1" applyAlignment="1">
      <alignment horizontal="right"/>
    </xf>
    <xf numFmtId="164" fontId="2" fillId="4" borderId="16" xfId="2" applyNumberFormat="1" applyFont="1" applyFill="1" applyBorder="1" applyAlignment="1">
      <alignment horizontal="right"/>
    </xf>
    <xf numFmtId="3" fontId="0" fillId="4" borderId="10" xfId="0" applyNumberFormat="1" applyFont="1" applyFill="1" applyBorder="1" applyAlignment="1"/>
    <xf numFmtId="3" fontId="0" fillId="4" borderId="1" xfId="0" applyNumberFormat="1" applyFont="1" applyFill="1" applyBorder="1" applyAlignment="1"/>
    <xf numFmtId="164" fontId="0" fillId="4" borderId="11" xfId="0" applyNumberFormat="1" applyFont="1" applyFill="1" applyBorder="1" applyAlignment="1"/>
    <xf numFmtId="164" fontId="0" fillId="4" borderId="3" xfId="0" applyNumberFormat="1" applyFont="1" applyFill="1" applyBorder="1" applyAlignment="1"/>
    <xf numFmtId="3" fontId="2" fillId="3" borderId="10" xfId="0" applyNumberFormat="1" applyFont="1" applyFill="1" applyBorder="1" applyAlignment="1"/>
    <xf numFmtId="3" fontId="2" fillId="3" borderId="1" xfId="0" applyNumberFormat="1" applyFont="1" applyFill="1" applyBorder="1" applyAlignment="1"/>
    <xf numFmtId="164" fontId="2" fillId="3" borderId="11" xfId="0" applyNumberFormat="1" applyFont="1" applyFill="1" applyBorder="1" applyAlignment="1"/>
    <xf numFmtId="164" fontId="2" fillId="3" borderId="3" xfId="0" applyNumberFormat="1" applyFont="1" applyFill="1" applyBorder="1" applyAlignment="1"/>
    <xf numFmtId="9" fontId="0" fillId="0" borderId="0" xfId="2" applyFont="1"/>
    <xf numFmtId="3" fontId="0" fillId="3" borderId="11" xfId="0" applyNumberFormat="1" applyFont="1" applyFill="1" applyBorder="1" applyAlignment="1">
      <alignment horizontal="right"/>
    </xf>
    <xf numFmtId="3" fontId="0" fillId="4" borderId="11" xfId="0" applyNumberFormat="1" applyFont="1" applyFill="1" applyBorder="1" applyAlignment="1">
      <alignment horizontal="right"/>
    </xf>
    <xf numFmtId="166" fontId="0" fillId="0" borderId="0" xfId="0" applyNumberFormat="1"/>
    <xf numFmtId="0" fontId="2" fillId="3" borderId="50" xfId="0" applyFont="1" applyFill="1" applyBorder="1" applyAlignment="1">
      <alignment horizontal="left"/>
    </xf>
    <xf numFmtId="0" fontId="2" fillId="3" borderId="32" xfId="0" applyFont="1" applyFill="1" applyBorder="1" applyAlignment="1">
      <alignment horizontal="left"/>
    </xf>
    <xf numFmtId="3" fontId="0" fillId="3" borderId="14" xfId="0" applyNumberFormat="1" applyFont="1" applyFill="1" applyBorder="1" applyAlignment="1">
      <alignment horizontal="right"/>
    </xf>
    <xf numFmtId="164" fontId="0" fillId="3" borderId="30" xfId="0" applyNumberFormat="1" applyFont="1" applyFill="1" applyBorder="1" applyAlignment="1">
      <alignment horizontal="right"/>
    </xf>
    <xf numFmtId="3" fontId="0" fillId="3" borderId="10" xfId="0" applyNumberFormat="1" applyFont="1" applyFill="1" applyBorder="1" applyAlignment="1"/>
    <xf numFmtId="3" fontId="0" fillId="3" borderId="14" xfId="0" applyNumberFormat="1" applyFont="1" applyFill="1" applyBorder="1" applyAlignment="1"/>
    <xf numFmtId="3" fontId="0" fillId="3" borderId="15" xfId="0" applyNumberFormat="1" applyFont="1" applyFill="1" applyBorder="1" applyAlignment="1"/>
    <xf numFmtId="3" fontId="2" fillId="3" borderId="52" xfId="0" applyNumberFormat="1" applyFont="1" applyFill="1" applyBorder="1" applyAlignment="1">
      <alignment horizontal="right"/>
    </xf>
    <xf numFmtId="3" fontId="2" fillId="3" borderId="55" xfId="0" applyNumberFormat="1" applyFont="1" applyFill="1" applyBorder="1" applyAlignment="1">
      <alignment horizontal="right"/>
    </xf>
    <xf numFmtId="164" fontId="2" fillId="3" borderId="56" xfId="0" applyNumberFormat="1" applyFont="1" applyFill="1" applyBorder="1" applyAlignment="1">
      <alignment horizontal="right"/>
    </xf>
    <xf numFmtId="164" fontId="2" fillId="3" borderId="57" xfId="0" applyNumberFormat="1" applyFont="1" applyFill="1" applyBorder="1" applyAlignment="1">
      <alignment horizontal="right"/>
    </xf>
    <xf numFmtId="3" fontId="2" fillId="4" borderId="10" xfId="0" applyNumberFormat="1" applyFont="1" applyFill="1" applyBorder="1" applyAlignment="1"/>
    <xf numFmtId="3" fontId="2" fillId="4" borderId="1" xfId="0" applyNumberFormat="1" applyFont="1" applyFill="1" applyBorder="1" applyAlignment="1"/>
    <xf numFmtId="0" fontId="2" fillId="3" borderId="33" xfId="0" applyFont="1" applyFill="1" applyBorder="1" applyAlignment="1">
      <alignment horizontal="left"/>
    </xf>
    <xf numFmtId="3" fontId="2" fillId="3" borderId="14" xfId="0" applyNumberFormat="1" applyFont="1" applyFill="1" applyBorder="1" applyAlignment="1"/>
    <xf numFmtId="3" fontId="2" fillId="3" borderId="15" xfId="0" applyNumberFormat="1" applyFont="1" applyFill="1" applyBorder="1" applyAlignment="1"/>
    <xf numFmtId="3" fontId="2" fillId="3" borderId="15" xfId="0" applyNumberFormat="1" applyFont="1" applyFill="1" applyBorder="1" applyAlignment="1">
      <alignment horizontal="right"/>
    </xf>
    <xf numFmtId="164" fontId="2" fillId="3" borderId="16" xfId="0" applyNumberFormat="1" applyFont="1" applyFill="1" applyBorder="1" applyAlignment="1">
      <alignment horizontal="right"/>
    </xf>
    <xf numFmtId="164" fontId="2" fillId="3" borderId="30" xfId="0" applyNumberFormat="1" applyFont="1" applyFill="1" applyBorder="1" applyAlignment="1">
      <alignment horizontal="right"/>
    </xf>
    <xf numFmtId="0" fontId="2" fillId="2" borderId="54"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20" xfId="0" applyFont="1" applyFill="1" applyBorder="1" applyAlignment="1">
      <alignment horizontal="center" vertical="center" wrapText="1"/>
    </xf>
    <xf numFmtId="3" fontId="0" fillId="0" borderId="2" xfId="0" applyNumberFormat="1" applyBorder="1"/>
    <xf numFmtId="3" fontId="0" fillId="4" borderId="1" xfId="0" applyNumberFormat="1" applyFill="1" applyBorder="1"/>
    <xf numFmtId="3" fontId="2" fillId="0" borderId="1" xfId="0" applyNumberFormat="1" applyFont="1" applyBorder="1"/>
    <xf numFmtId="3" fontId="0" fillId="4" borderId="15" xfId="0" applyNumberFormat="1" applyFill="1" applyBorder="1"/>
    <xf numFmtId="0" fontId="2" fillId="2" borderId="53" xfId="0" applyFont="1" applyFill="1" applyBorder="1" applyAlignment="1">
      <alignment horizontal="center" vertical="center" wrapText="1"/>
    </xf>
    <xf numFmtId="3" fontId="0" fillId="0" borderId="4" xfId="0" applyNumberFormat="1" applyBorder="1"/>
    <xf numFmtId="3" fontId="0" fillId="4" borderId="3" xfId="0" applyNumberFormat="1" applyFill="1" applyBorder="1"/>
    <xf numFmtId="3" fontId="0" fillId="0" borderId="3" xfId="0" applyNumberFormat="1" applyBorder="1"/>
    <xf numFmtId="3" fontId="2" fillId="0" borderId="3" xfId="0" applyNumberFormat="1" applyFont="1" applyBorder="1"/>
    <xf numFmtId="3" fontId="0" fillId="4" borderId="30" xfId="0" applyNumberFormat="1" applyFill="1" applyBorder="1"/>
    <xf numFmtId="0" fontId="0" fillId="3" borderId="7" xfId="0" applyFill="1" applyBorder="1"/>
    <xf numFmtId="0" fontId="0" fillId="4" borderId="8" xfId="0" applyFill="1" applyBorder="1"/>
    <xf numFmtId="0" fontId="0" fillId="3" borderId="8" xfId="0" applyFill="1" applyBorder="1"/>
    <xf numFmtId="0" fontId="2" fillId="3" borderId="8" xfId="0" applyFont="1" applyFill="1" applyBorder="1"/>
    <xf numFmtId="0" fontId="0" fillId="4" borderId="9" xfId="0" applyFill="1" applyBorder="1"/>
    <xf numFmtId="164" fontId="0" fillId="0" borderId="12" xfId="2" applyNumberFormat="1" applyFont="1" applyBorder="1"/>
    <xf numFmtId="164" fontId="0" fillId="0" borderId="4" xfId="2" applyNumberFormat="1" applyFont="1" applyBorder="1"/>
    <xf numFmtId="164" fontId="0" fillId="0" borderId="58" xfId="2" applyNumberFormat="1" applyFont="1" applyBorder="1"/>
    <xf numFmtId="164" fontId="0" fillId="4" borderId="12" xfId="2" applyNumberFormat="1" applyFont="1" applyFill="1" applyBorder="1"/>
    <xf numFmtId="164" fontId="0" fillId="4" borderId="4" xfId="2" applyNumberFormat="1" applyFont="1" applyFill="1" applyBorder="1"/>
    <xf numFmtId="164" fontId="0" fillId="4" borderId="58" xfId="2" applyNumberFormat="1" applyFont="1" applyFill="1" applyBorder="1"/>
    <xf numFmtId="164" fontId="2" fillId="0" borderId="12" xfId="2" applyNumberFormat="1" applyFont="1" applyBorder="1"/>
    <xf numFmtId="164" fontId="2" fillId="0" borderId="4" xfId="2" applyNumberFormat="1" applyFont="1" applyBorder="1"/>
    <xf numFmtId="164" fontId="2" fillId="0" borderId="58" xfId="2" applyNumberFormat="1" applyFont="1" applyBorder="1"/>
    <xf numFmtId="164" fontId="0" fillId="4" borderId="22" xfId="2" applyNumberFormat="1" applyFont="1" applyFill="1" applyBorder="1"/>
    <xf numFmtId="164" fontId="0" fillId="4" borderId="29" xfId="2" applyNumberFormat="1" applyFont="1" applyFill="1" applyBorder="1"/>
    <xf numFmtId="164" fontId="0" fillId="4" borderId="59" xfId="2" applyNumberFormat="1" applyFont="1" applyFill="1" applyBorder="1"/>
    <xf numFmtId="3" fontId="0" fillId="4" borderId="4" xfId="0" applyNumberFormat="1" applyFill="1" applyBorder="1"/>
    <xf numFmtId="3" fontId="2" fillId="0" borderId="4" xfId="0" applyNumberFormat="1" applyFont="1" applyBorder="1"/>
    <xf numFmtId="3" fontId="0" fillId="4" borderId="29" xfId="0" applyNumberFormat="1" applyFill="1" applyBorder="1"/>
    <xf numFmtId="3" fontId="0" fillId="0" borderId="12" xfId="0" applyNumberFormat="1" applyBorder="1"/>
    <xf numFmtId="3" fontId="0" fillId="0" borderId="58" xfId="0" applyNumberFormat="1" applyBorder="1"/>
    <xf numFmtId="3" fontId="0" fillId="4" borderId="10" xfId="0" applyNumberFormat="1" applyFill="1" applyBorder="1"/>
    <xf numFmtId="3" fontId="0" fillId="4" borderId="58" xfId="0" applyNumberFormat="1" applyFill="1" applyBorder="1"/>
    <xf numFmtId="3" fontId="0" fillId="0" borderId="10" xfId="0" applyNumberFormat="1" applyBorder="1"/>
    <xf numFmtId="3" fontId="2" fillId="0" borderId="10" xfId="0" applyNumberFormat="1" applyFont="1" applyBorder="1"/>
    <xf numFmtId="3" fontId="2" fillId="0" borderId="58" xfId="0" applyNumberFormat="1" applyFont="1" applyBorder="1"/>
    <xf numFmtId="3" fontId="0" fillId="4" borderId="14" xfId="0" applyNumberFormat="1" applyFill="1" applyBorder="1"/>
    <xf numFmtId="3" fontId="0" fillId="4" borderId="59" xfId="0" applyNumberFormat="1" applyFill="1" applyBorder="1"/>
    <xf numFmtId="164" fontId="0" fillId="3" borderId="11" xfId="2" applyNumberFormat="1" applyFont="1" applyFill="1" applyBorder="1" applyAlignment="1">
      <alignment horizontal="right"/>
    </xf>
    <xf numFmtId="164" fontId="0" fillId="3" borderId="3" xfId="2" applyNumberFormat="1" applyFont="1" applyFill="1" applyBorder="1" applyAlignment="1">
      <alignment horizontal="right"/>
    </xf>
    <xf numFmtId="164" fontId="0" fillId="4" borderId="3" xfId="2" applyNumberFormat="1" applyFont="1" applyFill="1" applyBorder="1" applyAlignment="1">
      <alignment horizontal="right"/>
    </xf>
    <xf numFmtId="164" fontId="0" fillId="4" borderId="11" xfId="2" applyNumberFormat="1" applyFont="1" applyFill="1" applyBorder="1" applyAlignment="1">
      <alignment horizontal="right"/>
    </xf>
    <xf numFmtId="164" fontId="0" fillId="3" borderId="3" xfId="2" applyNumberFormat="1" applyFont="1" applyFill="1" applyBorder="1" applyAlignment="1">
      <alignment horizontal="right" indent="1"/>
    </xf>
    <xf numFmtId="164" fontId="0" fillId="3" borderId="11" xfId="2" applyNumberFormat="1" applyFont="1" applyFill="1" applyBorder="1" applyAlignment="1">
      <alignment horizontal="right" indent="1"/>
    </xf>
    <xf numFmtId="164" fontId="0" fillId="3" borderId="16" xfId="2" applyNumberFormat="1" applyFont="1" applyFill="1" applyBorder="1" applyAlignment="1">
      <alignment horizontal="right"/>
    </xf>
    <xf numFmtId="164" fontId="0" fillId="3" borderId="30" xfId="2" applyNumberFormat="1" applyFont="1" applyFill="1" applyBorder="1" applyAlignment="1">
      <alignment horizontal="right"/>
    </xf>
    <xf numFmtId="164" fontId="0" fillId="3" borderId="3" xfId="2" applyNumberFormat="1" applyFont="1" applyFill="1" applyBorder="1" applyAlignment="1"/>
    <xf numFmtId="164" fontId="0" fillId="3" borderId="11" xfId="2" applyNumberFormat="1" applyFont="1" applyFill="1" applyBorder="1" applyAlignment="1"/>
    <xf numFmtId="3" fontId="2" fillId="3" borderId="10" xfId="0" applyNumberFormat="1" applyFont="1" applyFill="1" applyBorder="1" applyAlignment="1">
      <alignment horizontal="right"/>
    </xf>
    <xf numFmtId="164" fontId="2" fillId="3" borderId="34" xfId="0" applyNumberFormat="1" applyFont="1" applyFill="1" applyBorder="1" applyAlignment="1">
      <alignment horizontal="right"/>
    </xf>
    <xf numFmtId="3" fontId="2" fillId="3" borderId="52" xfId="0" applyNumberFormat="1" applyFont="1" applyFill="1" applyBorder="1" applyAlignment="1">
      <alignment horizontal="left"/>
    </xf>
    <xf numFmtId="164" fontId="2" fillId="3" borderId="60" xfId="0" applyNumberFormat="1" applyFont="1" applyFill="1" applyBorder="1" applyAlignment="1">
      <alignment horizontal="right"/>
    </xf>
    <xf numFmtId="3" fontId="2" fillId="4" borderId="10" xfId="0" applyNumberFormat="1" applyFont="1" applyFill="1" applyBorder="1" applyAlignment="1">
      <alignment horizontal="left"/>
    </xf>
    <xf numFmtId="3" fontId="0" fillId="3" borderId="10" xfId="0" applyNumberFormat="1" applyFill="1" applyBorder="1" applyAlignment="1">
      <alignment horizontal="left"/>
    </xf>
    <xf numFmtId="3" fontId="0" fillId="4" borderId="10" xfId="0" applyNumberFormat="1" applyFill="1" applyBorder="1" applyAlignment="1">
      <alignment horizontal="left"/>
    </xf>
    <xf numFmtId="3" fontId="2" fillId="3" borderId="10" xfId="0" applyNumberFormat="1" applyFont="1" applyFill="1" applyBorder="1" applyAlignment="1">
      <alignment horizontal="left"/>
    </xf>
    <xf numFmtId="3" fontId="0" fillId="3" borderId="14" xfId="0" applyNumberFormat="1" applyFill="1" applyBorder="1" applyAlignment="1">
      <alignment horizontal="left"/>
    </xf>
    <xf numFmtId="3" fontId="2" fillId="3" borderId="2" xfId="0" applyNumberFormat="1" applyFont="1" applyFill="1" applyBorder="1" applyAlignment="1"/>
    <xf numFmtId="0" fontId="0" fillId="4" borderId="33" xfId="0" applyFont="1" applyFill="1" applyBorder="1" applyAlignment="1">
      <alignment horizontal="left" indent="1"/>
    </xf>
    <xf numFmtId="3" fontId="15" fillId="0" borderId="52" xfId="0" applyNumberFormat="1" applyFont="1" applyBorder="1" applyAlignment="1">
      <alignment horizontal="right"/>
    </xf>
    <xf numFmtId="0" fontId="9" fillId="3" borderId="50" xfId="0" applyFont="1" applyFill="1" applyBorder="1" applyAlignment="1">
      <alignment horizontal="left" indent="1"/>
    </xf>
    <xf numFmtId="0" fontId="0" fillId="3" borderId="33" xfId="0" applyFont="1" applyFill="1" applyBorder="1" applyAlignment="1">
      <alignment horizontal="left" indent="1"/>
    </xf>
    <xf numFmtId="3" fontId="0" fillId="3" borderId="34" xfId="0" applyNumberFormat="1" applyFont="1" applyFill="1" applyBorder="1" applyAlignment="1">
      <alignment horizontal="right"/>
    </xf>
    <xf numFmtId="3" fontId="0" fillId="4" borderId="34" xfId="0" applyNumberFormat="1" applyFont="1" applyFill="1" applyBorder="1" applyAlignment="1">
      <alignment horizontal="right"/>
    </xf>
    <xf numFmtId="3" fontId="2" fillId="3" borderId="12" xfId="0" applyNumberFormat="1" applyFont="1" applyFill="1" applyBorder="1" applyAlignment="1"/>
    <xf numFmtId="164" fontId="2" fillId="3" borderId="45" xfId="0" applyNumberFormat="1" applyFont="1" applyFill="1" applyBorder="1" applyAlignment="1">
      <alignment horizontal="right"/>
    </xf>
    <xf numFmtId="3" fontId="0" fillId="3" borderId="2" xfId="0" applyNumberFormat="1" applyFont="1" applyFill="1" applyBorder="1" applyAlignment="1"/>
    <xf numFmtId="164" fontId="0" fillId="3" borderId="4" xfId="0" applyNumberFormat="1" applyFont="1" applyFill="1" applyBorder="1" applyAlignment="1">
      <alignment horizontal="right"/>
    </xf>
    <xf numFmtId="164" fontId="0" fillId="3" borderId="45" xfId="0" applyNumberFormat="1" applyFont="1" applyFill="1" applyBorder="1" applyAlignment="1">
      <alignment horizontal="right"/>
    </xf>
    <xf numFmtId="0" fontId="2" fillId="4" borderId="36" xfId="0" applyFont="1" applyFill="1" applyBorder="1" applyAlignment="1">
      <alignment horizontal="left"/>
    </xf>
    <xf numFmtId="3" fontId="2" fillId="4" borderId="12" xfId="0" applyNumberFormat="1" applyFont="1" applyFill="1" applyBorder="1" applyAlignment="1"/>
    <xf numFmtId="3" fontId="2" fillId="4" borderId="2" xfId="0" applyNumberFormat="1" applyFont="1" applyFill="1" applyBorder="1" applyAlignment="1"/>
    <xf numFmtId="164" fontId="2" fillId="4" borderId="21" xfId="0" applyNumberFormat="1" applyFont="1" applyFill="1" applyBorder="1" applyAlignment="1">
      <alignment horizontal="right"/>
    </xf>
    <xf numFmtId="164" fontId="2" fillId="4" borderId="4" xfId="0" applyNumberFormat="1" applyFont="1" applyFill="1" applyBorder="1" applyAlignment="1">
      <alignment horizontal="right"/>
    </xf>
    <xf numFmtId="164" fontId="2" fillId="4" borderId="45" xfId="0" applyNumberFormat="1" applyFont="1" applyFill="1" applyBorder="1" applyAlignment="1">
      <alignment horizontal="right"/>
    </xf>
    <xf numFmtId="3" fontId="0" fillId="4" borderId="14" xfId="0" applyNumberFormat="1" applyFont="1" applyFill="1" applyBorder="1" applyAlignment="1"/>
    <xf numFmtId="3" fontId="0" fillId="4" borderId="15" xfId="0" applyNumberFormat="1" applyFont="1" applyFill="1" applyBorder="1" applyAlignment="1"/>
    <xf numFmtId="3" fontId="0" fillId="4" borderId="23" xfId="0" applyNumberFormat="1" applyFont="1" applyFill="1" applyBorder="1" applyAlignment="1"/>
    <xf numFmtId="164" fontId="0" fillId="4" borderId="27" xfId="0" applyNumberFormat="1" applyFont="1" applyFill="1" applyBorder="1" applyAlignment="1">
      <alignment horizontal="right"/>
    </xf>
    <xf numFmtId="164" fontId="0" fillId="4" borderId="29" xfId="0" applyNumberFormat="1" applyFont="1" applyFill="1" applyBorder="1" applyAlignment="1">
      <alignment horizontal="right"/>
    </xf>
    <xf numFmtId="164" fontId="0" fillId="4" borderId="46" xfId="0" applyNumberFormat="1" applyFont="1" applyFill="1" applyBorder="1" applyAlignment="1">
      <alignment horizontal="right"/>
    </xf>
    <xf numFmtId="164" fontId="0" fillId="0" borderId="2" xfId="2" applyNumberFormat="1" applyFont="1" applyBorder="1"/>
    <xf numFmtId="164" fontId="0" fillId="4" borderId="10" xfId="2" applyNumberFormat="1" applyFont="1" applyFill="1" applyBorder="1"/>
    <xf numFmtId="164" fontId="0" fillId="0" borderId="10" xfId="2" applyNumberFormat="1" applyFont="1" applyBorder="1"/>
    <xf numFmtId="164" fontId="2" fillId="0" borderId="10" xfId="2" applyNumberFormat="1" applyFont="1" applyBorder="1"/>
    <xf numFmtId="164" fontId="0" fillId="4" borderId="14" xfId="2" applyNumberFormat="1" applyFont="1" applyFill="1" applyBorder="1"/>
    <xf numFmtId="164" fontId="0" fillId="4" borderId="15" xfId="2" applyNumberFormat="1" applyFont="1" applyFill="1" applyBorder="1"/>
    <xf numFmtId="0" fontId="2" fillId="2" borderId="28" xfId="0" applyFont="1" applyFill="1" applyBorder="1" applyAlignment="1">
      <alignment horizontal="center"/>
    </xf>
    <xf numFmtId="3" fontId="0" fillId="3" borderId="12" xfId="0" applyNumberFormat="1" applyFont="1" applyFill="1" applyBorder="1" applyAlignment="1"/>
    <xf numFmtId="164" fontId="0" fillId="3" borderId="21" xfId="0" applyNumberFormat="1" applyFont="1" applyFill="1" applyBorder="1" applyAlignment="1"/>
    <xf numFmtId="164" fontId="0" fillId="3" borderId="4" xfId="0" applyNumberFormat="1" applyFont="1" applyFill="1" applyBorder="1" applyAlignment="1"/>
    <xf numFmtId="164" fontId="0" fillId="3" borderId="45" xfId="0" applyNumberFormat="1" applyFont="1" applyFill="1" applyBorder="1" applyAlignment="1"/>
    <xf numFmtId="3" fontId="0" fillId="4" borderId="2" xfId="0" applyNumberFormat="1" applyFont="1" applyFill="1" applyBorder="1" applyAlignment="1"/>
    <xf numFmtId="164" fontId="0" fillId="4" borderId="21" xfId="0" applyNumberFormat="1" applyFont="1" applyFill="1" applyBorder="1" applyAlignment="1"/>
    <xf numFmtId="164" fontId="0" fillId="4" borderId="4" xfId="0" applyNumberFormat="1" applyFont="1" applyFill="1" applyBorder="1" applyAlignment="1"/>
    <xf numFmtId="164" fontId="0" fillId="4" borderId="45" xfId="0" applyNumberFormat="1" applyFont="1" applyFill="1" applyBorder="1" applyAlignment="1"/>
    <xf numFmtId="0" fontId="0" fillId="4" borderId="33" xfId="0" applyFont="1" applyFill="1" applyBorder="1" applyAlignment="1">
      <alignment horizontal="left"/>
    </xf>
    <xf numFmtId="164" fontId="0" fillId="4" borderId="27" xfId="0" applyNumberFormat="1" applyFont="1" applyFill="1" applyBorder="1" applyAlignment="1"/>
    <xf numFmtId="164" fontId="0" fillId="4" borderId="29" xfId="0" applyNumberFormat="1" applyFont="1" applyFill="1" applyBorder="1" applyAlignment="1"/>
    <xf numFmtId="164" fontId="0" fillId="4" borderId="46" xfId="0" applyNumberFormat="1" applyFont="1" applyFill="1" applyBorder="1" applyAlignment="1"/>
    <xf numFmtId="0" fontId="0" fillId="4" borderId="9" xfId="0" applyFont="1" applyFill="1" applyBorder="1" applyAlignment="1">
      <alignment horizontal="left"/>
    </xf>
    <xf numFmtId="0" fontId="2" fillId="10" borderId="39" xfId="0" applyFont="1" applyFill="1" applyBorder="1" applyAlignment="1">
      <alignment horizontal="left"/>
    </xf>
    <xf numFmtId="0" fontId="0" fillId="10" borderId="32" xfId="0" applyFont="1" applyFill="1" applyBorder="1" applyAlignment="1">
      <alignment horizontal="left" indent="1"/>
    </xf>
    <xf numFmtId="3" fontId="0" fillId="10" borderId="10" xfId="0" applyNumberFormat="1" applyFont="1" applyFill="1" applyBorder="1" applyAlignment="1">
      <alignment horizontal="right"/>
    </xf>
    <xf numFmtId="3" fontId="0" fillId="10" borderId="1" xfId="0" applyNumberFormat="1" applyFont="1" applyFill="1" applyBorder="1" applyAlignment="1">
      <alignment horizontal="right"/>
    </xf>
    <xf numFmtId="164" fontId="0" fillId="10" borderId="11" xfId="0" applyNumberFormat="1" applyFont="1" applyFill="1" applyBorder="1" applyAlignment="1">
      <alignment horizontal="right"/>
    </xf>
    <xf numFmtId="164" fontId="0" fillId="10" borderId="3" xfId="0" applyNumberFormat="1" applyFont="1" applyFill="1" applyBorder="1" applyAlignment="1">
      <alignment horizontal="right"/>
    </xf>
    <xf numFmtId="0" fontId="2" fillId="10" borderId="32" xfId="0" applyFont="1" applyFill="1" applyBorder="1" applyAlignment="1">
      <alignment horizontal="left"/>
    </xf>
    <xf numFmtId="3" fontId="13" fillId="4" borderId="14" xfId="0" applyNumberFormat="1" applyFont="1" applyFill="1" applyBorder="1" applyAlignment="1">
      <alignment horizontal="right"/>
    </xf>
    <xf numFmtId="3" fontId="0" fillId="4" borderId="15" xfId="0" applyNumberFormat="1" applyFont="1" applyFill="1" applyBorder="1" applyAlignment="1">
      <alignment horizontal="right"/>
    </xf>
    <xf numFmtId="164" fontId="0" fillId="4" borderId="16" xfId="0" applyNumberFormat="1" applyFont="1" applyFill="1" applyBorder="1" applyAlignment="1">
      <alignment horizontal="right"/>
    </xf>
    <xf numFmtId="164" fontId="0" fillId="4" borderId="30" xfId="0" applyNumberFormat="1" applyFont="1" applyFill="1" applyBorder="1" applyAlignment="1">
      <alignment horizontal="right"/>
    </xf>
    <xf numFmtId="3" fontId="0" fillId="4" borderId="14" xfId="0" applyNumberFormat="1" applyFont="1" applyFill="1" applyBorder="1" applyAlignment="1">
      <alignment horizontal="right"/>
    </xf>
    <xf numFmtId="3" fontId="2" fillId="10" borderId="52" xfId="0" applyNumberFormat="1" applyFont="1" applyFill="1" applyBorder="1" applyAlignment="1">
      <alignment horizontal="right"/>
    </xf>
    <xf numFmtId="3" fontId="2" fillId="10" borderId="55" xfId="0" applyNumberFormat="1" applyFont="1" applyFill="1" applyBorder="1" applyAlignment="1">
      <alignment horizontal="right"/>
    </xf>
    <xf numFmtId="164" fontId="2" fillId="10" borderId="56" xfId="0" applyNumberFormat="1" applyFont="1" applyFill="1" applyBorder="1" applyAlignment="1">
      <alignment horizontal="right"/>
    </xf>
    <xf numFmtId="164" fontId="2" fillId="10" borderId="57" xfId="0" applyNumberFormat="1" applyFont="1" applyFill="1" applyBorder="1" applyAlignment="1">
      <alignment horizontal="right"/>
    </xf>
    <xf numFmtId="3" fontId="2" fillId="10" borderId="10" xfId="0" applyNumberFormat="1" applyFont="1" applyFill="1" applyBorder="1" applyAlignment="1">
      <alignment horizontal="right"/>
    </xf>
    <xf numFmtId="3" fontId="2" fillId="10" borderId="1" xfId="0" applyNumberFormat="1" applyFont="1" applyFill="1" applyBorder="1" applyAlignment="1">
      <alignment horizontal="right"/>
    </xf>
    <xf numFmtId="164" fontId="2" fillId="10" borderId="11" xfId="0" applyNumberFormat="1" applyFont="1" applyFill="1" applyBorder="1" applyAlignment="1">
      <alignment horizontal="right"/>
    </xf>
    <xf numFmtId="164" fontId="2" fillId="10" borderId="3" xfId="0" applyNumberFormat="1" applyFont="1" applyFill="1" applyBorder="1" applyAlignment="1">
      <alignment horizontal="right"/>
    </xf>
    <xf numFmtId="0" fontId="2" fillId="3" borderId="12" xfId="0" applyFont="1" applyFill="1" applyBorder="1" applyAlignment="1"/>
    <xf numFmtId="3" fontId="0" fillId="3" borderId="10" xfId="0" applyNumberFormat="1" applyFill="1" applyBorder="1" applyAlignment="1"/>
    <xf numFmtId="3" fontId="0" fillId="4" borderId="10" xfId="0" applyNumberFormat="1" applyFill="1" applyBorder="1" applyAlignment="1"/>
    <xf numFmtId="3" fontId="0" fillId="3" borderId="14" xfId="0" applyNumberFormat="1" applyFill="1" applyBorder="1" applyAlignment="1"/>
    <xf numFmtId="0" fontId="2" fillId="3" borderId="2" xfId="0" applyFont="1" applyFill="1" applyBorder="1" applyAlignment="1">
      <alignment horizontal="right"/>
    </xf>
    <xf numFmtId="0" fontId="2" fillId="3" borderId="2" xfId="0" applyFont="1" applyFill="1" applyBorder="1" applyAlignment="1"/>
    <xf numFmtId="3" fontId="0" fillId="3" borderId="1" xfId="0" applyNumberFormat="1" applyFill="1" applyBorder="1" applyAlignment="1"/>
    <xf numFmtId="3" fontId="0" fillId="4" borderId="1" xfId="0" applyNumberFormat="1" applyFill="1" applyBorder="1" applyAlignment="1"/>
    <xf numFmtId="3" fontId="0" fillId="3" borderId="15" xfId="0" applyNumberFormat="1" applyFill="1" applyBorder="1" applyAlignment="1"/>
    <xf numFmtId="0" fontId="16" fillId="0" borderId="0" xfId="0" applyFont="1" applyFill="1"/>
    <xf numFmtId="0" fontId="5" fillId="0" borderId="0" xfId="3" applyFill="1"/>
    <xf numFmtId="10" fontId="2" fillId="2" borderId="46" xfId="0" applyNumberFormat="1" applyFont="1" applyFill="1" applyBorder="1" applyAlignment="1">
      <alignment horizontal="center"/>
    </xf>
    <xf numFmtId="0" fontId="0" fillId="2" borderId="5" xfId="0" applyFill="1" applyBorder="1" applyAlignment="1">
      <alignment horizontal="center"/>
    </xf>
    <xf numFmtId="0" fontId="0" fillId="2" borderId="48" xfId="0" applyFill="1" applyBorder="1" applyAlignment="1">
      <alignment horizontal="center"/>
    </xf>
    <xf numFmtId="0" fontId="2" fillId="2" borderId="31" xfId="0" applyFont="1" applyFill="1" applyBorder="1" applyAlignment="1">
      <alignment horizontal="center"/>
    </xf>
    <xf numFmtId="0" fontId="2" fillId="2" borderId="17" xfId="0" applyFont="1" applyFill="1" applyBorder="1" applyAlignment="1">
      <alignment horizontal="center"/>
    </xf>
    <xf numFmtId="0" fontId="2" fillId="2" borderId="28" xfId="0" applyFont="1" applyFill="1" applyBorder="1" applyAlignment="1">
      <alignment horizontal="center"/>
    </xf>
    <xf numFmtId="0" fontId="2" fillId="2" borderId="24" xfId="0" applyFont="1" applyFill="1" applyBorder="1" applyAlignment="1">
      <alignment horizontal="center"/>
    </xf>
    <xf numFmtId="0" fontId="2" fillId="2" borderId="48" xfId="0" applyFont="1" applyFill="1" applyBorder="1" applyAlignment="1">
      <alignment horizontal="center"/>
    </xf>
    <xf numFmtId="0" fontId="2" fillId="2" borderId="39" xfId="0" applyFont="1" applyFill="1" applyBorder="1" applyAlignment="1">
      <alignment horizontal="center"/>
    </xf>
    <xf numFmtId="0" fontId="2" fillId="2" borderId="40" xfId="0" applyFont="1" applyFill="1" applyBorder="1" applyAlignment="1">
      <alignment horizontal="center"/>
    </xf>
    <xf numFmtId="0" fontId="0" fillId="2" borderId="6" xfId="0" applyFill="1" applyBorder="1" applyAlignment="1">
      <alignment horizontal="center"/>
    </xf>
    <xf numFmtId="0" fontId="0" fillId="2" borderId="20" xfId="0" applyFill="1" applyBorder="1" applyAlignment="1">
      <alignment horizontal="center"/>
    </xf>
    <xf numFmtId="0" fontId="2" fillId="2" borderId="37" xfId="0" applyFont="1" applyFill="1" applyBorder="1" applyAlignment="1">
      <alignment horizontal="center"/>
    </xf>
    <xf numFmtId="0" fontId="2" fillId="2" borderId="38" xfId="0" applyFont="1" applyFill="1" applyBorder="1" applyAlignment="1">
      <alignment horizontal="center"/>
    </xf>
    <xf numFmtId="0" fontId="2" fillId="2" borderId="5" xfId="0" applyFont="1" applyFill="1" applyBorder="1" applyAlignment="1">
      <alignment horizontal="center"/>
    </xf>
    <xf numFmtId="0" fontId="0" fillId="2" borderId="4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2" fillId="2" borderId="18" xfId="0" applyFont="1" applyFill="1" applyBorder="1" applyAlignment="1">
      <alignment horizontal="center"/>
    </xf>
    <xf numFmtId="0" fontId="2" fillId="2" borderId="19" xfId="0" applyFont="1" applyFill="1" applyBorder="1" applyAlignment="1">
      <alignment horizontal="center"/>
    </xf>
    <xf numFmtId="0" fontId="2" fillId="2" borderId="25" xfId="0" applyFont="1" applyFill="1" applyBorder="1" applyAlignment="1">
      <alignment horizontal="center"/>
    </xf>
    <xf numFmtId="0" fontId="2" fillId="2" borderId="26" xfId="0" applyFont="1" applyFill="1" applyBorder="1" applyAlignment="1">
      <alignment horizontal="center"/>
    </xf>
    <xf numFmtId="0" fontId="2" fillId="2" borderId="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40" xfId="0" applyFont="1" applyFill="1" applyBorder="1" applyAlignment="1">
      <alignment horizontal="center" vertical="center"/>
    </xf>
    <xf numFmtId="0" fontId="0" fillId="2" borderId="32" xfId="0" applyFill="1" applyBorder="1" applyAlignment="1">
      <alignment horizontal="center"/>
    </xf>
    <xf numFmtId="0" fontId="0" fillId="2" borderId="33" xfId="0" applyFill="1" applyBorder="1" applyAlignment="1">
      <alignment horizontal="center"/>
    </xf>
    <xf numFmtId="0" fontId="2" fillId="2" borderId="44" xfId="0" applyFont="1" applyFill="1" applyBorder="1" applyAlignment="1">
      <alignment horizontal="center"/>
    </xf>
    <xf numFmtId="0" fontId="0" fillId="2" borderId="61" xfId="0" applyFill="1" applyBorder="1" applyAlignment="1">
      <alignment horizontal="center"/>
    </xf>
    <xf numFmtId="0" fontId="0" fillId="2" borderId="51" xfId="0" applyFill="1" applyBorder="1" applyAlignment="1">
      <alignment horizontal="center"/>
    </xf>
  </cellXfs>
  <cellStyles count="6">
    <cellStyle name="Comma" xfId="1" builtinId="3"/>
    <cellStyle name="Comma 2" xfId="5" xr:uid="{15CD9E6A-B153-4214-9DED-66A44388F890}"/>
    <cellStyle name="Hyperlink" xfId="3" builtinId="8"/>
    <cellStyle name="Normal" xfId="0" builtinId="0"/>
    <cellStyle name="Normal 2" xfId="4" xr:uid="{7D900A0A-64D4-4C47-8BA0-65CA68AE0526}"/>
    <cellStyle name="Percent" xfId="2" builtinId="5"/>
  </cellStyles>
  <dxfs count="0"/>
  <tableStyles count="0" defaultTableStyle="TableStyleMedium2" defaultPivotStyle="PivotStyleLight16"/>
  <colors>
    <mruColors>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15</xdr:col>
      <xdr:colOff>281940</xdr:colOff>
      <xdr:row>14</xdr:row>
      <xdr:rowOff>76200</xdr:rowOff>
    </xdr:to>
    <xdr:sp macro="" textlink="">
      <xdr:nvSpPr>
        <xdr:cNvPr id="2" name="TextBox 1">
          <a:extLst>
            <a:ext uri="{FF2B5EF4-FFF2-40B4-BE49-F238E27FC236}">
              <a16:creationId xmlns:a16="http://schemas.microsoft.com/office/drawing/2014/main" id="{2B9E0880-B83F-4611-88A7-5599C51B12DE}"/>
            </a:ext>
          </a:extLst>
        </xdr:cNvPr>
        <xdr:cNvSpPr txBox="1"/>
      </xdr:nvSpPr>
      <xdr:spPr>
        <a:xfrm>
          <a:off x="0" y="662940"/>
          <a:ext cx="12961620" cy="208788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a:t>The number of housholds</a:t>
          </a:r>
          <a:r>
            <a:rPr lang="en-GB" sz="1100" b="0" baseline="0"/>
            <a:t> at Census Day</a:t>
          </a:r>
          <a:endParaRPr lang="en-GB" sz="1100" b="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68580</xdr:colOff>
      <xdr:row>3</xdr:row>
      <xdr:rowOff>45720</xdr:rowOff>
    </xdr:from>
    <xdr:to>
      <xdr:col>15</xdr:col>
      <xdr:colOff>228600</xdr:colOff>
      <xdr:row>14</xdr:row>
      <xdr:rowOff>121920</xdr:rowOff>
    </xdr:to>
    <xdr:sp macro="" textlink="">
      <xdr:nvSpPr>
        <xdr:cNvPr id="2" name="TextBox 1">
          <a:extLst>
            <a:ext uri="{FF2B5EF4-FFF2-40B4-BE49-F238E27FC236}">
              <a16:creationId xmlns:a16="http://schemas.microsoft.com/office/drawing/2014/main" id="{5908816A-758E-4459-B1A0-3320493ED73D}"/>
            </a:ext>
          </a:extLst>
        </xdr:cNvPr>
        <xdr:cNvSpPr txBox="1"/>
      </xdr:nvSpPr>
      <xdr:spPr>
        <a:xfrm>
          <a:off x="68580" y="714587"/>
          <a:ext cx="15222220" cy="2125133"/>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Indicates whether a person has an alternative address (somewhere they stay for more than 30 days per year) and the type of second address this is.</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This information</a:t>
          </a:r>
          <a:r>
            <a:rPr lang="en-GB" sz="1100" b="0" i="0" baseline="0">
              <a:solidFill>
                <a:schemeClr val="dk1"/>
              </a:solidFill>
              <a:effectLst/>
              <a:latin typeface="+mn-lt"/>
              <a:ea typeface="+mn-ea"/>
              <a:cs typeface="+mn-cs"/>
            </a:rPr>
            <a:t> is not comparable with data from 2011</a:t>
          </a:r>
          <a:endParaRPr lang="en-GB" sz="11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68580</xdr:colOff>
      <xdr:row>3</xdr:row>
      <xdr:rowOff>45720</xdr:rowOff>
    </xdr:from>
    <xdr:to>
      <xdr:col>8</xdr:col>
      <xdr:colOff>640080</xdr:colOff>
      <xdr:row>18</xdr:row>
      <xdr:rowOff>137160</xdr:rowOff>
    </xdr:to>
    <xdr:sp macro="" textlink="">
      <xdr:nvSpPr>
        <xdr:cNvPr id="2" name="TextBox 1">
          <a:extLst>
            <a:ext uri="{FF2B5EF4-FFF2-40B4-BE49-F238E27FC236}">
              <a16:creationId xmlns:a16="http://schemas.microsoft.com/office/drawing/2014/main" id="{8CCA1067-8CC5-49AF-BE33-61F2F95086AC}"/>
            </a:ext>
          </a:extLst>
        </xdr:cNvPr>
        <xdr:cNvSpPr txBox="1"/>
      </xdr:nvSpPr>
      <xdr:spPr>
        <a:xfrm>
          <a:off x="68580" y="708660"/>
          <a:ext cx="13655040" cy="283464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r>
            <a:rPr lang="en-GB" sz="1100" b="0" i="0">
              <a:solidFill>
                <a:schemeClr val="dk1"/>
              </a:solidFill>
              <a:effectLst/>
              <a:latin typeface="+mn-lt"/>
              <a:ea typeface="+mn-ea"/>
              <a:cs typeface="+mn-cs"/>
            </a:rPr>
            <a:t>The number of cars or vans owned or available for use by household members.</a:t>
          </a:r>
        </a:p>
        <a:p>
          <a:r>
            <a:rPr lang="en-GB" sz="1100" b="0" i="0">
              <a:solidFill>
                <a:schemeClr val="dk1"/>
              </a:solidFill>
              <a:effectLst/>
              <a:latin typeface="+mn-lt"/>
              <a:ea typeface="+mn-ea"/>
              <a:cs typeface="+mn-cs"/>
            </a:rPr>
            <a:t>Vehicles included:</a:t>
          </a:r>
        </a:p>
        <a:p>
          <a:pPr lvl="1"/>
          <a:r>
            <a:rPr lang="en-GB" sz="1100" b="0" i="0">
              <a:solidFill>
                <a:schemeClr val="dk1"/>
              </a:solidFill>
              <a:effectLst/>
              <a:latin typeface="+mn-lt"/>
              <a:ea typeface="+mn-ea"/>
              <a:cs typeface="+mn-cs"/>
            </a:rPr>
            <a:t>pick-ups, camper vans and motor homes</a:t>
          </a:r>
        </a:p>
        <a:p>
          <a:pPr lvl="1"/>
          <a:r>
            <a:rPr lang="en-GB" sz="1100" b="0" i="0">
              <a:solidFill>
                <a:schemeClr val="dk1"/>
              </a:solidFill>
              <a:effectLst/>
              <a:latin typeface="+mn-lt"/>
              <a:ea typeface="+mn-ea"/>
              <a:cs typeface="+mn-cs"/>
            </a:rPr>
            <a:t>vehicles that are temporarily not working</a:t>
          </a:r>
        </a:p>
        <a:p>
          <a:pPr lvl="1"/>
          <a:r>
            <a:rPr lang="en-GB" sz="1100" b="0" i="0">
              <a:solidFill>
                <a:schemeClr val="dk1"/>
              </a:solidFill>
              <a:effectLst/>
              <a:latin typeface="+mn-lt"/>
              <a:ea typeface="+mn-ea"/>
              <a:cs typeface="+mn-cs"/>
            </a:rPr>
            <a:t>vehicles that have failed their MOT</a:t>
          </a:r>
        </a:p>
        <a:p>
          <a:pPr lvl="1"/>
          <a:r>
            <a:rPr lang="en-GB" sz="1100" b="0" i="0">
              <a:solidFill>
                <a:schemeClr val="dk1"/>
              </a:solidFill>
              <a:effectLst/>
              <a:latin typeface="+mn-lt"/>
              <a:ea typeface="+mn-ea"/>
              <a:cs typeface="+mn-cs"/>
            </a:rPr>
            <a:t>vehicles owned or used by a lodger</a:t>
          </a:r>
        </a:p>
        <a:p>
          <a:pPr lvl="1"/>
          <a:r>
            <a:rPr lang="en-GB" sz="1100" b="0" i="0">
              <a:solidFill>
                <a:schemeClr val="dk1"/>
              </a:solidFill>
              <a:effectLst/>
              <a:latin typeface="+mn-lt"/>
              <a:ea typeface="+mn-ea"/>
              <a:cs typeface="+mn-cs"/>
            </a:rPr>
            <a:t>company cars or vans if they're available for private use</a:t>
          </a:r>
        </a:p>
        <a:p>
          <a:pPr lvl="1"/>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Vehicles not included:</a:t>
          </a:r>
        </a:p>
        <a:p>
          <a:pPr lvl="1"/>
          <a:r>
            <a:rPr lang="en-GB" sz="1100" b="0" i="0">
              <a:solidFill>
                <a:schemeClr val="dk1"/>
              </a:solidFill>
              <a:effectLst/>
              <a:latin typeface="+mn-lt"/>
              <a:ea typeface="+mn-ea"/>
              <a:cs typeface="+mn-cs"/>
            </a:rPr>
            <a:t>motorbikes, trikes, quad bikes or mobility scooters</a:t>
          </a:r>
        </a:p>
        <a:p>
          <a:pPr lvl="1"/>
          <a:r>
            <a:rPr lang="en-GB" sz="1100" b="0" i="0">
              <a:solidFill>
                <a:schemeClr val="dk1"/>
              </a:solidFill>
              <a:effectLst/>
              <a:latin typeface="+mn-lt"/>
              <a:ea typeface="+mn-ea"/>
              <a:cs typeface="+mn-cs"/>
            </a:rPr>
            <a:t>vehicles that have a Statutory Off Road Notification (SORN)</a:t>
          </a:r>
        </a:p>
        <a:p>
          <a:pPr lvl="1"/>
          <a:r>
            <a:rPr lang="en-GB" sz="1100" b="0" i="0">
              <a:solidFill>
                <a:schemeClr val="dk1"/>
              </a:solidFill>
              <a:effectLst/>
              <a:latin typeface="+mn-lt"/>
              <a:ea typeface="+mn-ea"/>
              <a:cs typeface="+mn-cs"/>
            </a:rPr>
            <a:t>vehicles owned or used only by a visitor</a:t>
          </a:r>
        </a:p>
        <a:p>
          <a:pPr lvl="1"/>
          <a:r>
            <a:rPr lang="en-GB" sz="1100" b="0" i="0">
              <a:solidFill>
                <a:schemeClr val="dk1"/>
              </a:solidFill>
              <a:effectLst/>
              <a:latin typeface="+mn-lt"/>
              <a:ea typeface="+mn-ea"/>
              <a:cs typeface="+mn-cs"/>
            </a:rPr>
            <a:t>vehicles that are kept at another address or not easily accessed</a:t>
          </a:r>
        </a:p>
        <a:p>
          <a:pPr lvl="1"/>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The number of cars or vans in an area relates only to households. Cars or vans used by communal establishment residents are not counted.</a:t>
          </a:r>
        </a:p>
        <a:p>
          <a:endParaRPr lang="en-GB" sz="1100" b="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68580</xdr:colOff>
      <xdr:row>3</xdr:row>
      <xdr:rowOff>45720</xdr:rowOff>
    </xdr:from>
    <xdr:to>
      <xdr:col>8</xdr:col>
      <xdr:colOff>640080</xdr:colOff>
      <xdr:row>14</xdr:row>
      <xdr:rowOff>121920</xdr:rowOff>
    </xdr:to>
    <xdr:sp macro="" textlink="">
      <xdr:nvSpPr>
        <xdr:cNvPr id="2" name="TextBox 1">
          <a:extLst>
            <a:ext uri="{FF2B5EF4-FFF2-40B4-BE49-F238E27FC236}">
              <a16:creationId xmlns:a16="http://schemas.microsoft.com/office/drawing/2014/main" id="{4C49F453-28FA-43AE-BAFE-8EE977F46F0B}"/>
            </a:ext>
          </a:extLst>
        </xdr:cNvPr>
        <xdr:cNvSpPr txBox="1"/>
      </xdr:nvSpPr>
      <xdr:spPr>
        <a:xfrm>
          <a:off x="68580" y="708660"/>
          <a:ext cx="13655040" cy="208788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A usual resident of a communal establishment is either:</a:t>
          </a:r>
        </a:p>
        <a:p>
          <a:pPr lvl="1"/>
          <a:r>
            <a:rPr lang="en-GB" sz="1100" b="0" i="0">
              <a:solidFill>
                <a:schemeClr val="dk1"/>
              </a:solidFill>
              <a:effectLst/>
              <a:latin typeface="+mn-lt"/>
              <a:ea typeface="+mn-ea"/>
              <a:cs typeface="+mn-cs"/>
            </a:rPr>
            <a:t>someone who lives there</a:t>
          </a:r>
        </a:p>
        <a:p>
          <a:pPr lvl="1"/>
          <a:r>
            <a:rPr lang="en-GB" sz="1100" b="0" i="0">
              <a:solidFill>
                <a:schemeClr val="dk1"/>
              </a:solidFill>
              <a:effectLst/>
              <a:latin typeface="+mn-lt"/>
              <a:ea typeface="+mn-ea"/>
              <a:cs typeface="+mn-cs"/>
            </a:rPr>
            <a:t>someone who works and lives there</a:t>
          </a:r>
        </a:p>
        <a:p>
          <a:pPr lvl="1"/>
          <a:r>
            <a:rPr lang="en-GB" sz="1100" b="0" i="0">
              <a:solidFill>
                <a:schemeClr val="dk1"/>
              </a:solidFill>
              <a:effectLst/>
              <a:latin typeface="+mn-lt"/>
              <a:ea typeface="+mn-ea"/>
              <a:cs typeface="+mn-cs"/>
            </a:rPr>
            <a:t>someone who is a family member of staff that works there and lives there</a:t>
          </a:r>
        </a:p>
        <a:p>
          <a:pPr lvl="1"/>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This derived variable shows the different types of communal establishment residents and categorises them by age and sex.</a:t>
          </a:r>
        </a:p>
        <a:p>
          <a:endParaRPr lang="en-GB" sz="1100" b="1"/>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dk1"/>
              </a:solidFill>
              <a:effectLst/>
              <a:latin typeface="+mn-lt"/>
              <a:ea typeface="+mn-ea"/>
              <a:cs typeface="+mn-cs"/>
            </a:rPr>
            <a:t>*Due to changes in the wording of the question</a:t>
          </a:r>
          <a:r>
            <a:rPr lang="en-GB" sz="1100" b="0" baseline="0">
              <a:solidFill>
                <a:schemeClr val="dk1"/>
              </a:solidFill>
              <a:effectLst/>
              <a:latin typeface="+mn-lt"/>
              <a:ea typeface="+mn-ea"/>
              <a:cs typeface="+mn-cs"/>
            </a:rPr>
            <a:t> this information is not comparable with 2011</a:t>
          </a:r>
          <a:endParaRPr lang="en-GB">
            <a:effectLst/>
          </a:endParaRPr>
        </a:p>
        <a:p>
          <a:endParaRPr lang="en-GB" sz="1100" b="1"/>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68580</xdr:colOff>
      <xdr:row>3</xdr:row>
      <xdr:rowOff>45720</xdr:rowOff>
    </xdr:from>
    <xdr:to>
      <xdr:col>8</xdr:col>
      <xdr:colOff>640080</xdr:colOff>
      <xdr:row>15</xdr:row>
      <xdr:rowOff>68580</xdr:rowOff>
    </xdr:to>
    <xdr:sp macro="" textlink="">
      <xdr:nvSpPr>
        <xdr:cNvPr id="3" name="TextBox 1">
          <a:extLst>
            <a:ext uri="{FF2B5EF4-FFF2-40B4-BE49-F238E27FC236}">
              <a16:creationId xmlns:a16="http://schemas.microsoft.com/office/drawing/2014/main" id="{CB6C1A94-FFF2-4DAB-8A64-DE77AED816AC}"/>
            </a:ext>
          </a:extLst>
        </xdr:cNvPr>
        <xdr:cNvSpPr txBox="1"/>
      </xdr:nvSpPr>
      <xdr:spPr>
        <a:xfrm>
          <a:off x="68580" y="704850"/>
          <a:ext cx="14390370" cy="221742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r>
            <a:rPr lang="en-GB" sz="1100" b="0"/>
            <a:t>A managed communal establishment is a place that provides managed full-time or part-time supervision of residential accommodation.</a:t>
          </a:r>
        </a:p>
        <a:p>
          <a:r>
            <a:rPr lang="en-GB" sz="1100" b="0"/>
            <a:t>It does not include sheltered accommodation, serviced apartments, nurses’ accommodation, and houses rented to students by private landlords. These are households.</a:t>
          </a:r>
        </a:p>
        <a:p>
          <a:endParaRPr lang="en-GB" sz="1100" b="1"/>
        </a:p>
        <a:p>
          <a:endParaRPr lang="en-GB" sz="1100" b="1"/>
        </a:p>
        <a:p>
          <a:r>
            <a:rPr lang="en-GB" sz="1100" b="0" i="0">
              <a:solidFill>
                <a:schemeClr val="dk1"/>
              </a:solidFill>
              <a:effectLst/>
              <a:latin typeface="+mn-lt"/>
              <a:ea typeface="+mn-ea"/>
              <a:cs typeface="+mn-cs"/>
            </a:rPr>
            <a:t>The</a:t>
          </a:r>
          <a:r>
            <a:rPr lang="en-GB" sz="1100" b="0" i="0" baseline="0">
              <a:solidFill>
                <a:schemeClr val="dk1"/>
              </a:solidFill>
              <a:effectLst/>
              <a:latin typeface="+mn-lt"/>
              <a:ea typeface="+mn-ea"/>
              <a:cs typeface="+mn-cs"/>
            </a:rPr>
            <a:t> 2011 data is b</a:t>
          </a:r>
          <a:r>
            <a:rPr lang="en-GB" sz="1100" b="0" i="0">
              <a:solidFill>
                <a:schemeClr val="dk1"/>
              </a:solidFill>
              <a:effectLst/>
              <a:latin typeface="+mn-lt"/>
              <a:ea typeface="+mn-ea"/>
              <a:cs typeface="+mn-cs"/>
            </a:rPr>
            <a:t>roadly comparable. The category "Medical and care establishment: Registered Social Landlord/Housing Association: Sheltered housing only" has been removed from this variable. This is because it is now counted as a household instead of a communal establishment.</a:t>
          </a:r>
        </a:p>
        <a:p>
          <a:endParaRPr lang="en-GB"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2</xdr:row>
      <xdr:rowOff>137160</xdr:rowOff>
    </xdr:from>
    <xdr:to>
      <xdr:col>11</xdr:col>
      <xdr:colOff>388620</xdr:colOff>
      <xdr:row>18</xdr:row>
      <xdr:rowOff>152400</xdr:rowOff>
    </xdr:to>
    <xdr:sp macro="" textlink="">
      <xdr:nvSpPr>
        <xdr:cNvPr id="2" name="TextBox 1">
          <a:extLst>
            <a:ext uri="{FF2B5EF4-FFF2-40B4-BE49-F238E27FC236}">
              <a16:creationId xmlns:a16="http://schemas.microsoft.com/office/drawing/2014/main" id="{60F7D6FF-6DC4-4FD2-8D0C-1E6678999A88}"/>
            </a:ext>
          </a:extLst>
        </xdr:cNvPr>
        <xdr:cNvSpPr txBox="1"/>
      </xdr:nvSpPr>
      <xdr:spPr>
        <a:xfrm>
          <a:off x="45720" y="617220"/>
          <a:ext cx="13586460" cy="294132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r>
            <a:rPr lang="en-GB" sz="1100" b="0" i="0">
              <a:solidFill>
                <a:schemeClr val="dk1"/>
              </a:solidFill>
              <a:effectLst/>
              <a:latin typeface="+mn-lt"/>
              <a:ea typeface="+mn-ea"/>
              <a:cs typeface="+mn-cs"/>
            </a:rPr>
            <a:t>The type of building or structure used or available by an individual or household.</a:t>
          </a:r>
        </a:p>
        <a:p>
          <a:r>
            <a:rPr lang="en-GB" sz="1100" b="0" i="0">
              <a:solidFill>
                <a:schemeClr val="dk1"/>
              </a:solidFill>
              <a:effectLst/>
              <a:latin typeface="+mn-lt"/>
              <a:ea typeface="+mn-ea"/>
              <a:cs typeface="+mn-cs"/>
            </a:rPr>
            <a:t>This could be:</a:t>
          </a:r>
        </a:p>
        <a:p>
          <a:pPr lvl="1"/>
          <a:r>
            <a:rPr lang="en-GB" sz="1100" b="0" i="0">
              <a:solidFill>
                <a:schemeClr val="dk1"/>
              </a:solidFill>
              <a:effectLst/>
              <a:latin typeface="+mn-lt"/>
              <a:ea typeface="+mn-ea"/>
              <a:cs typeface="+mn-cs"/>
            </a:rPr>
            <a:t>the whole house or bungalow</a:t>
          </a:r>
        </a:p>
        <a:p>
          <a:pPr lvl="1"/>
          <a:r>
            <a:rPr lang="en-GB" sz="1100" b="0" i="0">
              <a:solidFill>
                <a:schemeClr val="dk1"/>
              </a:solidFill>
              <a:effectLst/>
              <a:latin typeface="+mn-lt"/>
              <a:ea typeface="+mn-ea"/>
              <a:cs typeface="+mn-cs"/>
            </a:rPr>
            <a:t>a flat, maisonette or apartment</a:t>
          </a:r>
        </a:p>
        <a:p>
          <a:pPr lvl="1"/>
          <a:r>
            <a:rPr lang="en-GB" sz="1100" b="0" i="0">
              <a:solidFill>
                <a:schemeClr val="dk1"/>
              </a:solidFill>
              <a:effectLst/>
              <a:latin typeface="+mn-lt"/>
              <a:ea typeface="+mn-ea"/>
              <a:cs typeface="+mn-cs"/>
            </a:rPr>
            <a:t>a temporary or mobile structure, such as a caravan</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More information about accommodation types</a:t>
          </a:r>
        </a:p>
        <a:p>
          <a:r>
            <a:rPr lang="en-GB" sz="1100" b="0" i="0">
              <a:solidFill>
                <a:schemeClr val="dk1"/>
              </a:solidFill>
              <a:effectLst/>
              <a:latin typeface="+mn-lt"/>
              <a:ea typeface="+mn-ea"/>
              <a:cs typeface="+mn-cs"/>
            </a:rPr>
            <a:t>Whole house or bungalow: This property type is not divided into flats or other living accommodation. There are three types of whole houses or bungalows.</a:t>
          </a:r>
        </a:p>
        <a:p>
          <a:pPr lvl="1"/>
          <a:r>
            <a:rPr lang="en-GB" sz="1100" b="0" i="0">
              <a:solidFill>
                <a:schemeClr val="dk1"/>
              </a:solidFill>
              <a:effectLst/>
              <a:latin typeface="+mn-lt"/>
              <a:ea typeface="+mn-ea"/>
              <a:cs typeface="+mn-cs"/>
            </a:rPr>
            <a:t>Detached: None of the living accommodation is attached to another property but can be attached to a garage.</a:t>
          </a:r>
        </a:p>
        <a:p>
          <a:pPr lvl="1"/>
          <a:r>
            <a:rPr lang="en-GB" sz="1100" b="0" i="0">
              <a:solidFill>
                <a:schemeClr val="dk1"/>
              </a:solidFill>
              <a:effectLst/>
              <a:latin typeface="+mn-lt"/>
              <a:ea typeface="+mn-ea"/>
              <a:cs typeface="+mn-cs"/>
            </a:rPr>
            <a:t>Semi-detached: The living accommodation is joined to another house or bungalow by a common wall that they share.</a:t>
          </a:r>
        </a:p>
        <a:p>
          <a:pPr lvl="1"/>
          <a:r>
            <a:rPr lang="en-GB" sz="1100" b="0" i="0">
              <a:solidFill>
                <a:schemeClr val="dk1"/>
              </a:solidFill>
              <a:effectLst/>
              <a:latin typeface="+mn-lt"/>
              <a:ea typeface="+mn-ea"/>
              <a:cs typeface="+mn-cs"/>
            </a:rPr>
            <a:t>Terraced: A mid-terraced house is located between two other houses and shares two common walls. An end-of-terrace house is part of a terraced development but only shares one common wall.</a:t>
          </a:r>
        </a:p>
        <a:p>
          <a:r>
            <a:rPr lang="en-GB" sz="1100" b="0" i="0">
              <a:solidFill>
                <a:schemeClr val="dk1"/>
              </a:solidFill>
              <a:effectLst/>
              <a:latin typeface="+mn-lt"/>
              <a:ea typeface="+mn-ea"/>
              <a:cs typeface="+mn-cs"/>
            </a:rPr>
            <a:t>Flats (Apartments) and maisonettes: An apartment is another word for a flat. A maisonette is a 2-storey flat.</a:t>
          </a:r>
        </a:p>
        <a:p>
          <a:endParaRPr lang="en-GB" sz="1100" b="1"/>
        </a:p>
        <a:p>
          <a:r>
            <a:rPr lang="en-GB" sz="1100" b="0"/>
            <a:t>*Due to changes in the wording of the question</a:t>
          </a:r>
          <a:r>
            <a:rPr lang="en-GB" sz="1100" b="0" baseline="0"/>
            <a:t> this information is not comparable with 2011</a:t>
          </a:r>
        </a:p>
        <a:p>
          <a:endParaRPr lang="en-GB"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3</xdr:row>
      <xdr:rowOff>45720</xdr:rowOff>
    </xdr:from>
    <xdr:to>
      <xdr:col>13</xdr:col>
      <xdr:colOff>441960</xdr:colOff>
      <xdr:row>14</xdr:row>
      <xdr:rowOff>121920</xdr:rowOff>
    </xdr:to>
    <xdr:sp macro="" textlink="">
      <xdr:nvSpPr>
        <xdr:cNvPr id="2" name="TextBox 1">
          <a:extLst>
            <a:ext uri="{FF2B5EF4-FFF2-40B4-BE49-F238E27FC236}">
              <a16:creationId xmlns:a16="http://schemas.microsoft.com/office/drawing/2014/main" id="{EF9A1952-D7B7-4472-A0CF-9B84B8CAE023}"/>
            </a:ext>
          </a:extLst>
        </xdr:cNvPr>
        <xdr:cNvSpPr txBox="1"/>
      </xdr:nvSpPr>
      <xdr:spPr>
        <a:xfrm>
          <a:off x="68580" y="708660"/>
          <a:ext cx="13594080" cy="208788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Whether a household owns or rents the accommodation that it occupies.</a:t>
          </a:r>
        </a:p>
        <a:p>
          <a:r>
            <a:rPr lang="en-GB" sz="1100" b="0" i="0">
              <a:solidFill>
                <a:schemeClr val="dk1"/>
              </a:solidFill>
              <a:effectLst/>
              <a:latin typeface="+mn-lt"/>
              <a:ea typeface="+mn-ea"/>
              <a:cs typeface="+mn-cs"/>
            </a:rPr>
            <a:t>Owner-occupied accommodation can be:</a:t>
          </a:r>
        </a:p>
        <a:p>
          <a:pPr lvl="1"/>
          <a:r>
            <a:rPr lang="en-GB" sz="1100" b="0" i="0">
              <a:solidFill>
                <a:schemeClr val="dk1"/>
              </a:solidFill>
              <a:effectLst/>
              <a:latin typeface="+mn-lt"/>
              <a:ea typeface="+mn-ea"/>
              <a:cs typeface="+mn-cs"/>
            </a:rPr>
            <a:t>owned outright, which is where the household owns all of the accommodation</a:t>
          </a:r>
        </a:p>
        <a:p>
          <a:pPr lvl="1"/>
          <a:r>
            <a:rPr lang="en-GB" sz="1100" b="0" i="0">
              <a:solidFill>
                <a:schemeClr val="dk1"/>
              </a:solidFill>
              <a:effectLst/>
              <a:latin typeface="+mn-lt"/>
              <a:ea typeface="+mn-ea"/>
              <a:cs typeface="+mn-cs"/>
            </a:rPr>
            <a:t>with a mortgage or loan</a:t>
          </a:r>
        </a:p>
        <a:p>
          <a:pPr lvl="1"/>
          <a:r>
            <a:rPr lang="en-GB" sz="1100" b="0" i="0">
              <a:solidFill>
                <a:schemeClr val="dk1"/>
              </a:solidFill>
              <a:effectLst/>
              <a:latin typeface="+mn-lt"/>
              <a:ea typeface="+mn-ea"/>
              <a:cs typeface="+mn-cs"/>
            </a:rPr>
            <a:t>part-owned on a shared ownership scheme</a:t>
          </a:r>
        </a:p>
        <a:p>
          <a:r>
            <a:rPr lang="en-GB" sz="1100" b="0" i="0">
              <a:solidFill>
                <a:schemeClr val="dk1"/>
              </a:solidFill>
              <a:effectLst/>
              <a:latin typeface="+mn-lt"/>
              <a:ea typeface="+mn-ea"/>
              <a:cs typeface="+mn-cs"/>
            </a:rPr>
            <a:t>Rented accommodation can be:</a:t>
          </a:r>
        </a:p>
        <a:p>
          <a:pPr lvl="1"/>
          <a:r>
            <a:rPr lang="en-GB" sz="1100" b="0" i="0">
              <a:solidFill>
                <a:schemeClr val="dk1"/>
              </a:solidFill>
              <a:effectLst/>
              <a:latin typeface="+mn-lt"/>
              <a:ea typeface="+mn-ea"/>
              <a:cs typeface="+mn-cs"/>
            </a:rPr>
            <a:t>private rented (for example, rented through a private landlord or letting agent</a:t>
          </a:r>
        </a:p>
        <a:p>
          <a:pPr lvl="1"/>
          <a:r>
            <a:rPr lang="en-GB" sz="1100" b="0" i="0">
              <a:solidFill>
                <a:schemeClr val="dk1"/>
              </a:solidFill>
              <a:effectLst/>
              <a:latin typeface="+mn-lt"/>
              <a:ea typeface="+mn-ea"/>
              <a:cs typeface="+mn-cs"/>
            </a:rPr>
            <a:t>social rented through a local council or housing association</a:t>
          </a:r>
        </a:p>
        <a:p>
          <a:r>
            <a:rPr lang="en-GB" sz="1100" b="0" i="0">
              <a:solidFill>
                <a:schemeClr val="dk1"/>
              </a:solidFill>
              <a:effectLst/>
              <a:latin typeface="+mn-lt"/>
              <a:ea typeface="+mn-ea"/>
              <a:cs typeface="+mn-cs"/>
            </a:rPr>
            <a:t>This information is not available for household spaces with no usual residents.</a:t>
          </a:r>
        </a:p>
        <a:p>
          <a:endParaRPr lang="en-GB"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68580</xdr:colOff>
      <xdr:row>3</xdr:row>
      <xdr:rowOff>45720</xdr:rowOff>
    </xdr:from>
    <xdr:to>
      <xdr:col>14</xdr:col>
      <xdr:colOff>716280</xdr:colOff>
      <xdr:row>14</xdr:row>
      <xdr:rowOff>121920</xdr:rowOff>
    </xdr:to>
    <xdr:sp macro="" textlink="">
      <xdr:nvSpPr>
        <xdr:cNvPr id="2" name="TextBox 1">
          <a:extLst>
            <a:ext uri="{FF2B5EF4-FFF2-40B4-BE49-F238E27FC236}">
              <a16:creationId xmlns:a16="http://schemas.microsoft.com/office/drawing/2014/main" id="{499787EB-E8D2-4EF2-BE4E-0250BBD8B71A}"/>
            </a:ext>
          </a:extLst>
        </xdr:cNvPr>
        <xdr:cNvSpPr txBox="1"/>
      </xdr:nvSpPr>
      <xdr:spPr>
        <a:xfrm>
          <a:off x="68580" y="708660"/>
          <a:ext cx="13365480" cy="208788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The number of bedrooms in a household’s accommodation.</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This number is not available for household spaces with no usual residents.</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Due to changes in the question</a:t>
          </a:r>
          <a:r>
            <a:rPr lang="en-GB" sz="1100" b="0" i="0" baseline="0">
              <a:solidFill>
                <a:schemeClr val="dk1"/>
              </a:solidFill>
              <a:effectLst/>
              <a:latin typeface="+mn-lt"/>
              <a:ea typeface="+mn-ea"/>
              <a:cs typeface="+mn-cs"/>
            </a:rPr>
            <a:t> this information is not comparable with 2011</a:t>
          </a:r>
          <a:endParaRPr lang="en-GB" sz="1100" b="0" i="0">
            <a:solidFill>
              <a:schemeClr val="dk1"/>
            </a:solidFill>
            <a:effectLst/>
            <a:latin typeface="+mn-lt"/>
            <a:ea typeface="+mn-ea"/>
            <a:cs typeface="+mn-cs"/>
          </a:endParaRPr>
        </a:p>
        <a:p>
          <a:endParaRPr lang="en-GB"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68580</xdr:colOff>
      <xdr:row>3</xdr:row>
      <xdr:rowOff>45720</xdr:rowOff>
    </xdr:from>
    <xdr:to>
      <xdr:col>18</xdr:col>
      <xdr:colOff>620486</xdr:colOff>
      <xdr:row>14</xdr:row>
      <xdr:rowOff>121920</xdr:rowOff>
    </xdr:to>
    <xdr:sp macro="" textlink="">
      <xdr:nvSpPr>
        <xdr:cNvPr id="2" name="TextBox 1">
          <a:extLst>
            <a:ext uri="{FF2B5EF4-FFF2-40B4-BE49-F238E27FC236}">
              <a16:creationId xmlns:a16="http://schemas.microsoft.com/office/drawing/2014/main" id="{050E51E6-C719-4B70-9A1F-B379C5E041B1}"/>
            </a:ext>
          </a:extLst>
        </xdr:cNvPr>
        <xdr:cNvSpPr txBox="1"/>
      </xdr:nvSpPr>
      <xdr:spPr>
        <a:xfrm>
          <a:off x="68580" y="709749"/>
          <a:ext cx="17533620" cy="2111828"/>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A room can be any room in a dwelling apart from bathrooms, toilets, halls or landings, kitchens, conservatories or utility rooms. All other rooms, for example, living rooms, studies, bedrooms, separate dining rooms and rooms that can only be used for storage are included. If two rooms have been converted into one, they are counted as one room.</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The number of rooms is recorded by address, this means that for households living in a shared dwelling the number of rooms are counted for the whole dwelling and not the individual household.</a:t>
          </a:r>
        </a:p>
        <a:p>
          <a:r>
            <a:rPr lang="en-GB" sz="1100" b="0" i="0">
              <a:solidFill>
                <a:schemeClr val="dk1"/>
              </a:solidFill>
              <a:effectLst/>
              <a:latin typeface="+mn-lt"/>
              <a:ea typeface="+mn-ea"/>
              <a:cs typeface="+mn-cs"/>
            </a:rPr>
            <a:t>This definition is based on the Valuation Office Agency’s (VOA) definition.</a:t>
          </a:r>
        </a:p>
        <a:p>
          <a:endParaRPr lang="en-GB" sz="1100" b="1"/>
        </a:p>
        <a:p>
          <a:r>
            <a:rPr lang="en-GB" sz="1100" b="0" i="0">
              <a:solidFill>
                <a:schemeClr val="dk1"/>
              </a:solidFill>
              <a:effectLst/>
              <a:latin typeface="+mn-lt"/>
              <a:ea typeface="+mn-ea"/>
              <a:cs typeface="+mn-cs"/>
            </a:rPr>
            <a:t>This variable cannot be compared with the variable used in the 2011 Census. This is because in Census 2021 the data are collected using administrative data instead of data from Census 2021.</a:t>
          </a:r>
          <a:endParaRPr lang="en-GB"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68580</xdr:colOff>
      <xdr:row>3</xdr:row>
      <xdr:rowOff>45720</xdr:rowOff>
    </xdr:from>
    <xdr:to>
      <xdr:col>14</xdr:col>
      <xdr:colOff>373380</xdr:colOff>
      <xdr:row>18</xdr:row>
      <xdr:rowOff>91440</xdr:rowOff>
    </xdr:to>
    <xdr:sp macro="" textlink="">
      <xdr:nvSpPr>
        <xdr:cNvPr id="2" name="TextBox 1">
          <a:extLst>
            <a:ext uri="{FF2B5EF4-FFF2-40B4-BE49-F238E27FC236}">
              <a16:creationId xmlns:a16="http://schemas.microsoft.com/office/drawing/2014/main" id="{FEC861C3-A771-4430-81AC-ACE12A98DBE9}"/>
            </a:ext>
          </a:extLst>
        </xdr:cNvPr>
        <xdr:cNvSpPr txBox="1"/>
      </xdr:nvSpPr>
      <xdr:spPr>
        <a:xfrm>
          <a:off x="68580" y="708660"/>
          <a:ext cx="13815060" cy="278892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r>
            <a:rPr lang="en-GB" sz="1100" b="0" i="0">
              <a:solidFill>
                <a:schemeClr val="dk1"/>
              </a:solidFill>
              <a:effectLst/>
              <a:latin typeface="+mn-lt"/>
              <a:ea typeface="+mn-ea"/>
              <a:cs typeface="+mn-cs"/>
            </a:rPr>
            <a:t>Whether a household's accommodation is overcrowded, ideally occupied or under-occupied. This is calculated by comparing the number of bedrooms the household requires to the number of available bedrooms.</a:t>
          </a:r>
        </a:p>
        <a:p>
          <a:r>
            <a:rPr lang="en-GB" sz="1100" b="0" i="0">
              <a:solidFill>
                <a:schemeClr val="dk1"/>
              </a:solidFill>
              <a:effectLst/>
              <a:latin typeface="+mn-lt"/>
              <a:ea typeface="+mn-ea"/>
              <a:cs typeface="+mn-cs"/>
            </a:rPr>
            <a:t>The number of bedrooms the household requires is calculated according to the Bedroom Standard, where the following should have their own bedroom:</a:t>
          </a:r>
        </a:p>
        <a:p>
          <a:pPr lvl="1"/>
          <a:r>
            <a:rPr lang="en-GB" sz="1100" b="0" i="0">
              <a:solidFill>
                <a:schemeClr val="dk1"/>
              </a:solidFill>
              <a:effectLst/>
              <a:latin typeface="+mn-lt"/>
              <a:ea typeface="+mn-ea"/>
              <a:cs typeface="+mn-cs"/>
            </a:rPr>
            <a:t>married or cohabiting couple</a:t>
          </a:r>
        </a:p>
        <a:p>
          <a:pPr lvl="1"/>
          <a:r>
            <a:rPr lang="en-GB" sz="1100" b="0" i="0">
              <a:solidFill>
                <a:schemeClr val="dk1"/>
              </a:solidFill>
              <a:effectLst/>
              <a:latin typeface="+mn-lt"/>
              <a:ea typeface="+mn-ea"/>
              <a:cs typeface="+mn-cs"/>
            </a:rPr>
            <a:t>single parent</a:t>
          </a:r>
        </a:p>
        <a:p>
          <a:pPr lvl="1"/>
          <a:r>
            <a:rPr lang="en-GB" sz="1100" b="0" i="0">
              <a:solidFill>
                <a:schemeClr val="dk1"/>
              </a:solidFill>
              <a:effectLst/>
              <a:latin typeface="+mn-lt"/>
              <a:ea typeface="+mn-ea"/>
              <a:cs typeface="+mn-cs"/>
            </a:rPr>
            <a:t>person aged 16 years and over</a:t>
          </a:r>
        </a:p>
        <a:p>
          <a:pPr lvl="1"/>
          <a:r>
            <a:rPr lang="en-GB" sz="1100" b="0" i="0">
              <a:solidFill>
                <a:schemeClr val="dk1"/>
              </a:solidFill>
              <a:effectLst/>
              <a:latin typeface="+mn-lt"/>
              <a:ea typeface="+mn-ea"/>
              <a:cs typeface="+mn-cs"/>
            </a:rPr>
            <a:t>pair of same-sex persons aged 10 to 15 years</a:t>
          </a:r>
        </a:p>
        <a:p>
          <a:pPr lvl="1"/>
          <a:r>
            <a:rPr lang="en-GB" sz="1100" b="0" i="0">
              <a:solidFill>
                <a:schemeClr val="dk1"/>
              </a:solidFill>
              <a:effectLst/>
              <a:latin typeface="+mn-lt"/>
              <a:ea typeface="+mn-ea"/>
              <a:cs typeface="+mn-cs"/>
            </a:rPr>
            <a:t>person aged 10 to 15 years paired with a person under 10 years of the same sex</a:t>
          </a:r>
        </a:p>
        <a:p>
          <a:pPr lvl="1"/>
          <a:r>
            <a:rPr lang="en-GB" sz="1100" b="0" i="0">
              <a:solidFill>
                <a:schemeClr val="dk1"/>
              </a:solidFill>
              <a:effectLst/>
              <a:latin typeface="+mn-lt"/>
              <a:ea typeface="+mn-ea"/>
              <a:cs typeface="+mn-cs"/>
            </a:rPr>
            <a:t>pair of children aged under 10 years, regardless of their sex</a:t>
          </a:r>
        </a:p>
        <a:p>
          <a:pPr lvl="1"/>
          <a:r>
            <a:rPr lang="en-GB" sz="1100" b="0" i="0">
              <a:solidFill>
                <a:schemeClr val="dk1"/>
              </a:solidFill>
              <a:effectLst/>
              <a:latin typeface="+mn-lt"/>
              <a:ea typeface="+mn-ea"/>
              <a:cs typeface="+mn-cs"/>
            </a:rPr>
            <a:t>person aged under 16 years who cannot share a bedroom with someone in 4, 5 or 6 above</a:t>
          </a:r>
        </a:p>
        <a:p>
          <a:r>
            <a:rPr lang="en-GB" sz="1100" b="0" i="0">
              <a:solidFill>
                <a:schemeClr val="dk1"/>
              </a:solidFill>
              <a:effectLst/>
              <a:latin typeface="+mn-lt"/>
              <a:ea typeface="+mn-ea"/>
              <a:cs typeface="+mn-cs"/>
            </a:rPr>
            <a:t>An occupancy rating of:</a:t>
          </a:r>
        </a:p>
        <a:p>
          <a:pPr lvl="1"/>
          <a:r>
            <a:rPr lang="en-GB" sz="1100" b="0" i="0">
              <a:solidFill>
                <a:schemeClr val="dk1"/>
              </a:solidFill>
              <a:effectLst/>
              <a:latin typeface="+mn-lt"/>
              <a:ea typeface="+mn-ea"/>
              <a:cs typeface="+mn-cs"/>
            </a:rPr>
            <a:t>-1 or less implies that a household’s accommodation has fewer bedrooms than required (overcrowded)</a:t>
          </a:r>
        </a:p>
        <a:p>
          <a:pPr lvl="1"/>
          <a:r>
            <a:rPr lang="en-GB" sz="1100" b="0" i="0">
              <a:solidFill>
                <a:schemeClr val="dk1"/>
              </a:solidFill>
              <a:effectLst/>
              <a:latin typeface="+mn-lt"/>
              <a:ea typeface="+mn-ea"/>
              <a:cs typeface="+mn-cs"/>
            </a:rPr>
            <a:t>+1 or more implies that a household’s accommodation has more bedrooms than required (under-occupied)</a:t>
          </a:r>
        </a:p>
        <a:p>
          <a:pPr lvl="1"/>
          <a:r>
            <a:rPr lang="en-GB" sz="1100" b="0" i="0">
              <a:solidFill>
                <a:schemeClr val="dk1"/>
              </a:solidFill>
              <a:effectLst/>
              <a:latin typeface="+mn-lt"/>
              <a:ea typeface="+mn-ea"/>
              <a:cs typeface="+mn-cs"/>
            </a:rPr>
            <a:t>0 suggests that a household’s accommodation has an ideal number of bedrooms</a:t>
          </a:r>
        </a:p>
        <a:p>
          <a:br>
            <a:rPr lang="en-GB"/>
          </a:br>
          <a:endParaRPr lang="en-GB"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68580</xdr:colOff>
      <xdr:row>3</xdr:row>
      <xdr:rowOff>45720</xdr:rowOff>
    </xdr:from>
    <xdr:to>
      <xdr:col>11</xdr:col>
      <xdr:colOff>601980</xdr:colOff>
      <xdr:row>30</xdr:row>
      <xdr:rowOff>7620</xdr:rowOff>
    </xdr:to>
    <xdr:sp macro="" textlink="">
      <xdr:nvSpPr>
        <xdr:cNvPr id="2" name="TextBox 1">
          <a:extLst>
            <a:ext uri="{FF2B5EF4-FFF2-40B4-BE49-F238E27FC236}">
              <a16:creationId xmlns:a16="http://schemas.microsoft.com/office/drawing/2014/main" id="{B4F86CA9-5F1B-4C6D-819B-193B57A4A24C}"/>
            </a:ext>
          </a:extLst>
        </xdr:cNvPr>
        <xdr:cNvSpPr txBox="1"/>
      </xdr:nvSpPr>
      <xdr:spPr>
        <a:xfrm>
          <a:off x="68580" y="708660"/>
          <a:ext cx="13837920" cy="471678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Whether a household's accommodation is overcrowded, ideally occupied or under-occupied. This is calculated by comparing the number of rooms the household requires to the number of available rooms.</a:t>
          </a:r>
        </a:p>
        <a:p>
          <a:r>
            <a:rPr lang="en-GB" sz="1100" b="0" i="0">
              <a:solidFill>
                <a:schemeClr val="dk1"/>
              </a:solidFill>
              <a:effectLst/>
              <a:latin typeface="+mn-lt"/>
              <a:ea typeface="+mn-ea"/>
              <a:cs typeface="+mn-cs"/>
            </a:rPr>
            <a:t>The number of rooms the household requires uses a formula which states that:</a:t>
          </a:r>
        </a:p>
        <a:p>
          <a:pPr lvl="1"/>
          <a:r>
            <a:rPr lang="en-GB" sz="1100" b="0" i="0">
              <a:solidFill>
                <a:schemeClr val="dk1"/>
              </a:solidFill>
              <a:effectLst/>
              <a:latin typeface="+mn-lt"/>
              <a:ea typeface="+mn-ea"/>
              <a:cs typeface="+mn-cs"/>
            </a:rPr>
            <a:t>one-person households require three rooms comprised of two common rooms and one bedroom</a:t>
          </a:r>
        </a:p>
        <a:p>
          <a:pPr lvl="1"/>
          <a:r>
            <a:rPr lang="en-GB" sz="1100" b="0" i="0">
              <a:solidFill>
                <a:schemeClr val="dk1"/>
              </a:solidFill>
              <a:effectLst/>
              <a:latin typeface="+mn-lt"/>
              <a:ea typeface="+mn-ea"/>
              <a:cs typeface="+mn-cs"/>
            </a:rPr>
            <a:t>two-or-more person households require a minimum of two common rooms and a bedroom for each person inline with the Bedroom Standard</a:t>
          </a:r>
        </a:p>
        <a:p>
          <a:r>
            <a:rPr lang="en-GB" sz="1100" b="0" i="0">
              <a:solidFill>
                <a:schemeClr val="dk1"/>
              </a:solidFill>
              <a:effectLst/>
              <a:latin typeface="+mn-lt"/>
              <a:ea typeface="+mn-ea"/>
              <a:cs typeface="+mn-cs"/>
            </a:rPr>
            <a:t>People who should have their own room according to the Bedroom Standard are:</a:t>
          </a:r>
        </a:p>
        <a:p>
          <a:pPr lvl="1"/>
          <a:r>
            <a:rPr lang="en-GB" sz="1100" b="0" i="0">
              <a:solidFill>
                <a:schemeClr val="dk1"/>
              </a:solidFill>
              <a:effectLst/>
              <a:latin typeface="+mn-lt"/>
              <a:ea typeface="+mn-ea"/>
              <a:cs typeface="+mn-cs"/>
            </a:rPr>
            <a:t>married or cohabiting couple</a:t>
          </a:r>
        </a:p>
        <a:p>
          <a:pPr lvl="1"/>
          <a:r>
            <a:rPr lang="en-GB" sz="1100" b="0" i="0">
              <a:solidFill>
                <a:schemeClr val="dk1"/>
              </a:solidFill>
              <a:effectLst/>
              <a:latin typeface="+mn-lt"/>
              <a:ea typeface="+mn-ea"/>
              <a:cs typeface="+mn-cs"/>
            </a:rPr>
            <a:t>single parent</a:t>
          </a:r>
        </a:p>
        <a:p>
          <a:pPr lvl="1"/>
          <a:r>
            <a:rPr lang="en-GB" sz="1100" b="0" i="0">
              <a:solidFill>
                <a:schemeClr val="dk1"/>
              </a:solidFill>
              <a:effectLst/>
              <a:latin typeface="+mn-lt"/>
              <a:ea typeface="+mn-ea"/>
              <a:cs typeface="+mn-cs"/>
            </a:rPr>
            <a:t>person aged 16 years and over</a:t>
          </a:r>
        </a:p>
        <a:p>
          <a:pPr lvl="1"/>
          <a:r>
            <a:rPr lang="en-GB" sz="1100" b="0" i="0">
              <a:solidFill>
                <a:schemeClr val="dk1"/>
              </a:solidFill>
              <a:effectLst/>
              <a:latin typeface="+mn-lt"/>
              <a:ea typeface="+mn-ea"/>
              <a:cs typeface="+mn-cs"/>
            </a:rPr>
            <a:t>pair of same-sex persons aged 10 to 15 years</a:t>
          </a:r>
        </a:p>
        <a:p>
          <a:pPr lvl="1"/>
          <a:r>
            <a:rPr lang="en-GB" sz="1100" b="0" i="0">
              <a:solidFill>
                <a:schemeClr val="dk1"/>
              </a:solidFill>
              <a:effectLst/>
              <a:latin typeface="+mn-lt"/>
              <a:ea typeface="+mn-ea"/>
              <a:cs typeface="+mn-cs"/>
            </a:rPr>
            <a:t>person aged 10 to 15 years paired with a person under 10 years of the same sex</a:t>
          </a:r>
        </a:p>
        <a:p>
          <a:pPr lvl="1"/>
          <a:r>
            <a:rPr lang="en-GB" sz="1100" b="0" i="0">
              <a:solidFill>
                <a:schemeClr val="dk1"/>
              </a:solidFill>
              <a:effectLst/>
              <a:latin typeface="+mn-lt"/>
              <a:ea typeface="+mn-ea"/>
              <a:cs typeface="+mn-cs"/>
            </a:rPr>
            <a:t>pair of children aged under 10 years, regardless of their sex</a:t>
          </a:r>
        </a:p>
        <a:p>
          <a:pPr lvl="1"/>
          <a:r>
            <a:rPr lang="en-GB" sz="1100" b="0" i="0">
              <a:solidFill>
                <a:schemeClr val="dk1"/>
              </a:solidFill>
              <a:effectLst/>
              <a:latin typeface="+mn-lt"/>
              <a:ea typeface="+mn-ea"/>
              <a:cs typeface="+mn-cs"/>
            </a:rPr>
            <a:t>person aged under 16 years who cannot share a bedroom with someone in 4, 5 or 6 above</a:t>
          </a:r>
        </a:p>
        <a:p>
          <a:r>
            <a:rPr lang="en-GB" sz="1100" b="0" i="0">
              <a:solidFill>
                <a:schemeClr val="dk1"/>
              </a:solidFill>
              <a:effectLst/>
              <a:latin typeface="+mn-lt"/>
              <a:ea typeface="+mn-ea"/>
              <a:cs typeface="+mn-cs"/>
            </a:rPr>
            <a:t>An occupancy rating of:</a:t>
          </a:r>
        </a:p>
        <a:p>
          <a:pPr lvl="1"/>
          <a:r>
            <a:rPr lang="en-GB" sz="1100" b="0" i="0">
              <a:solidFill>
                <a:schemeClr val="dk1"/>
              </a:solidFill>
              <a:effectLst/>
              <a:latin typeface="+mn-lt"/>
              <a:ea typeface="+mn-ea"/>
              <a:cs typeface="+mn-cs"/>
            </a:rPr>
            <a:t>-1 or less implies that a household’s accommodation has fewer rooms than required (overcrowded)</a:t>
          </a:r>
        </a:p>
        <a:p>
          <a:pPr lvl="1"/>
          <a:r>
            <a:rPr lang="en-GB" sz="1100" b="0" i="0">
              <a:solidFill>
                <a:schemeClr val="dk1"/>
              </a:solidFill>
              <a:effectLst/>
              <a:latin typeface="+mn-lt"/>
              <a:ea typeface="+mn-ea"/>
              <a:cs typeface="+mn-cs"/>
            </a:rPr>
            <a:t>+1 or more implies that a household’s accommodation has more rooms than required (under-occupied)</a:t>
          </a:r>
        </a:p>
        <a:p>
          <a:pPr lvl="1"/>
          <a:r>
            <a:rPr lang="en-GB" sz="1100" b="0" i="0">
              <a:solidFill>
                <a:schemeClr val="dk1"/>
              </a:solidFill>
              <a:effectLst/>
              <a:latin typeface="+mn-lt"/>
              <a:ea typeface="+mn-ea"/>
              <a:cs typeface="+mn-cs"/>
            </a:rPr>
            <a:t>0 suggests that a household’s accommodation has an ideal number of rooms</a:t>
          </a:r>
        </a:p>
        <a:p>
          <a:r>
            <a:rPr lang="en-GB" sz="1100" b="0" i="0">
              <a:solidFill>
                <a:schemeClr val="dk1"/>
              </a:solidFill>
              <a:effectLst/>
              <a:latin typeface="+mn-lt"/>
              <a:ea typeface="+mn-ea"/>
              <a:cs typeface="+mn-cs"/>
            </a:rPr>
            <a:t>The number of rooms is taken from Valuation Office Agency (VOA) administrative data for the first time in 2021. The number of rooms is recorded at the address level, whilst the 2011 Census recorded the number of rooms at the household level. This means that for households that live in a shared dwelling, the available number of rooms are counted for the whole dwelling in VOA, and not each individual household.</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VOA’s definition of a room does not include bathrooms, toilets, halls or landings, kitchens, conservatories or utility rooms. All other rooms, for example, living rooms, studies, bedrooms, separate dining rooms and rooms that can only be used for storage are included. Please note that the 2011 Census question included kitchens, conservatories and utility rooms while excluding rooms that can only be used for storage. To adjust for the definitional difference, the number of rooms required is deducted from the actual number of rooms it has available, and then 1 is added.</a:t>
          </a:r>
        </a:p>
        <a:p>
          <a:endParaRPr lang="en-GB" sz="1100" b="1"/>
        </a:p>
        <a:p>
          <a:r>
            <a:rPr lang="en-GB" sz="1100" b="0" i="0">
              <a:solidFill>
                <a:schemeClr val="dk1"/>
              </a:solidFill>
              <a:effectLst/>
              <a:latin typeface="+mn-lt"/>
              <a:ea typeface="+mn-ea"/>
              <a:cs typeface="+mn-cs"/>
            </a:rPr>
            <a:t>It is inappropriate to measure change in number of rooms from 2011 to 2021, as Census 2021 used Valuation Office Agency data for this variable</a:t>
          </a:r>
          <a:endParaRPr lang="en-GB"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68580</xdr:colOff>
      <xdr:row>3</xdr:row>
      <xdr:rowOff>45720</xdr:rowOff>
    </xdr:from>
    <xdr:to>
      <xdr:col>11</xdr:col>
      <xdr:colOff>541020</xdr:colOff>
      <xdr:row>14</xdr:row>
      <xdr:rowOff>121920</xdr:rowOff>
    </xdr:to>
    <xdr:sp macro="" textlink="">
      <xdr:nvSpPr>
        <xdr:cNvPr id="2" name="TextBox 1">
          <a:extLst>
            <a:ext uri="{FF2B5EF4-FFF2-40B4-BE49-F238E27FC236}">
              <a16:creationId xmlns:a16="http://schemas.microsoft.com/office/drawing/2014/main" id="{913133FE-CED2-470A-8F66-DFC4F58ED80F}"/>
            </a:ext>
          </a:extLst>
        </xdr:cNvPr>
        <xdr:cNvSpPr txBox="1"/>
      </xdr:nvSpPr>
      <xdr:spPr>
        <a:xfrm>
          <a:off x="68580" y="708660"/>
          <a:ext cx="13510260" cy="2087880"/>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endParaRPr lang="en-GB" sz="1100" b="1"/>
        </a:p>
        <a:p>
          <a:r>
            <a:rPr lang="en-GB" sz="1100" b="0" i="0">
              <a:solidFill>
                <a:schemeClr val="dk1"/>
              </a:solidFill>
              <a:effectLst/>
              <a:latin typeface="+mn-lt"/>
              <a:ea typeface="+mn-ea"/>
              <a:cs typeface="+mn-cs"/>
            </a:rPr>
            <a:t>Central heating is a heating system used to heat multiple rooms in a building by circulating air or heated water through pipes to radiators or vents. Single or multiple fuel sources can fuel these systems.</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Central heating systems that are unused or not working are still considered. No information is available for household spaces with no usual residents.</a:t>
          </a:r>
        </a:p>
        <a:p>
          <a:endParaRPr lang="en-GB" sz="1100" b="1"/>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dk1"/>
              </a:solidFill>
              <a:effectLst/>
              <a:latin typeface="+mn-lt"/>
              <a:ea typeface="+mn-ea"/>
              <a:cs typeface="+mn-cs"/>
            </a:rPr>
            <a:t>*Due to changes in the wording of the question</a:t>
          </a:r>
          <a:r>
            <a:rPr lang="en-GB" sz="1100" b="0" baseline="0">
              <a:solidFill>
                <a:schemeClr val="dk1"/>
              </a:solidFill>
              <a:effectLst/>
              <a:latin typeface="+mn-lt"/>
              <a:ea typeface="+mn-ea"/>
              <a:cs typeface="+mn-cs"/>
            </a:rPr>
            <a:t> this information is not comparable with 2011</a:t>
          </a:r>
          <a:endParaRPr lang="en-GB">
            <a:effectLst/>
          </a:endParaRPr>
        </a:p>
        <a:p>
          <a:endParaRPr lang="en-GB"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68580</xdr:colOff>
      <xdr:row>3</xdr:row>
      <xdr:rowOff>45720</xdr:rowOff>
    </xdr:from>
    <xdr:to>
      <xdr:col>14</xdr:col>
      <xdr:colOff>651933</xdr:colOff>
      <xdr:row>14</xdr:row>
      <xdr:rowOff>121920</xdr:rowOff>
    </xdr:to>
    <xdr:sp macro="" textlink="">
      <xdr:nvSpPr>
        <xdr:cNvPr id="2" name="TextBox 1">
          <a:extLst>
            <a:ext uri="{FF2B5EF4-FFF2-40B4-BE49-F238E27FC236}">
              <a16:creationId xmlns:a16="http://schemas.microsoft.com/office/drawing/2014/main" id="{E9063219-7AE6-4987-8339-7698E804A753}"/>
            </a:ext>
          </a:extLst>
        </xdr:cNvPr>
        <xdr:cNvSpPr txBox="1"/>
      </xdr:nvSpPr>
      <xdr:spPr>
        <a:xfrm>
          <a:off x="68580" y="714587"/>
          <a:ext cx="13749020" cy="2125133"/>
        </a:xfrm>
        <a:prstGeom prst="rect">
          <a:avLst/>
        </a:prstGeom>
        <a:solidFill>
          <a:srgbClr val="FFFFEB"/>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Notes and Definitions</a:t>
          </a:r>
        </a:p>
        <a:p>
          <a:r>
            <a:rPr lang="en-GB" sz="1100" b="0" i="0">
              <a:solidFill>
                <a:schemeClr val="dk1"/>
              </a:solidFill>
              <a:effectLst/>
              <a:latin typeface="+mn-lt"/>
              <a:ea typeface="+mn-ea"/>
              <a:cs typeface="+mn-cs"/>
            </a:rPr>
            <a:t>An address (in or out of the UK) a person stays at for more than 30 days per year that is not their place of usual residence.</a:t>
          </a:r>
        </a:p>
        <a:p>
          <a:r>
            <a:rPr lang="en-GB" sz="1100" b="0" i="0">
              <a:solidFill>
                <a:schemeClr val="dk1"/>
              </a:solidFill>
              <a:effectLst/>
              <a:latin typeface="+mn-lt"/>
              <a:ea typeface="+mn-ea"/>
              <a:cs typeface="+mn-cs"/>
            </a:rPr>
            <a:t>Second addresses typically include:</a:t>
          </a:r>
        </a:p>
        <a:p>
          <a:pPr lvl="1"/>
          <a:r>
            <a:rPr lang="en-GB" sz="1100" b="0" i="0">
              <a:solidFill>
                <a:schemeClr val="dk1"/>
              </a:solidFill>
              <a:effectLst/>
              <a:latin typeface="+mn-lt"/>
              <a:ea typeface="+mn-ea"/>
              <a:cs typeface="+mn-cs"/>
            </a:rPr>
            <a:t>armed forces bases</a:t>
          </a:r>
        </a:p>
        <a:p>
          <a:pPr lvl="1"/>
          <a:r>
            <a:rPr lang="en-GB" sz="1100" b="0" i="0">
              <a:solidFill>
                <a:schemeClr val="dk1"/>
              </a:solidFill>
              <a:effectLst/>
              <a:latin typeface="+mn-lt"/>
              <a:ea typeface="+mn-ea"/>
              <a:cs typeface="+mn-cs"/>
            </a:rPr>
            <a:t>addresses used by people working away from home</a:t>
          </a:r>
        </a:p>
        <a:p>
          <a:pPr lvl="1"/>
          <a:r>
            <a:rPr lang="en-GB" sz="1100" b="0" i="0">
              <a:solidFill>
                <a:schemeClr val="dk1"/>
              </a:solidFill>
              <a:effectLst/>
              <a:latin typeface="+mn-lt"/>
              <a:ea typeface="+mn-ea"/>
              <a:cs typeface="+mn-cs"/>
            </a:rPr>
            <a:t>a student’s home address</a:t>
          </a:r>
        </a:p>
        <a:p>
          <a:pPr lvl="1"/>
          <a:r>
            <a:rPr lang="en-GB" sz="1100" b="0" i="0">
              <a:solidFill>
                <a:schemeClr val="dk1"/>
              </a:solidFill>
              <a:effectLst/>
              <a:latin typeface="+mn-lt"/>
              <a:ea typeface="+mn-ea"/>
              <a:cs typeface="+mn-cs"/>
            </a:rPr>
            <a:t>the address of another parent or guardian</a:t>
          </a:r>
        </a:p>
        <a:p>
          <a:pPr lvl="1"/>
          <a:r>
            <a:rPr lang="en-GB" sz="1100" b="0" i="0">
              <a:solidFill>
                <a:schemeClr val="dk1"/>
              </a:solidFill>
              <a:effectLst/>
              <a:latin typeface="+mn-lt"/>
              <a:ea typeface="+mn-ea"/>
              <a:cs typeface="+mn-cs"/>
            </a:rPr>
            <a:t>a holiday home</a:t>
          </a:r>
        </a:p>
        <a:p>
          <a:r>
            <a:rPr lang="en-GB" sz="1100" b="0" i="0">
              <a:solidFill>
                <a:schemeClr val="dk1"/>
              </a:solidFill>
              <a:effectLst/>
              <a:latin typeface="+mn-lt"/>
              <a:ea typeface="+mn-ea"/>
              <a:cs typeface="+mn-cs"/>
            </a:rPr>
            <a:t>If a person with a second address was staying there on census night, they were classed as a visitor to the second address but counted as a usual resident at their home address.</a:t>
          </a:r>
        </a:p>
        <a:p>
          <a:endParaRPr lang="en-GB" sz="1100" b="1"/>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80172-6E5C-475D-A37E-B796531F59FE}">
  <dimension ref="A1:F28"/>
  <sheetViews>
    <sheetView tabSelected="1" workbookViewId="0">
      <selection activeCell="B16" sqref="B16"/>
    </sheetView>
  </sheetViews>
  <sheetFormatPr defaultColWidth="8.88671875" defaultRowHeight="14.4" x14ac:dyDescent="0.3"/>
  <cols>
    <col min="1" max="1" width="8.88671875" style="3"/>
    <col min="2" max="2" width="43.77734375" style="3" customWidth="1"/>
    <col min="3" max="3" width="8.88671875" style="3"/>
    <col min="4" max="4" width="43.77734375" style="3" customWidth="1"/>
    <col min="5" max="5" width="8.88671875" style="3"/>
    <col min="6" max="6" width="43.77734375" style="3" customWidth="1"/>
    <col min="7" max="16384" width="8.88671875" style="3"/>
  </cols>
  <sheetData>
    <row r="1" spans="1:6" ht="25.8" x14ac:dyDescent="0.5">
      <c r="A1" s="20" t="s">
        <v>25</v>
      </c>
    </row>
    <row r="2" spans="1:6" x14ac:dyDescent="0.3">
      <c r="A2" s="3" t="s">
        <v>147</v>
      </c>
    </row>
    <row r="4" spans="1:6" x14ac:dyDescent="0.3">
      <c r="A4" s="21" t="s">
        <v>0</v>
      </c>
    </row>
    <row r="5" spans="1:6" x14ac:dyDescent="0.3">
      <c r="A5" t="s">
        <v>1</v>
      </c>
    </row>
    <row r="6" spans="1:6" x14ac:dyDescent="0.3">
      <c r="A6" s="3" t="s">
        <v>2</v>
      </c>
    </row>
    <row r="8" spans="1:6" x14ac:dyDescent="0.3">
      <c r="A8" s="21" t="s">
        <v>26</v>
      </c>
    </row>
    <row r="9" spans="1:6" x14ac:dyDescent="0.3">
      <c r="A9" s="3" t="s">
        <v>93</v>
      </c>
    </row>
    <row r="11" spans="1:6" x14ac:dyDescent="0.3">
      <c r="B11" s="22" t="s">
        <v>27</v>
      </c>
      <c r="D11" s="23" t="s">
        <v>92</v>
      </c>
      <c r="F11" s="105" t="s">
        <v>98</v>
      </c>
    </row>
    <row r="12" spans="1:6" x14ac:dyDescent="0.3">
      <c r="B12" s="24" t="s">
        <v>148</v>
      </c>
      <c r="D12" s="25" t="s">
        <v>92</v>
      </c>
      <c r="F12" s="106" t="s">
        <v>99</v>
      </c>
    </row>
    <row r="13" spans="1:6" x14ac:dyDescent="0.3">
      <c r="B13" s="24" t="s">
        <v>33</v>
      </c>
      <c r="D13" s="75"/>
      <c r="F13" s="106" t="s">
        <v>146</v>
      </c>
    </row>
    <row r="14" spans="1:6" x14ac:dyDescent="0.3">
      <c r="B14" s="24" t="s">
        <v>39</v>
      </c>
      <c r="D14" s="75"/>
    </row>
    <row r="15" spans="1:6" x14ac:dyDescent="0.3">
      <c r="B15" s="24" t="s">
        <v>51</v>
      </c>
      <c r="D15" s="76"/>
    </row>
    <row r="16" spans="1:6" x14ac:dyDescent="0.3">
      <c r="B16" s="24" t="s">
        <v>56</v>
      </c>
      <c r="D16" s="75"/>
    </row>
    <row r="17" spans="1:4" x14ac:dyDescent="0.3">
      <c r="B17" s="24" t="s">
        <v>66</v>
      </c>
      <c r="D17" s="75"/>
    </row>
    <row r="18" spans="1:4" x14ac:dyDescent="0.3">
      <c r="B18" s="24" t="s">
        <v>72</v>
      </c>
      <c r="D18" s="75"/>
    </row>
    <row r="19" spans="1:4" x14ac:dyDescent="0.3">
      <c r="B19" s="24" t="s">
        <v>78</v>
      </c>
      <c r="D19" s="75"/>
    </row>
    <row r="20" spans="1:4" x14ac:dyDescent="0.3">
      <c r="B20" s="24" t="s">
        <v>83</v>
      </c>
      <c r="D20" s="75"/>
    </row>
    <row r="21" spans="1:4" x14ac:dyDescent="0.3">
      <c r="B21" s="24" t="s">
        <v>87</v>
      </c>
      <c r="D21" s="75"/>
    </row>
    <row r="22" spans="1:4" x14ac:dyDescent="0.3">
      <c r="D22" s="75"/>
    </row>
    <row r="24" spans="1:4" x14ac:dyDescent="0.3">
      <c r="A24" s="21" t="s">
        <v>3</v>
      </c>
    </row>
    <row r="25" spans="1:4" x14ac:dyDescent="0.3">
      <c r="A25" s="3" t="s">
        <v>4</v>
      </c>
    </row>
    <row r="26" spans="1:4" x14ac:dyDescent="0.3">
      <c r="A26" s="3" t="s">
        <v>5</v>
      </c>
    </row>
    <row r="28" spans="1:4" x14ac:dyDescent="0.3">
      <c r="A28" s="28" t="s">
        <v>6</v>
      </c>
    </row>
  </sheetData>
  <hyperlinks>
    <hyperlink ref="B12" location="'Number of households'!A1" display="Number of households" xr:uid="{5C0BA82A-5362-45FB-9B0E-F7DB7717C639}"/>
    <hyperlink ref="B13" location="'Accommodation type'!A1" display="Accommodation type" xr:uid="{E5123B93-542D-4FFF-ADD4-9EC6EF4FC16F}"/>
    <hyperlink ref="B14" location="Tenure!A1" display="Tenure" xr:uid="{9F59C5FB-AD48-4AF0-A5EB-1CF55259B7BA}"/>
    <hyperlink ref="B15" location="'Number of bedrooms'!A1" display="Number of bedrooms" xr:uid="{C51730ED-D928-4A1A-BDA2-70CBCB6547B5}"/>
    <hyperlink ref="B16" location="'Number of rooms'!A1" display="Number of rooms" xr:uid="{1718C39B-C788-4A0D-BE26-CD34CF711B4E}"/>
    <hyperlink ref="B17" location="'Occupancy rating bedrooms'!A1" display="Occupancy rating - bedrooms" xr:uid="{042F6C47-1230-4177-A762-322F73F37360}"/>
    <hyperlink ref="B18" location="'Occupancy rating rooms'!A1" display="Occupancy rating - rooms" xr:uid="{1CADD156-1342-412A-8CCB-548BE44F5A2E}"/>
    <hyperlink ref="B19" location="'Central heating'!A1" display="Central heating" xr:uid="{D1A083F2-C7BC-4389-8337-42E3E1B88014}"/>
    <hyperlink ref="B20" location="'Second address indicator'!A1" display="Second address indicator" xr:uid="{88F09E36-A51F-41E7-8C38-542946C6F07D}"/>
    <hyperlink ref="B21" location="'Second address type'!A1" display="Type of second address" xr:uid="{1C5B7750-EB05-45C7-99B7-F4C48D95051D}"/>
    <hyperlink ref="D12" location="'Car or van availability'!A1" display="Car and van availability" xr:uid="{AB86C0D4-490B-4F99-852B-D51A075268E4}"/>
    <hyperlink ref="F12" location="'Communal establishments'!A1" display="Communal establishment residents by age and sex" xr:uid="{24A6B479-7C50-46FA-BB92-103E2A6CD81D}"/>
    <hyperlink ref="F13" location="'Communal establishment type'!A1" display="Type of communal establishments" xr:uid="{4352E082-CDCF-4D45-9503-2A7FB3016EA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E3AD1-64A6-4894-8C9C-575EC56866A7}">
  <sheetPr>
    <tabColor theme="7" tint="0.79998168889431442"/>
  </sheetPr>
  <dimension ref="A1:S191"/>
  <sheetViews>
    <sheetView zoomScaleNormal="100" workbookViewId="0">
      <selection activeCell="D21" sqref="D21"/>
    </sheetView>
  </sheetViews>
  <sheetFormatPr defaultRowHeight="14.4" x14ac:dyDescent="0.3"/>
  <cols>
    <col min="1" max="1" width="39.5546875" customWidth="1"/>
    <col min="2" max="4" width="11.6640625" style="10" customWidth="1"/>
    <col min="5" max="5" width="11.6640625" style="5" customWidth="1"/>
    <col min="6" max="7" width="11.6640625" style="6" customWidth="1"/>
    <col min="8" max="10" width="11.6640625" style="10" customWidth="1"/>
    <col min="11" max="13" width="11.6640625" style="6" customWidth="1"/>
    <col min="14" max="16" width="11.6640625" style="10" customWidth="1"/>
    <col min="17" max="21" width="11.6640625" customWidth="1"/>
  </cols>
  <sheetData>
    <row r="1" spans="1:1" ht="23.4" x14ac:dyDescent="0.45">
      <c r="A1" s="1" t="s">
        <v>184</v>
      </c>
    </row>
    <row r="2" spans="1:1" x14ac:dyDescent="0.3">
      <c r="A2" t="s">
        <v>186</v>
      </c>
    </row>
    <row r="17" spans="1:13" x14ac:dyDescent="0.3">
      <c r="A17" t="s">
        <v>17</v>
      </c>
    </row>
    <row r="19" spans="1:13" x14ac:dyDescent="0.3">
      <c r="A19" s="2" t="s">
        <v>13</v>
      </c>
    </row>
    <row r="20" spans="1:13" x14ac:dyDescent="0.3">
      <c r="A20" s="2" t="s">
        <v>23</v>
      </c>
    </row>
    <row r="21" spans="1:13" x14ac:dyDescent="0.3">
      <c r="A21" s="2" t="s">
        <v>15</v>
      </c>
    </row>
    <row r="22" spans="1:13" x14ac:dyDescent="0.3">
      <c r="A22" s="2" t="s">
        <v>18</v>
      </c>
    </row>
    <row r="23" spans="1:13" x14ac:dyDescent="0.3">
      <c r="A23" s="2" t="s">
        <v>10</v>
      </c>
    </row>
    <row r="24" spans="1:13" x14ac:dyDescent="0.3">
      <c r="A24" s="2" t="s">
        <v>11</v>
      </c>
    </row>
    <row r="25" spans="1:13" x14ac:dyDescent="0.3">
      <c r="A25" s="2" t="s">
        <v>12</v>
      </c>
    </row>
    <row r="28" spans="1:13" ht="18" x14ac:dyDescent="0.35">
      <c r="A28" s="7" t="s">
        <v>19</v>
      </c>
      <c r="E28" s="10"/>
      <c r="F28" s="165"/>
      <c r="G28" s="165"/>
      <c r="K28" s="10"/>
      <c r="L28" s="165"/>
      <c r="M28" s="165"/>
    </row>
    <row r="29" spans="1:13" ht="15" thickBot="1" x14ac:dyDescent="0.35"/>
    <row r="30" spans="1:13" ht="15" thickBot="1" x14ac:dyDescent="0.35">
      <c r="A30" s="340"/>
      <c r="B30" s="328" t="s">
        <v>13</v>
      </c>
      <c r="C30" s="343"/>
      <c r="D30" s="343"/>
      <c r="E30" s="343"/>
      <c r="F30" s="343"/>
      <c r="G30" s="343"/>
      <c r="H30" s="343" t="s">
        <v>14</v>
      </c>
      <c r="I30" s="343"/>
      <c r="J30" s="343"/>
      <c r="K30" s="343"/>
      <c r="L30" s="343"/>
      <c r="M30" s="344"/>
    </row>
    <row r="31" spans="1:13" ht="15" thickBot="1" x14ac:dyDescent="0.35">
      <c r="A31" s="352"/>
      <c r="B31" s="331" t="s">
        <v>16</v>
      </c>
      <c r="C31" s="345"/>
      <c r="D31" s="345"/>
      <c r="E31" s="346"/>
      <c r="F31" s="330" t="s">
        <v>20</v>
      </c>
      <c r="G31" s="354"/>
      <c r="H31" s="331" t="s">
        <v>16</v>
      </c>
      <c r="I31" s="345"/>
      <c r="J31" s="345"/>
      <c r="K31" s="346"/>
      <c r="L31" s="330" t="s">
        <v>20</v>
      </c>
      <c r="M31" s="346"/>
    </row>
    <row r="32" spans="1:13" ht="15" thickBot="1" x14ac:dyDescent="0.35">
      <c r="A32" s="353"/>
      <c r="B32" s="8">
        <v>2011</v>
      </c>
      <c r="C32" s="9">
        <v>2021</v>
      </c>
      <c r="D32" s="30" t="s">
        <v>21</v>
      </c>
      <c r="E32" s="12" t="s">
        <v>22</v>
      </c>
      <c r="F32" s="81">
        <v>2011</v>
      </c>
      <c r="G32" s="82">
        <v>2021</v>
      </c>
      <c r="H32" s="8">
        <v>2011</v>
      </c>
      <c r="I32" s="9">
        <v>2021</v>
      </c>
      <c r="J32" s="30" t="s">
        <v>21</v>
      </c>
      <c r="K32" s="13" t="s">
        <v>22</v>
      </c>
      <c r="L32" s="81">
        <v>2011</v>
      </c>
      <c r="M32" s="83">
        <v>2021</v>
      </c>
    </row>
    <row r="33" spans="1:19" s="56" customFormat="1" x14ac:dyDescent="0.3">
      <c r="A33" s="59" t="s">
        <v>84</v>
      </c>
      <c r="B33" s="257">
        <v>564893</v>
      </c>
      <c r="C33" s="250">
        <v>610347</v>
      </c>
      <c r="D33" s="250">
        <v>45454</v>
      </c>
      <c r="E33" s="138">
        <v>8.0464795987912757E-2</v>
      </c>
      <c r="F33" s="149">
        <v>0.94624479048014687</v>
      </c>
      <c r="G33" s="258">
        <v>0.9461629327397082</v>
      </c>
      <c r="H33" s="257">
        <v>53178271</v>
      </c>
      <c r="I33" s="250">
        <v>56409708</v>
      </c>
      <c r="J33" s="250">
        <v>3231437</v>
      </c>
      <c r="K33" s="138">
        <v>6.0766116295883334E-2</v>
      </c>
      <c r="L33" s="149">
        <v>0.94832645789158099</v>
      </c>
      <c r="M33" s="138">
        <v>0.94651064636189186</v>
      </c>
      <c r="N33" s="55"/>
      <c r="O33" s="55"/>
      <c r="P33" s="55"/>
    </row>
    <row r="34" spans="1:19" s="56" customFormat="1" x14ac:dyDescent="0.3">
      <c r="A34" s="262" t="s">
        <v>185</v>
      </c>
      <c r="B34" s="263">
        <v>32091</v>
      </c>
      <c r="C34" s="264">
        <v>34729</v>
      </c>
      <c r="D34" s="264">
        <v>2638</v>
      </c>
      <c r="E34" s="265">
        <v>8.2203733133900475E-2</v>
      </c>
      <c r="F34" s="266">
        <v>5.3755209519853131E-2</v>
      </c>
      <c r="G34" s="267">
        <v>5.3837067260291811E-2</v>
      </c>
      <c r="H34" s="263">
        <v>2897641</v>
      </c>
      <c r="I34" s="264">
        <v>3187834</v>
      </c>
      <c r="J34" s="264">
        <v>290193</v>
      </c>
      <c r="K34" s="265">
        <v>0.10014801695586169</v>
      </c>
      <c r="L34" s="266">
        <v>5.1673542108419034E-2</v>
      </c>
      <c r="M34" s="265">
        <v>5.3489353638108098E-2</v>
      </c>
      <c r="N34" s="55"/>
      <c r="O34" s="55"/>
      <c r="P34" s="55"/>
    </row>
    <row r="35" spans="1:19" x14ac:dyDescent="0.3">
      <c r="A35" s="87" t="s">
        <v>85</v>
      </c>
      <c r="B35" s="173">
        <v>24369</v>
      </c>
      <c r="C35" s="129">
        <v>28546</v>
      </c>
      <c r="D35" s="259">
        <v>4177</v>
      </c>
      <c r="E35" s="133">
        <v>0.17140629488284295</v>
      </c>
      <c r="F35" s="260">
        <v>4.0820189485815367E-2</v>
      </c>
      <c r="G35" s="261">
        <v>4.4252150134247749E-2</v>
      </c>
      <c r="H35" s="173">
        <v>2076827</v>
      </c>
      <c r="I35" s="129">
        <v>2451645</v>
      </c>
      <c r="J35" s="259">
        <v>374818</v>
      </c>
      <c r="K35" s="133">
        <v>0.18047627462470395</v>
      </c>
      <c r="L35" s="260">
        <v>3.703599149666973E-2</v>
      </c>
      <c r="M35" s="133">
        <v>4.1136679764410419E-2</v>
      </c>
    </row>
    <row r="36" spans="1:19" s="58" customFormat="1" ht="15" thickBot="1" x14ac:dyDescent="0.35">
      <c r="A36" s="251" t="s">
        <v>86</v>
      </c>
      <c r="B36" s="268">
        <v>7722</v>
      </c>
      <c r="C36" s="269">
        <v>6183</v>
      </c>
      <c r="D36" s="270">
        <v>-1539</v>
      </c>
      <c r="E36" s="271">
        <v>-0.1993006993006993</v>
      </c>
      <c r="F36" s="272">
        <v>1.2935020034037762E-2</v>
      </c>
      <c r="G36" s="273">
        <v>9.5849171260440624E-3</v>
      </c>
      <c r="H36" s="268">
        <v>820814</v>
      </c>
      <c r="I36" s="269">
        <v>736189</v>
      </c>
      <c r="J36" s="270">
        <v>-84625</v>
      </c>
      <c r="K36" s="271">
        <v>-0.10309887501918827</v>
      </c>
      <c r="L36" s="272">
        <v>1.4637550611749301E-2</v>
      </c>
      <c r="M36" s="271">
        <v>1.2352673873697676E-2</v>
      </c>
      <c r="N36" s="57"/>
      <c r="O36" s="57"/>
      <c r="P36" s="57"/>
    </row>
    <row r="37" spans="1:19" x14ac:dyDescent="0.3">
      <c r="B37"/>
      <c r="C37"/>
      <c r="D37"/>
      <c r="E37"/>
      <c r="F37"/>
      <c r="G37"/>
      <c r="H37"/>
      <c r="I37"/>
      <c r="J37"/>
      <c r="K37"/>
      <c r="L37"/>
      <c r="M37"/>
      <c r="N37"/>
      <c r="O37"/>
      <c r="P37"/>
    </row>
    <row r="39" spans="1:19" ht="18" x14ac:dyDescent="0.35">
      <c r="A39" s="7" t="s">
        <v>7</v>
      </c>
      <c r="E39" s="10"/>
      <c r="F39" s="10"/>
      <c r="G39" s="10"/>
    </row>
    <row r="40" spans="1:19" ht="15" thickBot="1" x14ac:dyDescent="0.35"/>
    <row r="41" spans="1:19" ht="15" thickBot="1" x14ac:dyDescent="0.35">
      <c r="A41" s="326"/>
      <c r="B41" s="329" t="s">
        <v>7</v>
      </c>
      <c r="C41" s="329"/>
      <c r="D41" s="329"/>
      <c r="E41" s="329"/>
      <c r="F41" s="329"/>
      <c r="G41" s="339"/>
      <c r="H41" s="329" t="s">
        <v>13</v>
      </c>
      <c r="I41" s="329"/>
      <c r="J41" s="329"/>
      <c r="K41" s="329"/>
      <c r="L41" s="329"/>
      <c r="M41" s="339"/>
      <c r="N41" s="329" t="s">
        <v>14</v>
      </c>
      <c r="O41" s="329"/>
      <c r="P41" s="329"/>
      <c r="Q41" s="329"/>
      <c r="R41" s="329"/>
      <c r="S41" s="339"/>
    </row>
    <row r="42" spans="1:19" ht="15" thickBot="1" x14ac:dyDescent="0.35">
      <c r="A42" s="326"/>
      <c r="B42" s="331" t="s">
        <v>16</v>
      </c>
      <c r="C42" s="331"/>
      <c r="D42" s="331"/>
      <c r="E42" s="332"/>
      <c r="F42" s="330" t="s">
        <v>20</v>
      </c>
      <c r="G42" s="334"/>
      <c r="H42" s="329" t="s">
        <v>16</v>
      </c>
      <c r="I42" s="329"/>
      <c r="J42" s="329"/>
      <c r="K42" s="339"/>
      <c r="L42" s="328" t="s">
        <v>20</v>
      </c>
      <c r="M42" s="339"/>
      <c r="N42" s="331" t="s">
        <v>16</v>
      </c>
      <c r="O42" s="330"/>
      <c r="P42" s="330"/>
      <c r="Q42" s="334"/>
      <c r="R42" s="330" t="s">
        <v>20</v>
      </c>
      <c r="S42" s="334"/>
    </row>
    <row r="43" spans="1:19" ht="15" thickBot="1" x14ac:dyDescent="0.35">
      <c r="A43" s="327"/>
      <c r="B43" s="66">
        <v>2011</v>
      </c>
      <c r="C43" s="64">
        <v>2021</v>
      </c>
      <c r="D43" s="30" t="s">
        <v>21</v>
      </c>
      <c r="E43" s="12" t="s">
        <v>22</v>
      </c>
      <c r="F43" s="81">
        <v>2011</v>
      </c>
      <c r="G43" s="83">
        <v>2021</v>
      </c>
      <c r="H43" s="77">
        <v>2011</v>
      </c>
      <c r="I43" s="78">
        <v>2021</v>
      </c>
      <c r="J43" s="38" t="s">
        <v>21</v>
      </c>
      <c r="K43" s="67" t="s">
        <v>22</v>
      </c>
      <c r="L43" s="80">
        <v>2011</v>
      </c>
      <c r="M43" s="79">
        <v>2021</v>
      </c>
      <c r="N43" s="77">
        <v>2011</v>
      </c>
      <c r="O43" s="78">
        <v>2021</v>
      </c>
      <c r="P43" s="38" t="s">
        <v>21</v>
      </c>
      <c r="Q43" s="36" t="s">
        <v>22</v>
      </c>
      <c r="R43" s="80">
        <v>2011</v>
      </c>
      <c r="S43" s="79">
        <v>2021</v>
      </c>
    </row>
    <row r="44" spans="1:19" s="4" customFormat="1" x14ac:dyDescent="0.3">
      <c r="A44" s="59" t="s">
        <v>84</v>
      </c>
      <c r="B44" s="257">
        <v>105892</v>
      </c>
      <c r="C44" s="250">
        <v>109924</v>
      </c>
      <c r="D44" s="250">
        <v>4032</v>
      </c>
      <c r="E44" s="138">
        <v>3.8076530804971101E-2</v>
      </c>
      <c r="F44" s="149">
        <v>0.91497597898593297</v>
      </c>
      <c r="G44" s="258">
        <v>0.9249981066502857</v>
      </c>
      <c r="H44" s="257">
        <v>564893</v>
      </c>
      <c r="I44" s="250">
        <v>610347</v>
      </c>
      <c r="J44" s="250">
        <v>45454</v>
      </c>
      <c r="K44" s="138">
        <v>8.0464795987912757E-2</v>
      </c>
      <c r="L44" s="149">
        <v>0.94624479048014687</v>
      </c>
      <c r="M44" s="258">
        <v>0.9461629327397082</v>
      </c>
      <c r="N44" s="257">
        <v>53178271</v>
      </c>
      <c r="O44" s="250">
        <v>56409708</v>
      </c>
      <c r="P44" s="250">
        <v>3231437</v>
      </c>
      <c r="Q44" s="138">
        <v>6.0766116295883334E-2</v>
      </c>
      <c r="R44" s="149">
        <v>0.94832645789158099</v>
      </c>
      <c r="S44" s="138">
        <v>0.94651064636189186</v>
      </c>
    </row>
    <row r="45" spans="1:19" s="4" customFormat="1" x14ac:dyDescent="0.3">
      <c r="A45" s="262" t="s">
        <v>185</v>
      </c>
      <c r="B45" s="263">
        <v>9840</v>
      </c>
      <c r="C45" s="264">
        <v>8913</v>
      </c>
      <c r="D45" s="264">
        <v>-927</v>
      </c>
      <c r="E45" s="265">
        <v>-9.4207317073170732E-2</v>
      </c>
      <c r="F45" s="266">
        <v>8.5024021014066989E-2</v>
      </c>
      <c r="G45" s="267">
        <v>7.5001893349714313E-2</v>
      </c>
      <c r="H45" s="263">
        <v>32091</v>
      </c>
      <c r="I45" s="264">
        <v>34729</v>
      </c>
      <c r="J45" s="264">
        <v>2638</v>
      </c>
      <c r="K45" s="265">
        <v>8.2203733133900475E-2</v>
      </c>
      <c r="L45" s="266">
        <v>5.3755209519853131E-2</v>
      </c>
      <c r="M45" s="267">
        <v>5.3837067260291811E-2</v>
      </c>
      <c r="N45" s="263">
        <v>2897641</v>
      </c>
      <c r="O45" s="264">
        <v>3187834</v>
      </c>
      <c r="P45" s="264">
        <v>290193</v>
      </c>
      <c r="Q45" s="265">
        <v>0.10014801695586169</v>
      </c>
      <c r="R45" s="266">
        <v>5.1673542108419034E-2</v>
      </c>
      <c r="S45" s="265">
        <v>5.3489353638108098E-2</v>
      </c>
    </row>
    <row r="46" spans="1:19" x14ac:dyDescent="0.3">
      <c r="A46" s="87" t="s">
        <v>85</v>
      </c>
      <c r="B46" s="173">
        <v>7738</v>
      </c>
      <c r="C46" s="129">
        <v>7259</v>
      </c>
      <c r="D46" s="259">
        <v>-479</v>
      </c>
      <c r="E46" s="133">
        <v>-6.1902300336004135E-2</v>
      </c>
      <c r="F46" s="260">
        <v>6.6861369370614862E-2</v>
      </c>
      <c r="G46" s="261">
        <v>6.1083669227597469E-2</v>
      </c>
      <c r="H46" s="173">
        <v>24369</v>
      </c>
      <c r="I46" s="129">
        <v>28546</v>
      </c>
      <c r="J46" s="259">
        <v>4177</v>
      </c>
      <c r="K46" s="133">
        <v>0.17140629488284295</v>
      </c>
      <c r="L46" s="260">
        <v>4.0820189485815367E-2</v>
      </c>
      <c r="M46" s="261">
        <v>4.4252150134247749E-2</v>
      </c>
      <c r="N46" s="173">
        <v>2076827</v>
      </c>
      <c r="O46" s="129">
        <v>2451645</v>
      </c>
      <c r="P46" s="259">
        <v>374818</v>
      </c>
      <c r="Q46" s="133">
        <v>0.18047627462470395</v>
      </c>
      <c r="R46" s="260">
        <v>3.703599149666973E-2</v>
      </c>
      <c r="S46" s="133">
        <v>4.1136679764410419E-2</v>
      </c>
    </row>
    <row r="47" spans="1:19" ht="15" thickBot="1" x14ac:dyDescent="0.35">
      <c r="A47" s="251" t="s">
        <v>86</v>
      </c>
      <c r="B47" s="268">
        <v>2102</v>
      </c>
      <c r="C47" s="269">
        <v>1654</v>
      </c>
      <c r="D47" s="270">
        <v>-448</v>
      </c>
      <c r="E47" s="271">
        <v>-0.2131303520456708</v>
      </c>
      <c r="F47" s="272">
        <v>1.8162651643452113E-2</v>
      </c>
      <c r="G47" s="273">
        <v>1.3918224122116849E-2</v>
      </c>
      <c r="H47" s="268">
        <v>7722</v>
      </c>
      <c r="I47" s="269">
        <v>6183</v>
      </c>
      <c r="J47" s="270">
        <v>-1539</v>
      </c>
      <c r="K47" s="271">
        <v>-0.1993006993006993</v>
      </c>
      <c r="L47" s="272">
        <v>1.2935020034037762E-2</v>
      </c>
      <c r="M47" s="273">
        <v>9.5849171260440624E-3</v>
      </c>
      <c r="N47" s="268">
        <v>820814</v>
      </c>
      <c r="O47" s="269">
        <v>736189</v>
      </c>
      <c r="P47" s="270">
        <v>-84625</v>
      </c>
      <c r="Q47" s="271">
        <v>-0.10309887501918827</v>
      </c>
      <c r="R47" s="272">
        <v>1.4637550611749301E-2</v>
      </c>
      <c r="S47" s="271">
        <v>1.2352673873697676E-2</v>
      </c>
    </row>
    <row r="50" spans="1:19" ht="18" x14ac:dyDescent="0.35">
      <c r="A50" s="7" t="s">
        <v>15</v>
      </c>
      <c r="E50" s="10"/>
    </row>
    <row r="51" spans="1:19" ht="15" thickBot="1" x14ac:dyDescent="0.35"/>
    <row r="52" spans="1:19" ht="15" thickBot="1" x14ac:dyDescent="0.35">
      <c r="A52" s="326"/>
      <c r="B52" s="328" t="s">
        <v>15</v>
      </c>
      <c r="C52" s="329"/>
      <c r="D52" s="329"/>
      <c r="E52" s="329"/>
      <c r="F52" s="329"/>
      <c r="G52" s="329"/>
      <c r="H52" s="329" t="s">
        <v>13</v>
      </c>
      <c r="I52" s="329"/>
      <c r="J52" s="329"/>
      <c r="K52" s="329"/>
      <c r="L52" s="329"/>
      <c r="M52" s="329"/>
      <c r="N52" s="329" t="s">
        <v>14</v>
      </c>
      <c r="O52" s="329"/>
      <c r="P52" s="329"/>
      <c r="Q52" s="329"/>
      <c r="R52" s="329"/>
      <c r="S52" s="329"/>
    </row>
    <row r="53" spans="1:19" ht="15" thickBot="1" x14ac:dyDescent="0.35">
      <c r="A53" s="326"/>
      <c r="B53" s="330" t="s">
        <v>16</v>
      </c>
      <c r="C53" s="331"/>
      <c r="D53" s="331"/>
      <c r="E53" s="332"/>
      <c r="F53" s="330" t="s">
        <v>20</v>
      </c>
      <c r="G53" s="330"/>
      <c r="H53" s="329" t="s">
        <v>16</v>
      </c>
      <c r="I53" s="329"/>
      <c r="J53" s="329"/>
      <c r="K53" s="329"/>
      <c r="L53" s="329" t="s">
        <v>20</v>
      </c>
      <c r="M53" s="333"/>
      <c r="N53" s="331" t="s">
        <v>16</v>
      </c>
      <c r="O53" s="330"/>
      <c r="P53" s="330"/>
      <c r="Q53" s="334"/>
      <c r="R53" s="330" t="s">
        <v>20</v>
      </c>
      <c r="S53" s="330"/>
    </row>
    <row r="54" spans="1:19" ht="15" thickBot="1" x14ac:dyDescent="0.35">
      <c r="A54" s="327"/>
      <c r="B54" s="81">
        <v>2011</v>
      </c>
      <c r="C54" s="9">
        <v>2021</v>
      </c>
      <c r="D54" s="30" t="s">
        <v>21</v>
      </c>
      <c r="E54" s="12" t="s">
        <v>22</v>
      </c>
      <c r="F54" s="81">
        <v>2011</v>
      </c>
      <c r="G54" s="83">
        <v>2021</v>
      </c>
      <c r="H54" s="77">
        <v>2011</v>
      </c>
      <c r="I54" s="78">
        <v>2021</v>
      </c>
      <c r="J54" s="38" t="s">
        <v>21</v>
      </c>
      <c r="K54" s="35" t="s">
        <v>22</v>
      </c>
      <c r="L54" s="77">
        <v>2011</v>
      </c>
      <c r="M54" s="79">
        <v>2021</v>
      </c>
      <c r="N54" s="77">
        <v>2011</v>
      </c>
      <c r="O54" s="78">
        <v>2021</v>
      </c>
      <c r="P54" s="38" t="s">
        <v>21</v>
      </c>
      <c r="Q54" s="36" t="s">
        <v>22</v>
      </c>
      <c r="R54" s="77">
        <v>2011</v>
      </c>
      <c r="S54" s="79">
        <v>2021</v>
      </c>
    </row>
    <row r="55" spans="1:19" x14ac:dyDescent="0.3">
      <c r="A55" s="59" t="s">
        <v>84</v>
      </c>
      <c r="B55" s="257">
        <v>77100</v>
      </c>
      <c r="C55" s="250">
        <v>84801</v>
      </c>
      <c r="D55" s="250">
        <v>7701</v>
      </c>
      <c r="E55" s="138">
        <v>9.9883268482490267E-2</v>
      </c>
      <c r="F55" s="149">
        <v>0.93024939370905269</v>
      </c>
      <c r="G55" s="258">
        <v>0.93360269508543248</v>
      </c>
      <c r="H55" s="257">
        <v>564893</v>
      </c>
      <c r="I55" s="250">
        <v>610347</v>
      </c>
      <c r="J55" s="250">
        <v>45454</v>
      </c>
      <c r="K55" s="138">
        <v>8.0464795987912757E-2</v>
      </c>
      <c r="L55" s="149">
        <v>0.94624479048014687</v>
      </c>
      <c r="M55" s="258">
        <v>0.9461629327397082</v>
      </c>
      <c r="N55" s="257">
        <v>53178271</v>
      </c>
      <c r="O55" s="250">
        <v>56409708</v>
      </c>
      <c r="P55" s="250">
        <v>3231437</v>
      </c>
      <c r="Q55" s="138">
        <v>6.0766116295883334E-2</v>
      </c>
      <c r="R55" s="149">
        <v>0.94832645789158099</v>
      </c>
      <c r="S55" s="138">
        <v>0.94651064636189186</v>
      </c>
    </row>
    <row r="56" spans="1:19" x14ac:dyDescent="0.3">
      <c r="A56" s="262" t="s">
        <v>185</v>
      </c>
      <c r="B56" s="263">
        <v>5781</v>
      </c>
      <c r="C56" s="264">
        <v>6031</v>
      </c>
      <c r="D56" s="264">
        <v>250</v>
      </c>
      <c r="E56" s="265">
        <v>4.3245113302196853E-2</v>
      </c>
      <c r="F56" s="266">
        <v>6.9750606290947259E-2</v>
      </c>
      <c r="G56" s="267">
        <v>6.6397304914567551E-2</v>
      </c>
      <c r="H56" s="263">
        <v>32091</v>
      </c>
      <c r="I56" s="264">
        <v>34729</v>
      </c>
      <c r="J56" s="264">
        <v>2638</v>
      </c>
      <c r="K56" s="265">
        <v>8.2203733133900475E-2</v>
      </c>
      <c r="L56" s="266">
        <v>5.3755209519853131E-2</v>
      </c>
      <c r="M56" s="267">
        <v>5.3837067260291811E-2</v>
      </c>
      <c r="N56" s="263">
        <v>2897641</v>
      </c>
      <c r="O56" s="264">
        <v>3187834</v>
      </c>
      <c r="P56" s="264">
        <v>290193</v>
      </c>
      <c r="Q56" s="265">
        <v>0.10014801695586169</v>
      </c>
      <c r="R56" s="266">
        <v>5.1673542108419034E-2</v>
      </c>
      <c r="S56" s="265">
        <v>5.3489353638108098E-2</v>
      </c>
    </row>
    <row r="57" spans="1:19" x14ac:dyDescent="0.3">
      <c r="A57" s="87" t="s">
        <v>85</v>
      </c>
      <c r="B57" s="173">
        <v>4159</v>
      </c>
      <c r="C57" s="129">
        <v>4647</v>
      </c>
      <c r="D57" s="259">
        <v>488</v>
      </c>
      <c r="E57" s="133">
        <v>0.11733589805241644</v>
      </c>
      <c r="F57" s="260">
        <v>5.0180379097742547E-2</v>
      </c>
      <c r="G57" s="261">
        <v>5.1160384005636779E-2</v>
      </c>
      <c r="H57" s="173">
        <v>24369</v>
      </c>
      <c r="I57" s="129">
        <v>28546</v>
      </c>
      <c r="J57" s="259">
        <v>4177</v>
      </c>
      <c r="K57" s="133">
        <v>0.17140629488284295</v>
      </c>
      <c r="L57" s="260">
        <v>4.0820189485815367E-2</v>
      </c>
      <c r="M57" s="261">
        <v>4.4252150134247749E-2</v>
      </c>
      <c r="N57" s="173">
        <v>2076827</v>
      </c>
      <c r="O57" s="129">
        <v>2451645</v>
      </c>
      <c r="P57" s="259">
        <v>374818</v>
      </c>
      <c r="Q57" s="133">
        <v>0.18047627462470395</v>
      </c>
      <c r="R57" s="260">
        <v>3.703599149666973E-2</v>
      </c>
      <c r="S57" s="133">
        <v>4.1136679764410419E-2</v>
      </c>
    </row>
    <row r="58" spans="1:19" ht="15" thickBot="1" x14ac:dyDescent="0.35">
      <c r="A58" s="251" t="s">
        <v>86</v>
      </c>
      <c r="B58" s="268">
        <v>1622</v>
      </c>
      <c r="C58" s="269">
        <v>1384</v>
      </c>
      <c r="D58" s="270">
        <v>-238</v>
      </c>
      <c r="E58" s="271">
        <v>-0.14673242909987669</v>
      </c>
      <c r="F58" s="272">
        <v>1.9570227193204715E-2</v>
      </c>
      <c r="G58" s="273">
        <v>1.5236920908930774E-2</v>
      </c>
      <c r="H58" s="268">
        <v>7722</v>
      </c>
      <c r="I58" s="269">
        <v>6183</v>
      </c>
      <c r="J58" s="270">
        <v>-1539</v>
      </c>
      <c r="K58" s="271">
        <v>-0.1993006993006993</v>
      </c>
      <c r="L58" s="272">
        <v>1.2935020034037762E-2</v>
      </c>
      <c r="M58" s="273">
        <v>9.5849171260440624E-3</v>
      </c>
      <c r="N58" s="268">
        <v>820814</v>
      </c>
      <c r="O58" s="269">
        <v>736189</v>
      </c>
      <c r="P58" s="270">
        <v>-84625</v>
      </c>
      <c r="Q58" s="271">
        <v>-0.10309887501918827</v>
      </c>
      <c r="R58" s="272">
        <v>1.4637550611749301E-2</v>
      </c>
      <c r="S58" s="271">
        <v>1.2352673873697676E-2</v>
      </c>
    </row>
    <row r="59" spans="1:19" x14ac:dyDescent="0.3">
      <c r="B59"/>
      <c r="C59"/>
      <c r="D59"/>
      <c r="E59"/>
      <c r="F59"/>
      <c r="G59"/>
      <c r="H59"/>
      <c r="I59"/>
      <c r="J59"/>
      <c r="K59"/>
      <c r="L59"/>
      <c r="M59"/>
      <c r="N59"/>
      <c r="O59"/>
      <c r="P59"/>
    </row>
    <row r="60" spans="1:19" x14ac:dyDescent="0.3">
      <c r="B60"/>
      <c r="C60"/>
      <c r="D60"/>
      <c r="E60"/>
      <c r="F60"/>
      <c r="G60"/>
      <c r="H60"/>
      <c r="I60"/>
      <c r="J60"/>
      <c r="K60"/>
      <c r="L60"/>
      <c r="M60"/>
      <c r="N60"/>
      <c r="O60"/>
      <c r="P60"/>
    </row>
    <row r="61" spans="1:19" ht="18" x14ac:dyDescent="0.35">
      <c r="A61" s="7" t="s">
        <v>9</v>
      </c>
      <c r="E61" s="10"/>
      <c r="F61" s="10"/>
      <c r="G61" s="10"/>
      <c r="K61"/>
      <c r="L61"/>
      <c r="M61"/>
    </row>
    <row r="62" spans="1:19" ht="15" thickBot="1" x14ac:dyDescent="0.35">
      <c r="E62"/>
      <c r="F62"/>
      <c r="G62"/>
      <c r="K62"/>
      <c r="L62"/>
      <c r="M62"/>
    </row>
    <row r="63" spans="1:19" ht="15" thickBot="1" x14ac:dyDescent="0.35">
      <c r="A63" s="326"/>
      <c r="B63" s="328" t="s">
        <v>9</v>
      </c>
      <c r="C63" s="329"/>
      <c r="D63" s="329"/>
      <c r="E63" s="329"/>
      <c r="F63" s="329"/>
      <c r="G63" s="329"/>
      <c r="H63" s="329" t="s">
        <v>13</v>
      </c>
      <c r="I63" s="329"/>
      <c r="J63" s="329"/>
      <c r="K63" s="329"/>
      <c r="L63" s="329"/>
      <c r="M63" s="329"/>
      <c r="N63" s="329" t="s">
        <v>14</v>
      </c>
      <c r="O63" s="329"/>
      <c r="P63" s="329"/>
      <c r="Q63" s="329"/>
      <c r="R63" s="329"/>
      <c r="S63" s="329"/>
    </row>
    <row r="64" spans="1:19" ht="15" thickBot="1" x14ac:dyDescent="0.35">
      <c r="A64" s="326"/>
      <c r="B64" s="330" t="s">
        <v>16</v>
      </c>
      <c r="C64" s="331"/>
      <c r="D64" s="331"/>
      <c r="E64" s="332"/>
      <c r="F64" s="330" t="s">
        <v>20</v>
      </c>
      <c r="G64" s="330"/>
      <c r="H64" s="329" t="s">
        <v>16</v>
      </c>
      <c r="I64" s="329"/>
      <c r="J64" s="329"/>
      <c r="K64" s="329"/>
      <c r="L64" s="329" t="s">
        <v>20</v>
      </c>
      <c r="M64" s="333"/>
      <c r="N64" s="331" t="s">
        <v>16</v>
      </c>
      <c r="O64" s="330"/>
      <c r="P64" s="330"/>
      <c r="Q64" s="334"/>
      <c r="R64" s="330" t="s">
        <v>20</v>
      </c>
      <c r="S64" s="330"/>
    </row>
    <row r="65" spans="1:19" ht="15" thickBot="1" x14ac:dyDescent="0.35">
      <c r="A65" s="327"/>
      <c r="B65" s="81">
        <v>2011</v>
      </c>
      <c r="C65" s="9">
        <v>2021</v>
      </c>
      <c r="D65" s="30" t="s">
        <v>21</v>
      </c>
      <c r="E65" s="12" t="s">
        <v>22</v>
      </c>
      <c r="F65" s="81">
        <v>2011</v>
      </c>
      <c r="G65" s="83">
        <v>2021</v>
      </c>
      <c r="H65" s="77">
        <v>2011</v>
      </c>
      <c r="I65" s="78">
        <v>2021</v>
      </c>
      <c r="J65" s="38" t="s">
        <v>21</v>
      </c>
      <c r="K65" s="35" t="s">
        <v>22</v>
      </c>
      <c r="L65" s="77">
        <v>2011</v>
      </c>
      <c r="M65" s="79">
        <v>2021</v>
      </c>
      <c r="N65" s="77">
        <v>2011</v>
      </c>
      <c r="O65" s="78">
        <v>2021</v>
      </c>
      <c r="P65" s="38" t="s">
        <v>21</v>
      </c>
      <c r="Q65" s="36" t="s">
        <v>22</v>
      </c>
      <c r="R65" s="77">
        <v>2011</v>
      </c>
      <c r="S65" s="79">
        <v>2021</v>
      </c>
    </row>
    <row r="66" spans="1:19" x14ac:dyDescent="0.3">
      <c r="A66" s="59" t="s">
        <v>84</v>
      </c>
      <c r="B66" s="257">
        <v>78513</v>
      </c>
      <c r="C66" s="250">
        <v>82868</v>
      </c>
      <c r="D66" s="250">
        <v>4355</v>
      </c>
      <c r="E66" s="138">
        <v>5.5468521136627057E-2</v>
      </c>
      <c r="F66" s="149">
        <v>0.95793121118580793</v>
      </c>
      <c r="G66" s="258">
        <v>0.95246195577214843</v>
      </c>
      <c r="H66" s="257">
        <v>564893</v>
      </c>
      <c r="I66" s="250">
        <v>610347</v>
      </c>
      <c r="J66" s="250">
        <v>45454</v>
      </c>
      <c r="K66" s="138">
        <v>8.0464795987912757E-2</v>
      </c>
      <c r="L66" s="149">
        <v>0.94624479048014687</v>
      </c>
      <c r="M66" s="258">
        <v>0.9461629327397082</v>
      </c>
      <c r="N66" s="257">
        <v>53178271</v>
      </c>
      <c r="O66" s="250">
        <v>56409708</v>
      </c>
      <c r="P66" s="250">
        <v>3231437</v>
      </c>
      <c r="Q66" s="138">
        <v>6.0766116295883334E-2</v>
      </c>
      <c r="R66" s="149">
        <v>0.94832645789158099</v>
      </c>
      <c r="S66" s="138">
        <v>0.94651064636189186</v>
      </c>
    </row>
    <row r="67" spans="1:19" x14ac:dyDescent="0.3">
      <c r="A67" s="262" t="s">
        <v>185</v>
      </c>
      <c r="B67" s="263">
        <v>3448</v>
      </c>
      <c r="C67" s="264">
        <v>4136</v>
      </c>
      <c r="D67" s="264">
        <v>688</v>
      </c>
      <c r="E67" s="265">
        <v>0.19953596287703015</v>
      </c>
      <c r="F67" s="266">
        <v>4.2068788814192112E-2</v>
      </c>
      <c r="G67" s="267">
        <v>4.7538044227851593E-2</v>
      </c>
      <c r="H67" s="263">
        <v>32091</v>
      </c>
      <c r="I67" s="264">
        <v>34729</v>
      </c>
      <c r="J67" s="264">
        <v>2638</v>
      </c>
      <c r="K67" s="265">
        <v>8.2203733133900475E-2</v>
      </c>
      <c r="L67" s="266">
        <v>5.3755209519853131E-2</v>
      </c>
      <c r="M67" s="267">
        <v>5.3837067260291811E-2</v>
      </c>
      <c r="N67" s="263">
        <v>2897641</v>
      </c>
      <c r="O67" s="264">
        <v>3187834</v>
      </c>
      <c r="P67" s="264">
        <v>290193</v>
      </c>
      <c r="Q67" s="265">
        <v>0.10014801695586169</v>
      </c>
      <c r="R67" s="266">
        <v>5.1673542108419034E-2</v>
      </c>
      <c r="S67" s="265">
        <v>5.3489353638108098E-2</v>
      </c>
    </row>
    <row r="68" spans="1:19" x14ac:dyDescent="0.3">
      <c r="A68" s="87" t="s">
        <v>85</v>
      </c>
      <c r="B68" s="173">
        <v>2681</v>
      </c>
      <c r="C68" s="129">
        <v>3576</v>
      </c>
      <c r="D68" s="259">
        <v>895</v>
      </c>
      <c r="E68" s="133">
        <v>0.33383066020141738</v>
      </c>
      <c r="F68" s="260">
        <v>3.2710679469503789E-2</v>
      </c>
      <c r="G68" s="261">
        <v>4.1101558549032226E-2</v>
      </c>
      <c r="H68" s="173">
        <v>24369</v>
      </c>
      <c r="I68" s="129">
        <v>28546</v>
      </c>
      <c r="J68" s="259">
        <v>4177</v>
      </c>
      <c r="K68" s="133">
        <v>0.17140629488284295</v>
      </c>
      <c r="L68" s="260">
        <v>4.0820189485815367E-2</v>
      </c>
      <c r="M68" s="261">
        <v>4.4252150134247749E-2</v>
      </c>
      <c r="N68" s="173">
        <v>2076827</v>
      </c>
      <c r="O68" s="129">
        <v>2451645</v>
      </c>
      <c r="P68" s="259">
        <v>374818</v>
      </c>
      <c r="Q68" s="133">
        <v>0.18047627462470395</v>
      </c>
      <c r="R68" s="260">
        <v>3.703599149666973E-2</v>
      </c>
      <c r="S68" s="133">
        <v>4.1136679764410419E-2</v>
      </c>
    </row>
    <row r="69" spans="1:19" ht="15" thickBot="1" x14ac:dyDescent="0.35">
      <c r="A69" s="251" t="s">
        <v>86</v>
      </c>
      <c r="B69" s="268">
        <v>767</v>
      </c>
      <c r="C69" s="269">
        <v>560</v>
      </c>
      <c r="D69" s="270">
        <v>-207</v>
      </c>
      <c r="E69" s="271">
        <v>-0.26988265971316816</v>
      </c>
      <c r="F69" s="272">
        <v>9.3581093446883281E-3</v>
      </c>
      <c r="G69" s="273">
        <v>6.4364856788193649E-3</v>
      </c>
      <c r="H69" s="268">
        <v>7722</v>
      </c>
      <c r="I69" s="269">
        <v>6183</v>
      </c>
      <c r="J69" s="270">
        <v>-1539</v>
      </c>
      <c r="K69" s="271">
        <v>-0.1993006993006993</v>
      </c>
      <c r="L69" s="272">
        <v>1.2935020034037762E-2</v>
      </c>
      <c r="M69" s="273">
        <v>9.5849171260440624E-3</v>
      </c>
      <c r="N69" s="268">
        <v>820814</v>
      </c>
      <c r="O69" s="269">
        <v>736189</v>
      </c>
      <c r="P69" s="270">
        <v>-84625</v>
      </c>
      <c r="Q69" s="271">
        <v>-0.10309887501918827</v>
      </c>
      <c r="R69" s="272">
        <v>1.4637550611749301E-2</v>
      </c>
      <c r="S69" s="271">
        <v>1.2352673873697676E-2</v>
      </c>
    </row>
    <row r="70" spans="1:19" x14ac:dyDescent="0.3">
      <c r="B70" s="37"/>
    </row>
    <row r="72" spans="1:19" ht="18" x14ac:dyDescent="0.35">
      <c r="A72" s="7" t="s">
        <v>10</v>
      </c>
      <c r="E72" s="10"/>
    </row>
    <row r="73" spans="1:19" ht="15" thickBot="1" x14ac:dyDescent="0.35"/>
    <row r="74" spans="1:19" ht="15" thickBot="1" x14ac:dyDescent="0.35">
      <c r="A74" s="326"/>
      <c r="B74" s="328" t="s">
        <v>10</v>
      </c>
      <c r="C74" s="329"/>
      <c r="D74" s="329"/>
      <c r="E74" s="329"/>
      <c r="F74" s="329"/>
      <c r="G74" s="329"/>
      <c r="H74" s="329" t="s">
        <v>13</v>
      </c>
      <c r="I74" s="329"/>
      <c r="J74" s="329"/>
      <c r="K74" s="329"/>
      <c r="L74" s="329"/>
      <c r="M74" s="329"/>
      <c r="N74" s="329" t="s">
        <v>14</v>
      </c>
      <c r="O74" s="329"/>
      <c r="P74" s="329"/>
      <c r="Q74" s="329"/>
      <c r="R74" s="329"/>
      <c r="S74" s="329"/>
    </row>
    <row r="75" spans="1:19" ht="15" thickBot="1" x14ac:dyDescent="0.35">
      <c r="A75" s="326"/>
      <c r="B75" s="330" t="s">
        <v>16</v>
      </c>
      <c r="C75" s="331"/>
      <c r="D75" s="331"/>
      <c r="E75" s="332"/>
      <c r="F75" s="330" t="s">
        <v>20</v>
      </c>
      <c r="G75" s="330"/>
      <c r="H75" s="329" t="s">
        <v>16</v>
      </c>
      <c r="I75" s="329"/>
      <c r="J75" s="329"/>
      <c r="K75" s="329"/>
      <c r="L75" s="329" t="s">
        <v>20</v>
      </c>
      <c r="M75" s="333"/>
      <c r="N75" s="331" t="s">
        <v>16</v>
      </c>
      <c r="O75" s="330"/>
      <c r="P75" s="330"/>
      <c r="Q75" s="334"/>
      <c r="R75" s="330" t="s">
        <v>20</v>
      </c>
      <c r="S75" s="330"/>
    </row>
    <row r="76" spans="1:19" ht="15" thickBot="1" x14ac:dyDescent="0.35">
      <c r="A76" s="327"/>
      <c r="B76" s="81">
        <v>2011</v>
      </c>
      <c r="C76" s="9">
        <v>2021</v>
      </c>
      <c r="D76" s="30" t="s">
        <v>21</v>
      </c>
      <c r="E76" s="12" t="s">
        <v>22</v>
      </c>
      <c r="F76" s="81">
        <v>2011</v>
      </c>
      <c r="G76" s="83">
        <v>2021</v>
      </c>
      <c r="H76" s="77">
        <v>2011</v>
      </c>
      <c r="I76" s="78">
        <v>2021</v>
      </c>
      <c r="J76" s="38" t="s">
        <v>21</v>
      </c>
      <c r="K76" s="35" t="s">
        <v>22</v>
      </c>
      <c r="L76" s="77">
        <v>2011</v>
      </c>
      <c r="M76" s="79">
        <v>2021</v>
      </c>
      <c r="N76" s="77">
        <v>2011</v>
      </c>
      <c r="O76" s="78">
        <v>2021</v>
      </c>
      <c r="P76" s="38" t="s">
        <v>21</v>
      </c>
      <c r="Q76" s="36" t="s">
        <v>22</v>
      </c>
      <c r="R76" s="77">
        <v>2011</v>
      </c>
      <c r="S76" s="79">
        <v>2021</v>
      </c>
    </row>
    <row r="77" spans="1:19" x14ac:dyDescent="0.3">
      <c r="A77" s="59" t="s">
        <v>84</v>
      </c>
      <c r="B77" s="257">
        <v>117030</v>
      </c>
      <c r="C77" s="250">
        <v>126290</v>
      </c>
      <c r="D77" s="250">
        <v>9260</v>
      </c>
      <c r="E77" s="138">
        <v>7.9125010681021957E-2</v>
      </c>
      <c r="F77" s="149">
        <v>0.9617217802905792</v>
      </c>
      <c r="G77" s="258">
        <v>0.95373670855485737</v>
      </c>
      <c r="H77" s="257">
        <v>564893</v>
      </c>
      <c r="I77" s="250">
        <v>610347</v>
      </c>
      <c r="J77" s="250">
        <v>45454</v>
      </c>
      <c r="K77" s="138">
        <v>8.0464795987912757E-2</v>
      </c>
      <c r="L77" s="149">
        <v>0.94624479048014687</v>
      </c>
      <c r="M77" s="258">
        <v>0.9461629327397082</v>
      </c>
      <c r="N77" s="257">
        <v>53178271</v>
      </c>
      <c r="O77" s="250">
        <v>56409708</v>
      </c>
      <c r="P77" s="250">
        <v>3231437</v>
      </c>
      <c r="Q77" s="138">
        <v>6.0766116295883334E-2</v>
      </c>
      <c r="R77" s="149">
        <v>0.94832645789158099</v>
      </c>
      <c r="S77" s="138">
        <v>0.94651064636189186</v>
      </c>
    </row>
    <row r="78" spans="1:19" x14ac:dyDescent="0.3">
      <c r="A78" s="262" t="s">
        <v>185</v>
      </c>
      <c r="B78" s="263">
        <v>4658</v>
      </c>
      <c r="C78" s="264">
        <v>6126</v>
      </c>
      <c r="D78" s="264">
        <v>1468</v>
      </c>
      <c r="E78" s="265">
        <v>0.31515671962215541</v>
      </c>
      <c r="F78" s="266">
        <v>3.8278219709420816E-2</v>
      </c>
      <c r="G78" s="267">
        <v>4.6263291445142581E-2</v>
      </c>
      <c r="H78" s="263">
        <v>32091</v>
      </c>
      <c r="I78" s="264">
        <v>34729</v>
      </c>
      <c r="J78" s="264">
        <v>2638</v>
      </c>
      <c r="K78" s="265">
        <v>8.2203733133900475E-2</v>
      </c>
      <c r="L78" s="266">
        <v>5.3755209519853131E-2</v>
      </c>
      <c r="M78" s="267">
        <v>5.3837067260291811E-2</v>
      </c>
      <c r="N78" s="263">
        <v>2897641</v>
      </c>
      <c r="O78" s="264">
        <v>3187834</v>
      </c>
      <c r="P78" s="264">
        <v>290193</v>
      </c>
      <c r="Q78" s="265">
        <v>0.10014801695586169</v>
      </c>
      <c r="R78" s="266">
        <v>5.1673542108419034E-2</v>
      </c>
      <c r="S78" s="265">
        <v>5.3489353638108098E-2</v>
      </c>
    </row>
    <row r="79" spans="1:19" x14ac:dyDescent="0.3">
      <c r="A79" s="87" t="s">
        <v>85</v>
      </c>
      <c r="B79" s="173">
        <v>3716</v>
      </c>
      <c r="C79" s="129">
        <v>5303</v>
      </c>
      <c r="D79" s="259">
        <v>1587</v>
      </c>
      <c r="E79" s="133">
        <v>0.42707212055974164</v>
      </c>
      <c r="F79" s="260">
        <v>3.0537111301032149E-2</v>
      </c>
      <c r="G79" s="261">
        <v>4.0048030449492511E-2</v>
      </c>
      <c r="H79" s="173">
        <v>24369</v>
      </c>
      <c r="I79" s="129">
        <v>28546</v>
      </c>
      <c r="J79" s="259">
        <v>4177</v>
      </c>
      <c r="K79" s="133">
        <v>0.17140629488284295</v>
      </c>
      <c r="L79" s="260">
        <v>4.0820189485815367E-2</v>
      </c>
      <c r="M79" s="261">
        <v>4.4252150134247749E-2</v>
      </c>
      <c r="N79" s="173">
        <v>2076827</v>
      </c>
      <c r="O79" s="129">
        <v>2451645</v>
      </c>
      <c r="P79" s="259">
        <v>374818</v>
      </c>
      <c r="Q79" s="133">
        <v>0.18047627462470395</v>
      </c>
      <c r="R79" s="260">
        <v>3.703599149666973E-2</v>
      </c>
      <c r="S79" s="133">
        <v>4.1136679764410419E-2</v>
      </c>
    </row>
    <row r="80" spans="1:19" ht="15" thickBot="1" x14ac:dyDescent="0.35">
      <c r="A80" s="251" t="s">
        <v>86</v>
      </c>
      <c r="B80" s="268">
        <v>942</v>
      </c>
      <c r="C80" s="269">
        <v>823</v>
      </c>
      <c r="D80" s="270">
        <v>-119</v>
      </c>
      <c r="E80" s="271">
        <v>-0.12632696390658174</v>
      </c>
      <c r="F80" s="272">
        <v>7.7411084083886658E-3</v>
      </c>
      <c r="G80" s="273">
        <v>6.2152609956500722E-3</v>
      </c>
      <c r="H80" s="268">
        <v>7722</v>
      </c>
      <c r="I80" s="269">
        <v>6183</v>
      </c>
      <c r="J80" s="270">
        <v>-1539</v>
      </c>
      <c r="K80" s="271">
        <v>-0.1993006993006993</v>
      </c>
      <c r="L80" s="272">
        <v>1.2935020034037762E-2</v>
      </c>
      <c r="M80" s="273">
        <v>9.5849171260440624E-3</v>
      </c>
      <c r="N80" s="268">
        <v>820814</v>
      </c>
      <c r="O80" s="269">
        <v>736189</v>
      </c>
      <c r="P80" s="270">
        <v>-84625</v>
      </c>
      <c r="Q80" s="271">
        <v>-0.10309887501918827</v>
      </c>
      <c r="R80" s="272">
        <v>1.4637550611749301E-2</v>
      </c>
      <c r="S80" s="271">
        <v>1.2352673873697676E-2</v>
      </c>
    </row>
    <row r="83" spans="1:19" ht="18" x14ac:dyDescent="0.35">
      <c r="A83" s="7" t="s">
        <v>11</v>
      </c>
      <c r="E83" s="10"/>
    </row>
    <row r="84" spans="1:19" ht="15" thickBot="1" x14ac:dyDescent="0.35"/>
    <row r="85" spans="1:19" ht="15" thickBot="1" x14ac:dyDescent="0.35">
      <c r="A85" s="326"/>
      <c r="B85" s="337" t="s">
        <v>11</v>
      </c>
      <c r="C85" s="338"/>
      <c r="D85" s="338"/>
      <c r="E85" s="338"/>
      <c r="F85" s="338"/>
      <c r="G85" s="334"/>
      <c r="H85" s="337" t="s">
        <v>13</v>
      </c>
      <c r="I85" s="338"/>
      <c r="J85" s="338"/>
      <c r="K85" s="338"/>
      <c r="L85" s="338"/>
      <c r="M85" s="334"/>
      <c r="N85" s="337" t="s">
        <v>14</v>
      </c>
      <c r="O85" s="338"/>
      <c r="P85" s="338"/>
      <c r="Q85" s="338"/>
      <c r="R85" s="338"/>
      <c r="S85" s="330"/>
    </row>
    <row r="86" spans="1:19" ht="15" thickBot="1" x14ac:dyDescent="0.35">
      <c r="A86" s="335"/>
      <c r="B86" s="337" t="s">
        <v>16</v>
      </c>
      <c r="C86" s="338"/>
      <c r="D86" s="338"/>
      <c r="E86" s="334"/>
      <c r="F86" s="337" t="s">
        <v>20</v>
      </c>
      <c r="G86" s="334"/>
      <c r="H86" s="337" t="s">
        <v>16</v>
      </c>
      <c r="I86" s="338"/>
      <c r="J86" s="338"/>
      <c r="K86" s="334"/>
      <c r="L86" s="337" t="s">
        <v>20</v>
      </c>
      <c r="M86" s="334"/>
      <c r="N86" s="337" t="s">
        <v>16</v>
      </c>
      <c r="O86" s="338"/>
      <c r="P86" s="338"/>
      <c r="Q86" s="334"/>
      <c r="R86" s="337" t="s">
        <v>20</v>
      </c>
      <c r="S86" s="330"/>
    </row>
    <row r="87" spans="1:19" ht="15" thickBot="1" x14ac:dyDescent="0.35">
      <c r="A87" s="336"/>
      <c r="B87" s="81">
        <v>2011</v>
      </c>
      <c r="C87" s="9">
        <v>2021</v>
      </c>
      <c r="D87" s="30" t="s">
        <v>21</v>
      </c>
      <c r="E87" s="12" t="s">
        <v>22</v>
      </c>
      <c r="F87" s="81">
        <v>2011</v>
      </c>
      <c r="G87" s="83">
        <v>2021</v>
      </c>
      <c r="H87" s="77">
        <v>2011</v>
      </c>
      <c r="I87" s="78">
        <v>2021</v>
      </c>
      <c r="J87" s="38" t="s">
        <v>21</v>
      </c>
      <c r="K87" s="35" t="s">
        <v>22</v>
      </c>
      <c r="L87" s="77">
        <v>2011</v>
      </c>
      <c r="M87" s="79">
        <v>2021</v>
      </c>
      <c r="N87" s="77">
        <v>2011</v>
      </c>
      <c r="O87" s="78">
        <v>2021</v>
      </c>
      <c r="P87" s="38" t="s">
        <v>21</v>
      </c>
      <c r="Q87" s="36" t="s">
        <v>22</v>
      </c>
      <c r="R87" s="77">
        <v>2011</v>
      </c>
      <c r="S87" s="79">
        <v>2021</v>
      </c>
    </row>
    <row r="88" spans="1:19" x14ac:dyDescent="0.3">
      <c r="A88" s="59" t="s">
        <v>84</v>
      </c>
      <c r="B88" s="257">
        <v>107664</v>
      </c>
      <c r="C88" s="250">
        <v>115522</v>
      </c>
      <c r="D88" s="250">
        <v>7858</v>
      </c>
      <c r="E88" s="138">
        <v>7.2986327834745138E-2</v>
      </c>
      <c r="F88" s="149">
        <v>0.95464581172026708</v>
      </c>
      <c r="G88" s="258">
        <v>0.95390738538776587</v>
      </c>
      <c r="H88" s="257">
        <v>564893</v>
      </c>
      <c r="I88" s="250">
        <v>610347</v>
      </c>
      <c r="J88" s="250">
        <v>45454</v>
      </c>
      <c r="K88" s="138">
        <v>8.0464795987912757E-2</v>
      </c>
      <c r="L88" s="149">
        <v>0.94624479048014687</v>
      </c>
      <c r="M88" s="258">
        <v>0.9461629327397082</v>
      </c>
      <c r="N88" s="257">
        <v>53178271</v>
      </c>
      <c r="O88" s="250">
        <v>56409708</v>
      </c>
      <c r="P88" s="250">
        <v>3231437</v>
      </c>
      <c r="Q88" s="138">
        <v>6.0766116295883334E-2</v>
      </c>
      <c r="R88" s="149">
        <v>0.94832645789158099</v>
      </c>
      <c r="S88" s="138">
        <v>0.94651064636189186</v>
      </c>
    </row>
    <row r="89" spans="1:19" x14ac:dyDescent="0.3">
      <c r="A89" s="262" t="s">
        <v>185</v>
      </c>
      <c r="B89" s="263">
        <v>5115</v>
      </c>
      <c r="C89" s="264">
        <v>5582</v>
      </c>
      <c r="D89" s="264">
        <v>467</v>
      </c>
      <c r="E89" s="265">
        <v>9.1300097751710649E-2</v>
      </c>
      <c r="F89" s="266">
        <v>4.5354188279732928E-2</v>
      </c>
      <c r="G89" s="267">
        <v>4.6092614612234115E-2</v>
      </c>
      <c r="H89" s="263">
        <v>32091</v>
      </c>
      <c r="I89" s="264">
        <v>34729</v>
      </c>
      <c r="J89" s="264">
        <v>2638</v>
      </c>
      <c r="K89" s="265">
        <v>8.2203733133900475E-2</v>
      </c>
      <c r="L89" s="266">
        <v>5.3755209519853131E-2</v>
      </c>
      <c r="M89" s="267">
        <v>5.3837067260291811E-2</v>
      </c>
      <c r="N89" s="263">
        <v>2897641</v>
      </c>
      <c r="O89" s="264">
        <v>3187834</v>
      </c>
      <c r="P89" s="264">
        <v>290193</v>
      </c>
      <c r="Q89" s="265">
        <v>0.10014801695586169</v>
      </c>
      <c r="R89" s="266">
        <v>5.1673542108419034E-2</v>
      </c>
      <c r="S89" s="265">
        <v>5.3489353638108098E-2</v>
      </c>
    </row>
    <row r="90" spans="1:19" x14ac:dyDescent="0.3">
      <c r="A90" s="87" t="s">
        <v>85</v>
      </c>
      <c r="B90" s="173">
        <v>3739</v>
      </c>
      <c r="C90" s="129">
        <v>4532</v>
      </c>
      <c r="D90" s="259">
        <v>793</v>
      </c>
      <c r="E90" s="133">
        <v>0.2120887937951324</v>
      </c>
      <c r="F90" s="260">
        <v>3.3153335284051108E-2</v>
      </c>
      <c r="G90" s="261">
        <v>3.7422380763641169E-2</v>
      </c>
      <c r="H90" s="173">
        <v>24369</v>
      </c>
      <c r="I90" s="129">
        <v>28546</v>
      </c>
      <c r="J90" s="259">
        <v>4177</v>
      </c>
      <c r="K90" s="133">
        <v>0.17140629488284295</v>
      </c>
      <c r="L90" s="260">
        <v>4.0820189485815367E-2</v>
      </c>
      <c r="M90" s="261">
        <v>4.4252150134247749E-2</v>
      </c>
      <c r="N90" s="173">
        <v>2076827</v>
      </c>
      <c r="O90" s="129">
        <v>2451645</v>
      </c>
      <c r="P90" s="259">
        <v>374818</v>
      </c>
      <c r="Q90" s="133">
        <v>0.18047627462470395</v>
      </c>
      <c r="R90" s="260">
        <v>3.703599149666973E-2</v>
      </c>
      <c r="S90" s="133">
        <v>4.1136679764410419E-2</v>
      </c>
    </row>
    <row r="91" spans="1:19" ht="15" thickBot="1" x14ac:dyDescent="0.35">
      <c r="A91" s="251" t="s">
        <v>86</v>
      </c>
      <c r="B91" s="268">
        <v>1376</v>
      </c>
      <c r="C91" s="269">
        <v>1050</v>
      </c>
      <c r="D91" s="270">
        <v>-326</v>
      </c>
      <c r="E91" s="271">
        <v>-0.2369186046511628</v>
      </c>
      <c r="F91" s="272">
        <v>1.220085299568182E-2</v>
      </c>
      <c r="G91" s="273">
        <v>8.6702338485929453E-3</v>
      </c>
      <c r="H91" s="268">
        <v>7722</v>
      </c>
      <c r="I91" s="269">
        <v>6183</v>
      </c>
      <c r="J91" s="270">
        <v>-1539</v>
      </c>
      <c r="K91" s="271">
        <v>-0.1993006993006993</v>
      </c>
      <c r="L91" s="272">
        <v>1.2935020034037762E-2</v>
      </c>
      <c r="M91" s="273">
        <v>9.5849171260440624E-3</v>
      </c>
      <c r="N91" s="268">
        <v>820814</v>
      </c>
      <c r="O91" s="269">
        <v>736189</v>
      </c>
      <c r="P91" s="270">
        <v>-84625</v>
      </c>
      <c r="Q91" s="271">
        <v>-0.10309887501918827</v>
      </c>
      <c r="R91" s="272">
        <v>1.4637550611749301E-2</v>
      </c>
      <c r="S91" s="271">
        <v>1.2352673873697676E-2</v>
      </c>
    </row>
    <row r="94" spans="1:19" ht="18" x14ac:dyDescent="0.35">
      <c r="A94" s="7" t="s">
        <v>12</v>
      </c>
      <c r="E94" s="10"/>
    </row>
    <row r="95" spans="1:19" ht="15" thickBot="1" x14ac:dyDescent="0.35"/>
    <row r="96" spans="1:19" ht="15" thickBot="1" x14ac:dyDescent="0.35">
      <c r="A96" s="326"/>
      <c r="B96" s="328" t="s">
        <v>12</v>
      </c>
      <c r="C96" s="329"/>
      <c r="D96" s="329"/>
      <c r="E96" s="329"/>
      <c r="F96" s="329"/>
      <c r="G96" s="329"/>
      <c r="H96" s="329" t="s">
        <v>13</v>
      </c>
      <c r="I96" s="329"/>
      <c r="J96" s="329"/>
      <c r="K96" s="329"/>
      <c r="L96" s="329"/>
      <c r="M96" s="329"/>
      <c r="N96" s="329" t="s">
        <v>14</v>
      </c>
      <c r="O96" s="329"/>
      <c r="P96" s="329"/>
      <c r="Q96" s="329"/>
      <c r="R96" s="329"/>
      <c r="S96" s="329"/>
    </row>
    <row r="97" spans="1:19" ht="15" thickBot="1" x14ac:dyDescent="0.35">
      <c r="A97" s="326"/>
      <c r="B97" s="330" t="s">
        <v>16</v>
      </c>
      <c r="C97" s="331"/>
      <c r="D97" s="331"/>
      <c r="E97" s="332"/>
      <c r="F97" s="330" t="s">
        <v>20</v>
      </c>
      <c r="G97" s="330"/>
      <c r="H97" s="329" t="s">
        <v>16</v>
      </c>
      <c r="I97" s="329"/>
      <c r="J97" s="329"/>
      <c r="K97" s="329"/>
      <c r="L97" s="329" t="s">
        <v>20</v>
      </c>
      <c r="M97" s="333"/>
      <c r="N97" s="331" t="s">
        <v>16</v>
      </c>
      <c r="O97" s="330"/>
      <c r="P97" s="330"/>
      <c r="Q97" s="334"/>
      <c r="R97" s="330" t="s">
        <v>20</v>
      </c>
      <c r="S97" s="330"/>
    </row>
    <row r="98" spans="1:19" ht="15" thickBot="1" x14ac:dyDescent="0.35">
      <c r="A98" s="327"/>
      <c r="B98" s="81">
        <v>2011</v>
      </c>
      <c r="C98" s="9">
        <v>2021</v>
      </c>
      <c r="D98" s="30" t="s">
        <v>21</v>
      </c>
      <c r="E98" s="12" t="s">
        <v>22</v>
      </c>
      <c r="F98" s="81">
        <v>2011</v>
      </c>
      <c r="G98" s="83">
        <v>2021</v>
      </c>
      <c r="H98" s="77">
        <v>2011</v>
      </c>
      <c r="I98" s="78">
        <v>2021</v>
      </c>
      <c r="J98" s="38" t="s">
        <v>21</v>
      </c>
      <c r="K98" s="35" t="s">
        <v>22</v>
      </c>
      <c r="L98" s="77">
        <v>2011</v>
      </c>
      <c r="M98" s="79">
        <v>2021</v>
      </c>
      <c r="N98" s="77">
        <v>2011</v>
      </c>
      <c r="O98" s="78">
        <v>2021</v>
      </c>
      <c r="P98" s="38" t="s">
        <v>21</v>
      </c>
      <c r="Q98" s="36" t="s">
        <v>22</v>
      </c>
      <c r="R98" s="77">
        <v>2011</v>
      </c>
      <c r="S98" s="79">
        <v>2021</v>
      </c>
    </row>
    <row r="99" spans="1:19" x14ac:dyDescent="0.3">
      <c r="A99" s="59" t="s">
        <v>84</v>
      </c>
      <c r="B99" s="257">
        <v>78694</v>
      </c>
      <c r="C99" s="250">
        <v>90942</v>
      </c>
      <c r="D99" s="250">
        <v>12248</v>
      </c>
      <c r="E99" s="138">
        <v>0.15564083665844919</v>
      </c>
      <c r="F99" s="149">
        <v>0.96035048753401753</v>
      </c>
      <c r="G99" s="258">
        <v>0.95845453395725311</v>
      </c>
      <c r="H99" s="257">
        <v>564893</v>
      </c>
      <c r="I99" s="250">
        <v>610347</v>
      </c>
      <c r="J99" s="250">
        <v>45454</v>
      </c>
      <c r="K99" s="138">
        <v>8.0464795987912757E-2</v>
      </c>
      <c r="L99" s="149">
        <v>0.94624479048014687</v>
      </c>
      <c r="M99" s="258">
        <v>0.9461629327397082</v>
      </c>
      <c r="N99" s="257">
        <v>53178271</v>
      </c>
      <c r="O99" s="250">
        <v>56409708</v>
      </c>
      <c r="P99" s="250">
        <v>3231437</v>
      </c>
      <c r="Q99" s="138">
        <v>6.0766116295883334E-2</v>
      </c>
      <c r="R99" s="149">
        <v>0.94832645789158099</v>
      </c>
      <c r="S99" s="138">
        <v>0.94651064636189186</v>
      </c>
    </row>
    <row r="100" spans="1:19" x14ac:dyDescent="0.3">
      <c r="A100" s="262" t="s">
        <v>185</v>
      </c>
      <c r="B100" s="263">
        <v>3249</v>
      </c>
      <c r="C100" s="264">
        <v>3942</v>
      </c>
      <c r="D100" s="264">
        <v>693</v>
      </c>
      <c r="E100" s="265">
        <v>0.21329639889196675</v>
      </c>
      <c r="F100" s="266">
        <v>3.9649512465982452E-2</v>
      </c>
      <c r="G100" s="267">
        <v>4.1545466042746934E-2</v>
      </c>
      <c r="H100" s="263">
        <v>32091</v>
      </c>
      <c r="I100" s="264">
        <v>34729</v>
      </c>
      <c r="J100" s="264">
        <v>2638</v>
      </c>
      <c r="K100" s="265">
        <v>8.2203733133900475E-2</v>
      </c>
      <c r="L100" s="266">
        <v>5.3755209519853131E-2</v>
      </c>
      <c r="M100" s="267">
        <v>5.3837067260291811E-2</v>
      </c>
      <c r="N100" s="263">
        <v>2897641</v>
      </c>
      <c r="O100" s="264">
        <v>3187834</v>
      </c>
      <c r="P100" s="264">
        <v>290193</v>
      </c>
      <c r="Q100" s="265">
        <v>0.10014801695586169</v>
      </c>
      <c r="R100" s="266">
        <v>5.1673542108419034E-2</v>
      </c>
      <c r="S100" s="265">
        <v>5.3489353638108098E-2</v>
      </c>
    </row>
    <row r="101" spans="1:19" x14ac:dyDescent="0.3">
      <c r="A101" s="87" t="s">
        <v>85</v>
      </c>
      <c r="B101" s="173">
        <v>2336</v>
      </c>
      <c r="C101" s="129">
        <v>3230</v>
      </c>
      <c r="D101" s="259">
        <v>894</v>
      </c>
      <c r="E101" s="133">
        <v>0.3827054794520548</v>
      </c>
      <c r="F101" s="260">
        <v>2.850762115128809E-2</v>
      </c>
      <c r="G101" s="261">
        <v>3.4041566544412122E-2</v>
      </c>
      <c r="H101" s="173">
        <v>24369</v>
      </c>
      <c r="I101" s="129">
        <v>28546</v>
      </c>
      <c r="J101" s="259">
        <v>4177</v>
      </c>
      <c r="K101" s="133">
        <v>0.17140629488284295</v>
      </c>
      <c r="L101" s="260">
        <v>4.0820189485815367E-2</v>
      </c>
      <c r="M101" s="261">
        <v>4.4252150134247749E-2</v>
      </c>
      <c r="N101" s="173">
        <v>2076827</v>
      </c>
      <c r="O101" s="129">
        <v>2451645</v>
      </c>
      <c r="P101" s="259">
        <v>374818</v>
      </c>
      <c r="Q101" s="133">
        <v>0.18047627462470395</v>
      </c>
      <c r="R101" s="260">
        <v>3.703599149666973E-2</v>
      </c>
      <c r="S101" s="133">
        <v>4.1136679764410419E-2</v>
      </c>
    </row>
    <row r="102" spans="1:19" ht="15" thickBot="1" x14ac:dyDescent="0.35">
      <c r="A102" s="251" t="s">
        <v>86</v>
      </c>
      <c r="B102" s="268">
        <v>913</v>
      </c>
      <c r="C102" s="269">
        <v>712</v>
      </c>
      <c r="D102" s="270">
        <v>-201</v>
      </c>
      <c r="E102" s="271">
        <v>-0.22015334063526834</v>
      </c>
      <c r="F102" s="272">
        <v>1.114189131469436E-2</v>
      </c>
      <c r="G102" s="273">
        <v>7.5038994983348088E-3</v>
      </c>
      <c r="H102" s="268">
        <v>7722</v>
      </c>
      <c r="I102" s="269">
        <v>6183</v>
      </c>
      <c r="J102" s="270">
        <v>-1539</v>
      </c>
      <c r="K102" s="271">
        <v>-0.1993006993006993</v>
      </c>
      <c r="L102" s="272">
        <v>1.2935020034037762E-2</v>
      </c>
      <c r="M102" s="273">
        <v>9.5849171260440624E-3</v>
      </c>
      <c r="N102" s="268">
        <v>820814</v>
      </c>
      <c r="O102" s="269">
        <v>736189</v>
      </c>
      <c r="P102" s="270">
        <v>-84625</v>
      </c>
      <c r="Q102" s="271">
        <v>-0.10309887501918827</v>
      </c>
      <c r="R102" s="272">
        <v>1.4637550611749301E-2</v>
      </c>
      <c r="S102" s="271">
        <v>1.2352673873697676E-2</v>
      </c>
    </row>
    <row r="103" spans="1:19" x14ac:dyDescent="0.3">
      <c r="B103"/>
      <c r="C103"/>
      <c r="D103"/>
      <c r="E103"/>
      <c r="F103"/>
      <c r="G103"/>
      <c r="H103"/>
      <c r="I103"/>
      <c r="J103"/>
      <c r="K103"/>
      <c r="L103"/>
      <c r="M103"/>
      <c r="N103"/>
      <c r="O103"/>
      <c r="P103"/>
    </row>
    <row r="104" spans="1:19" x14ac:dyDescent="0.3">
      <c r="B104"/>
      <c r="C104"/>
      <c r="D104"/>
      <c r="E104"/>
      <c r="F104"/>
      <c r="G104"/>
      <c r="H104"/>
      <c r="I104"/>
      <c r="J104"/>
      <c r="K104"/>
      <c r="L104"/>
      <c r="M104"/>
      <c r="N104"/>
      <c r="O104"/>
      <c r="P104"/>
    </row>
    <row r="105" spans="1:19" x14ac:dyDescent="0.3">
      <c r="B105"/>
      <c r="C105"/>
      <c r="D105"/>
      <c r="E105"/>
      <c r="F105"/>
      <c r="G105"/>
      <c r="H105"/>
      <c r="I105"/>
      <c r="J105"/>
      <c r="K105"/>
      <c r="L105"/>
      <c r="M105"/>
      <c r="N105"/>
      <c r="O105"/>
      <c r="P105"/>
    </row>
    <row r="106" spans="1:19" x14ac:dyDescent="0.3">
      <c r="B106"/>
      <c r="C106"/>
      <c r="D106"/>
      <c r="E106"/>
      <c r="F106"/>
      <c r="G106"/>
      <c r="H106"/>
      <c r="I106"/>
      <c r="J106"/>
      <c r="K106"/>
      <c r="L106"/>
      <c r="M106"/>
      <c r="N106"/>
      <c r="O106"/>
      <c r="P106"/>
    </row>
    <row r="107" spans="1:19" x14ac:dyDescent="0.3">
      <c r="B107"/>
      <c r="C107"/>
      <c r="D107"/>
      <c r="E107"/>
      <c r="F107"/>
      <c r="G107"/>
      <c r="H107"/>
      <c r="I107"/>
      <c r="J107"/>
      <c r="K107"/>
      <c r="L107"/>
      <c r="M107"/>
      <c r="N107"/>
      <c r="O107"/>
      <c r="P107"/>
    </row>
    <row r="108" spans="1:19" x14ac:dyDescent="0.3">
      <c r="B108"/>
      <c r="C108"/>
      <c r="D108"/>
      <c r="E108"/>
      <c r="F108"/>
      <c r="G108"/>
      <c r="H108"/>
      <c r="I108"/>
      <c r="J108"/>
      <c r="K108"/>
      <c r="L108"/>
      <c r="M108"/>
      <c r="N108"/>
      <c r="O108"/>
      <c r="P108"/>
    </row>
    <row r="109" spans="1:19" x14ac:dyDescent="0.3">
      <c r="B109"/>
      <c r="C109"/>
      <c r="D109"/>
      <c r="E109"/>
      <c r="F109"/>
      <c r="G109"/>
      <c r="H109"/>
      <c r="I109"/>
      <c r="J109"/>
      <c r="K109"/>
      <c r="L109"/>
      <c r="M109"/>
      <c r="N109"/>
      <c r="O109"/>
      <c r="P109"/>
    </row>
    <row r="110" spans="1:19" x14ac:dyDescent="0.3">
      <c r="B110"/>
      <c r="C110"/>
      <c r="D110"/>
      <c r="E110"/>
      <c r="F110"/>
      <c r="G110"/>
      <c r="H110"/>
      <c r="I110"/>
      <c r="J110"/>
      <c r="K110"/>
      <c r="L110"/>
      <c r="M110"/>
      <c r="N110"/>
      <c r="O110"/>
      <c r="P110"/>
    </row>
    <row r="111" spans="1:19" x14ac:dyDescent="0.3">
      <c r="B111"/>
      <c r="C111"/>
      <c r="D111"/>
      <c r="E111"/>
      <c r="F111"/>
      <c r="G111"/>
      <c r="H111"/>
      <c r="I111"/>
      <c r="J111"/>
      <c r="K111"/>
      <c r="L111"/>
      <c r="M111"/>
      <c r="N111"/>
      <c r="O111"/>
      <c r="P111"/>
    </row>
    <row r="112" spans="1:19" x14ac:dyDescent="0.3">
      <c r="B112"/>
      <c r="C112"/>
      <c r="D112"/>
      <c r="E112"/>
      <c r="F112"/>
      <c r="G112"/>
      <c r="H112"/>
      <c r="I112"/>
      <c r="J112"/>
      <c r="K112"/>
      <c r="L112"/>
      <c r="M112"/>
      <c r="N112"/>
      <c r="O112"/>
      <c r="P112"/>
    </row>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sheetData>
  <mergeCells count="67">
    <mergeCell ref="A96:A98"/>
    <mergeCell ref="B96:G96"/>
    <mergeCell ref="H96:M96"/>
    <mergeCell ref="N96:S96"/>
    <mergeCell ref="B97:E97"/>
    <mergeCell ref="F97:G97"/>
    <mergeCell ref="H97:K97"/>
    <mergeCell ref="L97:M97"/>
    <mergeCell ref="N97:Q97"/>
    <mergeCell ref="R97:S97"/>
    <mergeCell ref="A85:A87"/>
    <mergeCell ref="B85:G85"/>
    <mergeCell ref="H85:M85"/>
    <mergeCell ref="N85:S85"/>
    <mergeCell ref="B86:E86"/>
    <mergeCell ref="F86:G86"/>
    <mergeCell ref="H86:K86"/>
    <mergeCell ref="L86:M86"/>
    <mergeCell ref="N86:Q86"/>
    <mergeCell ref="R86:S86"/>
    <mergeCell ref="A74:A76"/>
    <mergeCell ref="B74:G74"/>
    <mergeCell ref="H74:M74"/>
    <mergeCell ref="N74:S74"/>
    <mergeCell ref="B75:E75"/>
    <mergeCell ref="F75:G75"/>
    <mergeCell ref="H75:K75"/>
    <mergeCell ref="L75:M75"/>
    <mergeCell ref="N75:Q75"/>
    <mergeCell ref="R75:S75"/>
    <mergeCell ref="A63:A65"/>
    <mergeCell ref="B63:G63"/>
    <mergeCell ref="H63:M63"/>
    <mergeCell ref="N63:S63"/>
    <mergeCell ref="B64:E64"/>
    <mergeCell ref="F64:G64"/>
    <mergeCell ref="H64:K64"/>
    <mergeCell ref="L64:M64"/>
    <mergeCell ref="N64:Q64"/>
    <mergeCell ref="R64:S64"/>
    <mergeCell ref="A52:A54"/>
    <mergeCell ref="B52:G52"/>
    <mergeCell ref="H52:M52"/>
    <mergeCell ref="N52:S52"/>
    <mergeCell ref="B53:E53"/>
    <mergeCell ref="F53:G53"/>
    <mergeCell ref="H53:K53"/>
    <mergeCell ref="L53:M53"/>
    <mergeCell ref="N53:Q53"/>
    <mergeCell ref="R53:S53"/>
    <mergeCell ref="A41:A43"/>
    <mergeCell ref="B41:G41"/>
    <mergeCell ref="H41:M41"/>
    <mergeCell ref="N41:S41"/>
    <mergeCell ref="B42:E42"/>
    <mergeCell ref="F42:G42"/>
    <mergeCell ref="H42:K42"/>
    <mergeCell ref="L42:M42"/>
    <mergeCell ref="N42:Q42"/>
    <mergeCell ref="R42:S42"/>
    <mergeCell ref="A30:A32"/>
    <mergeCell ref="B30:G30"/>
    <mergeCell ref="H30:M30"/>
    <mergeCell ref="B31:E31"/>
    <mergeCell ref="F31:G31"/>
    <mergeCell ref="H31:K31"/>
    <mergeCell ref="L31:M31"/>
  </mergeCells>
  <hyperlinks>
    <hyperlink ref="A19" location="Gloucestershireindustry" display="Gloucestershire" xr:uid="{38E2719A-1CFC-4044-B4C0-37B167C966BE}"/>
    <hyperlink ref="A20" location="cheltenhamindustry" display="Cheltenham " xr:uid="{62A5EA66-B2FC-4ACE-B0CD-7D69ACDE56C1}"/>
    <hyperlink ref="A21" location="cotswoldindustry" display="Cotswold" xr:uid="{72BF9C79-2450-49DA-92FC-ABB6D994FFEE}"/>
    <hyperlink ref="A22" location="Forestindustry" display="Forest of Dean " xr:uid="{004ACD22-55A2-4FDF-8525-2BFADE0CA4DD}"/>
    <hyperlink ref="A23" location="gloucesterindustry" display="Gloucester" xr:uid="{93CB3623-DB5B-4516-A926-F16026489684}"/>
    <hyperlink ref="A24" location="Stroudindustry" display="Stroud" xr:uid="{7CF1475C-A6A9-42DE-AC37-55407C70B857}"/>
    <hyperlink ref="A25" location="Tewkesburyindustry" display="Tewkesbury" xr:uid="{0CA60206-E6FA-4F20-90C5-53BBE204BEAE}"/>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7FA9B-9532-4CB4-8385-1D18DB71E570}">
  <sheetPr>
    <tabColor theme="7" tint="0.79998168889431442"/>
  </sheetPr>
  <dimension ref="A1:S27"/>
  <sheetViews>
    <sheetView zoomScale="90" zoomScaleNormal="90" workbookViewId="0">
      <selection activeCell="K20" sqref="K20:S27"/>
    </sheetView>
  </sheetViews>
  <sheetFormatPr defaultRowHeight="14.4" x14ac:dyDescent="0.3"/>
  <cols>
    <col min="1" max="1" width="55.44140625" customWidth="1"/>
    <col min="2" max="21" width="11.6640625" customWidth="1"/>
  </cols>
  <sheetData>
    <row r="1" spans="1:16" ht="23.4" x14ac:dyDescent="0.45">
      <c r="A1" s="1" t="s">
        <v>87</v>
      </c>
      <c r="B1" s="10"/>
      <c r="C1" s="10"/>
      <c r="D1" s="10"/>
      <c r="E1" s="5"/>
      <c r="F1" s="6"/>
      <c r="G1" s="6"/>
      <c r="H1" s="10"/>
      <c r="I1" s="10"/>
      <c r="J1" s="10"/>
      <c r="K1" s="6"/>
      <c r="L1" s="6"/>
      <c r="M1" s="6"/>
      <c r="N1" s="10"/>
      <c r="O1" s="10"/>
      <c r="P1" s="10"/>
    </row>
    <row r="2" spans="1:16" x14ac:dyDescent="0.3">
      <c r="A2" t="s">
        <v>193</v>
      </c>
      <c r="B2" s="10"/>
      <c r="C2" s="10"/>
      <c r="D2" s="10"/>
      <c r="E2" s="5"/>
      <c r="F2" s="6"/>
      <c r="G2" s="6"/>
      <c r="H2" s="10"/>
      <c r="I2" s="10"/>
      <c r="J2" s="10"/>
      <c r="K2" s="6"/>
      <c r="L2" s="6"/>
      <c r="M2" s="6"/>
      <c r="N2" s="10"/>
      <c r="O2" s="10"/>
      <c r="P2" s="10"/>
    </row>
    <row r="3" spans="1:16" x14ac:dyDescent="0.3">
      <c r="B3" s="10"/>
      <c r="C3" s="10"/>
      <c r="D3" s="10"/>
      <c r="E3" s="5"/>
      <c r="F3" s="6"/>
      <c r="G3" s="6"/>
      <c r="H3" s="10"/>
      <c r="I3" s="10"/>
      <c r="J3" s="10"/>
      <c r="K3" s="6"/>
      <c r="L3" s="6"/>
      <c r="M3" s="6"/>
      <c r="N3" s="10"/>
      <c r="O3" s="10"/>
      <c r="P3" s="10"/>
    </row>
    <row r="4" spans="1:16" x14ac:dyDescent="0.3">
      <c r="B4" s="10"/>
      <c r="C4" s="10"/>
      <c r="D4" s="10"/>
      <c r="E4" s="5"/>
      <c r="F4" s="6"/>
      <c r="G4" s="6"/>
      <c r="H4" s="10"/>
      <c r="I4" s="10"/>
      <c r="J4" s="10"/>
      <c r="K4" s="6"/>
      <c r="L4" s="6"/>
      <c r="M4" s="6"/>
      <c r="N4" s="10"/>
      <c r="O4" s="10"/>
      <c r="P4" s="10"/>
    </row>
    <row r="5" spans="1:16" x14ac:dyDescent="0.3">
      <c r="B5" s="10"/>
      <c r="C5" s="10"/>
      <c r="D5" s="10"/>
      <c r="E5" s="5"/>
      <c r="F5" s="6"/>
      <c r="G5" s="6"/>
      <c r="H5" s="10"/>
      <c r="I5" s="10"/>
      <c r="J5" s="10"/>
      <c r="K5" s="6"/>
      <c r="L5" s="6"/>
      <c r="M5" s="6"/>
      <c r="N5" s="10"/>
      <c r="O5" s="10"/>
      <c r="P5" s="10"/>
    </row>
    <row r="6" spans="1:16" x14ac:dyDescent="0.3">
      <c r="B6" s="10"/>
      <c r="C6" s="10"/>
      <c r="D6" s="10"/>
      <c r="E6" s="5"/>
      <c r="F6" s="6"/>
      <c r="G6" s="6"/>
      <c r="H6" s="10"/>
      <c r="I6" s="10"/>
      <c r="J6" s="10"/>
      <c r="K6" s="6"/>
      <c r="L6" s="6"/>
      <c r="M6" s="6"/>
      <c r="N6" s="10"/>
      <c r="O6" s="10"/>
      <c r="P6" s="10"/>
    </row>
    <row r="7" spans="1:16" x14ac:dyDescent="0.3">
      <c r="B7" s="10"/>
      <c r="C7" s="10"/>
      <c r="D7" s="10"/>
      <c r="E7" s="5"/>
      <c r="F7" s="6"/>
      <c r="G7" s="6"/>
      <c r="H7" s="10"/>
      <c r="I7" s="10"/>
      <c r="J7" s="10"/>
      <c r="K7" s="6"/>
      <c r="L7" s="6"/>
      <c r="M7" s="6"/>
      <c r="N7" s="10"/>
      <c r="O7" s="10"/>
      <c r="P7" s="10"/>
    </row>
    <row r="8" spans="1:16" x14ac:dyDescent="0.3">
      <c r="B8" s="10"/>
      <c r="C8" s="10"/>
      <c r="D8" s="10"/>
      <c r="E8" s="5"/>
      <c r="F8" s="6"/>
      <c r="G8" s="6"/>
      <c r="H8" s="10"/>
      <c r="I8" s="10"/>
      <c r="J8" s="10"/>
      <c r="K8" s="6"/>
      <c r="L8" s="6"/>
      <c r="M8" s="6"/>
      <c r="N8" s="10"/>
      <c r="O8" s="10"/>
      <c r="P8" s="10"/>
    </row>
    <row r="9" spans="1:16" x14ac:dyDescent="0.3">
      <c r="B9" s="10"/>
      <c r="C9" s="10"/>
      <c r="D9" s="10"/>
      <c r="E9" s="5"/>
      <c r="F9" s="6"/>
      <c r="G9" s="6"/>
      <c r="H9" s="10"/>
      <c r="I9" s="10"/>
      <c r="J9" s="10"/>
      <c r="K9" s="6"/>
      <c r="L9" s="6"/>
      <c r="M9" s="6"/>
      <c r="N9" s="10"/>
      <c r="O9" s="10"/>
      <c r="P9" s="10"/>
    </row>
    <row r="10" spans="1:16" x14ac:dyDescent="0.3">
      <c r="B10" s="10"/>
      <c r="C10" s="10"/>
      <c r="D10" s="10"/>
      <c r="E10" s="5"/>
      <c r="F10" s="6"/>
      <c r="G10" s="6"/>
      <c r="H10" s="10"/>
      <c r="I10" s="10"/>
      <c r="J10" s="10"/>
      <c r="K10" s="6"/>
      <c r="L10" s="6"/>
      <c r="M10" s="6"/>
      <c r="N10" s="10"/>
      <c r="O10" s="10"/>
      <c r="P10" s="10"/>
    </row>
    <row r="11" spans="1:16" x14ac:dyDescent="0.3">
      <c r="B11" s="10"/>
      <c r="C11" s="10"/>
      <c r="D11" s="10"/>
      <c r="E11" s="5"/>
      <c r="F11" s="6"/>
      <c r="G11" s="6"/>
      <c r="H11" s="10"/>
      <c r="I11" s="10"/>
      <c r="J11" s="10"/>
      <c r="K11" s="6"/>
      <c r="L11" s="6"/>
      <c r="M11" s="6"/>
      <c r="N11" s="10"/>
      <c r="O11" s="10"/>
      <c r="P11" s="10"/>
    </row>
    <row r="12" spans="1:16" x14ac:dyDescent="0.3">
      <c r="B12" s="10"/>
      <c r="C12" s="10"/>
      <c r="D12" s="10"/>
      <c r="E12" s="5"/>
      <c r="F12" s="6"/>
      <c r="G12" s="6"/>
      <c r="H12" s="10"/>
      <c r="I12" s="10"/>
      <c r="J12" s="10"/>
      <c r="K12" s="6"/>
      <c r="L12" s="6"/>
      <c r="M12" s="6"/>
      <c r="N12" s="10"/>
      <c r="O12" s="10"/>
      <c r="P12" s="10"/>
    </row>
    <row r="13" spans="1:16" x14ac:dyDescent="0.3">
      <c r="B13" s="10"/>
      <c r="C13" s="10"/>
      <c r="D13" s="10"/>
      <c r="E13" s="5"/>
      <c r="F13" s="6"/>
      <c r="G13" s="6"/>
      <c r="H13" s="10"/>
      <c r="I13" s="10"/>
      <c r="J13" s="10"/>
      <c r="K13" s="6"/>
      <c r="L13" s="6"/>
      <c r="M13" s="6"/>
      <c r="N13" s="10"/>
      <c r="O13" s="10"/>
      <c r="P13" s="10"/>
    </row>
    <row r="14" spans="1:16" x14ac:dyDescent="0.3">
      <c r="B14" s="10"/>
      <c r="C14" s="10"/>
      <c r="D14" s="10"/>
      <c r="E14" s="5"/>
      <c r="F14" s="6"/>
      <c r="G14" s="6"/>
      <c r="H14" s="10"/>
      <c r="I14" s="10"/>
      <c r="J14" s="10"/>
      <c r="K14" s="6"/>
      <c r="L14" s="6"/>
      <c r="M14" s="6"/>
      <c r="N14" s="10"/>
      <c r="O14" s="10"/>
      <c r="P14" s="10"/>
    </row>
    <row r="15" spans="1:16" x14ac:dyDescent="0.3">
      <c r="B15" s="10"/>
      <c r="C15" s="10"/>
      <c r="D15" s="10"/>
      <c r="E15" s="5"/>
      <c r="F15" s="6"/>
      <c r="G15" s="6"/>
      <c r="H15" s="10"/>
      <c r="I15" s="10"/>
      <c r="J15" s="10"/>
      <c r="K15" s="6"/>
      <c r="L15" s="6"/>
      <c r="M15" s="6"/>
      <c r="N15" s="10"/>
      <c r="O15" s="10"/>
      <c r="P15" s="10"/>
    </row>
    <row r="16" spans="1:16" x14ac:dyDescent="0.3">
      <c r="B16" s="10"/>
      <c r="C16" s="10"/>
      <c r="D16" s="10"/>
      <c r="E16" s="5"/>
      <c r="F16" s="6"/>
      <c r="G16" s="6"/>
      <c r="H16" s="10"/>
      <c r="I16" s="10"/>
      <c r="J16" s="10"/>
      <c r="K16" s="6"/>
      <c r="L16" s="6"/>
      <c r="M16" s="6"/>
      <c r="N16" s="10"/>
      <c r="O16" s="10"/>
      <c r="P16" s="10"/>
    </row>
    <row r="17" spans="1:19" ht="15" thickBot="1" x14ac:dyDescent="0.35"/>
    <row r="18" spans="1:19" ht="15" thickBot="1" x14ac:dyDescent="0.35">
      <c r="A18" s="347"/>
      <c r="B18" s="350" t="s">
        <v>191</v>
      </c>
      <c r="C18" s="349"/>
      <c r="D18" s="349"/>
      <c r="E18" s="349"/>
      <c r="F18" s="349"/>
      <c r="G18" s="349"/>
      <c r="H18" s="349"/>
      <c r="I18" s="349"/>
      <c r="J18" s="351"/>
      <c r="K18" s="350" t="s">
        <v>192</v>
      </c>
      <c r="L18" s="349"/>
      <c r="M18" s="349"/>
      <c r="N18" s="349"/>
      <c r="O18" s="349"/>
      <c r="P18" s="349"/>
      <c r="Q18" s="349"/>
      <c r="R18" s="349"/>
      <c r="S18" s="351"/>
    </row>
    <row r="19" spans="1:19" ht="87" thickBot="1" x14ac:dyDescent="0.35">
      <c r="A19" s="348"/>
      <c r="B19" s="188" t="s">
        <v>88</v>
      </c>
      <c r="C19" s="189" t="s">
        <v>89</v>
      </c>
      <c r="D19" s="189" t="s">
        <v>90</v>
      </c>
      <c r="E19" s="189" t="s">
        <v>187</v>
      </c>
      <c r="F19" s="188" t="s">
        <v>188</v>
      </c>
      <c r="G19" s="188" t="s">
        <v>189</v>
      </c>
      <c r="H19" s="188" t="s">
        <v>190</v>
      </c>
      <c r="I19" s="188" t="s">
        <v>24</v>
      </c>
      <c r="J19" s="191" t="s">
        <v>91</v>
      </c>
      <c r="K19" s="188" t="s">
        <v>88</v>
      </c>
      <c r="L19" s="189" t="s">
        <v>89</v>
      </c>
      <c r="M19" s="189" t="s">
        <v>90</v>
      </c>
      <c r="N19" s="189" t="s">
        <v>187</v>
      </c>
      <c r="O19" s="188" t="s">
        <v>188</v>
      </c>
      <c r="P19" s="188" t="s">
        <v>189</v>
      </c>
      <c r="Q19" s="188" t="s">
        <v>190</v>
      </c>
      <c r="R19" s="188" t="s">
        <v>24</v>
      </c>
      <c r="S19" s="191" t="s">
        <v>91</v>
      </c>
    </row>
    <row r="20" spans="1:19" x14ac:dyDescent="0.3">
      <c r="A20" s="202" t="s">
        <v>7</v>
      </c>
      <c r="B20" s="222">
        <v>98</v>
      </c>
      <c r="C20" s="192">
        <v>441</v>
      </c>
      <c r="D20" s="192">
        <v>1002</v>
      </c>
      <c r="E20" s="192">
        <v>38</v>
      </c>
      <c r="F20" s="197">
        <v>2820</v>
      </c>
      <c r="G20" s="197">
        <v>2641</v>
      </c>
      <c r="H20" s="197">
        <v>752</v>
      </c>
      <c r="I20" s="197">
        <v>1120</v>
      </c>
      <c r="J20" s="223">
        <v>0</v>
      </c>
      <c r="K20" s="207">
        <v>1.099640933572711E-2</v>
      </c>
      <c r="L20" s="274">
        <v>4.9483842010771995E-2</v>
      </c>
      <c r="M20" s="274">
        <v>0.1124326750448833</v>
      </c>
      <c r="N20" s="274">
        <v>4.263913824057451E-3</v>
      </c>
      <c r="O20" s="208">
        <v>0.31642728904847395</v>
      </c>
      <c r="P20" s="208">
        <v>0.29634201077199279</v>
      </c>
      <c r="Q20" s="208">
        <v>8.4380610412926396E-2</v>
      </c>
      <c r="R20" s="208">
        <v>0.12567324955116696</v>
      </c>
      <c r="S20" s="209">
        <v>0</v>
      </c>
    </row>
    <row r="21" spans="1:19" x14ac:dyDescent="0.3">
      <c r="A21" s="203" t="s">
        <v>8</v>
      </c>
      <c r="B21" s="224">
        <v>67</v>
      </c>
      <c r="C21" s="193">
        <v>678</v>
      </c>
      <c r="D21" s="193">
        <v>1218</v>
      </c>
      <c r="E21" s="193">
        <v>14</v>
      </c>
      <c r="F21" s="219">
        <v>627</v>
      </c>
      <c r="G21" s="219">
        <v>1548</v>
      </c>
      <c r="H21" s="219">
        <v>512</v>
      </c>
      <c r="I21" s="219">
        <v>1365</v>
      </c>
      <c r="J21" s="225">
        <v>0</v>
      </c>
      <c r="K21" s="275">
        <v>1.1112954055398905E-2</v>
      </c>
      <c r="L21" s="85">
        <v>0.11245646044120086</v>
      </c>
      <c r="M21" s="85">
        <v>0.202023552827998</v>
      </c>
      <c r="N21" s="85">
        <v>2.3221098026206667E-3</v>
      </c>
      <c r="O21" s="211">
        <v>0.10399734616022557</v>
      </c>
      <c r="P21" s="211">
        <v>0.25675899817548514</v>
      </c>
      <c r="Q21" s="211">
        <v>8.4922872781555817E-2</v>
      </c>
      <c r="R21" s="211">
        <v>0.22640570575551502</v>
      </c>
      <c r="S21" s="212">
        <v>0</v>
      </c>
    </row>
    <row r="22" spans="1:19" x14ac:dyDescent="0.3">
      <c r="A22" s="204" t="s">
        <v>9</v>
      </c>
      <c r="B22" s="226">
        <v>90</v>
      </c>
      <c r="C22" s="110">
        <v>267</v>
      </c>
      <c r="D22" s="110">
        <v>480</v>
      </c>
      <c r="E22" s="110">
        <v>28</v>
      </c>
      <c r="F22" s="197">
        <v>843</v>
      </c>
      <c r="G22" s="197">
        <v>1467</v>
      </c>
      <c r="H22" s="197">
        <v>382</v>
      </c>
      <c r="I22" s="197">
        <v>580</v>
      </c>
      <c r="J22" s="223">
        <v>0</v>
      </c>
      <c r="K22" s="276">
        <v>2.1754894851341553E-2</v>
      </c>
      <c r="L22" s="84">
        <v>6.4539521392313268E-2</v>
      </c>
      <c r="M22" s="84">
        <v>0.11602610587382162</v>
      </c>
      <c r="N22" s="84">
        <v>6.7681895093062603E-3</v>
      </c>
      <c r="O22" s="208">
        <v>0.20377084844089921</v>
      </c>
      <c r="P22" s="208">
        <v>0.3546047860768673</v>
      </c>
      <c r="Q22" s="208">
        <v>9.2337442591249694E-2</v>
      </c>
      <c r="R22" s="208">
        <v>0.14019821126420112</v>
      </c>
      <c r="S22" s="209">
        <v>0</v>
      </c>
    </row>
    <row r="23" spans="1:19" x14ac:dyDescent="0.3">
      <c r="A23" s="203" t="s">
        <v>10</v>
      </c>
      <c r="B23" s="224">
        <v>95</v>
      </c>
      <c r="C23" s="193">
        <v>316</v>
      </c>
      <c r="D23" s="193">
        <v>443</v>
      </c>
      <c r="E23" s="193">
        <v>35</v>
      </c>
      <c r="F23" s="219">
        <v>1377</v>
      </c>
      <c r="G23" s="219">
        <v>2394</v>
      </c>
      <c r="H23" s="219">
        <v>665</v>
      </c>
      <c r="I23" s="219">
        <v>800</v>
      </c>
      <c r="J23" s="225">
        <v>0</v>
      </c>
      <c r="K23" s="275">
        <v>1.5510204081632653E-2</v>
      </c>
      <c r="L23" s="85">
        <v>5.1591836734693877E-2</v>
      </c>
      <c r="M23" s="85">
        <v>7.2326530612244894E-2</v>
      </c>
      <c r="N23" s="85">
        <v>5.7142857142857143E-3</v>
      </c>
      <c r="O23" s="211">
        <v>0.22481632653061223</v>
      </c>
      <c r="P23" s="211">
        <v>0.39085714285714285</v>
      </c>
      <c r="Q23" s="211">
        <v>0.10857142857142857</v>
      </c>
      <c r="R23" s="211">
        <v>0.1306122448979592</v>
      </c>
      <c r="S23" s="212">
        <v>0</v>
      </c>
    </row>
    <row r="24" spans="1:19" x14ac:dyDescent="0.3">
      <c r="A24" s="204" t="s">
        <v>11</v>
      </c>
      <c r="B24" s="226">
        <v>77</v>
      </c>
      <c r="C24" s="110">
        <v>482</v>
      </c>
      <c r="D24" s="110">
        <v>1050</v>
      </c>
      <c r="E24" s="110">
        <v>37</v>
      </c>
      <c r="F24" s="197">
        <v>245</v>
      </c>
      <c r="G24" s="197">
        <v>2034</v>
      </c>
      <c r="H24" s="197">
        <v>659</v>
      </c>
      <c r="I24" s="197">
        <v>999</v>
      </c>
      <c r="J24" s="223">
        <v>0</v>
      </c>
      <c r="K24" s="276">
        <v>1.3791868171234104E-2</v>
      </c>
      <c r="L24" s="84">
        <v>8.6333512448504388E-2</v>
      </c>
      <c r="M24" s="84">
        <v>0.18807092960773777</v>
      </c>
      <c r="N24" s="84">
        <v>6.6272613290345693E-3</v>
      </c>
      <c r="O24" s="208">
        <v>4.3883216908472147E-2</v>
      </c>
      <c r="P24" s="208">
        <v>0.36432025792584632</v>
      </c>
      <c r="Q24" s="208">
        <v>0.11803689772523733</v>
      </c>
      <c r="R24" s="208">
        <v>0.17893605588393338</v>
      </c>
      <c r="S24" s="209">
        <v>0</v>
      </c>
    </row>
    <row r="25" spans="1:19" x14ac:dyDescent="0.3">
      <c r="A25" s="203" t="s">
        <v>12</v>
      </c>
      <c r="B25" s="224">
        <v>86</v>
      </c>
      <c r="C25" s="193">
        <v>276</v>
      </c>
      <c r="D25" s="193">
        <v>654</v>
      </c>
      <c r="E25" s="193">
        <v>31</v>
      </c>
      <c r="F25" s="219">
        <v>96</v>
      </c>
      <c r="G25" s="219">
        <v>1726</v>
      </c>
      <c r="H25" s="219">
        <v>415</v>
      </c>
      <c r="I25" s="219">
        <v>656</v>
      </c>
      <c r="J25" s="225">
        <v>0</v>
      </c>
      <c r="K25" s="275">
        <v>2.1827411167512689E-2</v>
      </c>
      <c r="L25" s="85">
        <v>7.0050761421319802E-2</v>
      </c>
      <c r="M25" s="85">
        <v>0.16598984771573605</v>
      </c>
      <c r="N25" s="85">
        <v>7.8680203045685283E-3</v>
      </c>
      <c r="O25" s="211">
        <v>2.4365482233502538E-2</v>
      </c>
      <c r="P25" s="211">
        <v>0.43807106598984774</v>
      </c>
      <c r="Q25" s="211">
        <v>0.10532994923857868</v>
      </c>
      <c r="R25" s="211">
        <v>0.166497461928934</v>
      </c>
      <c r="S25" s="212">
        <v>0</v>
      </c>
    </row>
    <row r="26" spans="1:19" x14ac:dyDescent="0.3">
      <c r="A26" s="205" t="s">
        <v>13</v>
      </c>
      <c r="B26" s="227">
        <v>515</v>
      </c>
      <c r="C26" s="194">
        <v>2462</v>
      </c>
      <c r="D26" s="194">
        <v>4847</v>
      </c>
      <c r="E26" s="194">
        <v>182</v>
      </c>
      <c r="F26" s="220">
        <v>6007</v>
      </c>
      <c r="G26" s="220">
        <v>11810</v>
      </c>
      <c r="H26" s="220">
        <v>3384</v>
      </c>
      <c r="I26" s="220">
        <v>5522</v>
      </c>
      <c r="J26" s="228">
        <v>0</v>
      </c>
      <c r="K26" s="277">
        <v>1.4829105358633994E-2</v>
      </c>
      <c r="L26" s="86">
        <v>7.0891761928071645E-2</v>
      </c>
      <c r="M26" s="86">
        <v>0.13956635664718248</v>
      </c>
      <c r="N26" s="86">
        <v>5.2405770393619162E-3</v>
      </c>
      <c r="O26" s="214">
        <v>0.17296783667828039</v>
      </c>
      <c r="P26" s="214">
        <v>0.34006161997178153</v>
      </c>
      <c r="Q26" s="214">
        <v>9.7440179676927058E-2</v>
      </c>
      <c r="R26" s="214">
        <v>0.15900256269976101</v>
      </c>
      <c r="S26" s="215">
        <v>0</v>
      </c>
    </row>
    <row r="27" spans="1:19" ht="15" thickBot="1" x14ac:dyDescent="0.35">
      <c r="A27" s="206" t="s">
        <v>14</v>
      </c>
      <c r="B27" s="229">
        <v>3187834</v>
      </c>
      <c r="C27" s="195">
        <v>33281</v>
      </c>
      <c r="D27" s="195">
        <v>188551</v>
      </c>
      <c r="E27" s="195">
        <v>446653</v>
      </c>
      <c r="F27" s="221">
        <v>15702</v>
      </c>
      <c r="G27" s="221">
        <v>655465</v>
      </c>
      <c r="H27" s="221">
        <v>1056417</v>
      </c>
      <c r="I27" s="221">
        <v>293540</v>
      </c>
      <c r="J27" s="230">
        <v>498225</v>
      </c>
      <c r="K27" s="278">
        <v>1.0440004090551767E-2</v>
      </c>
      <c r="L27" s="279">
        <v>5.9147057218161297E-2</v>
      </c>
      <c r="M27" s="279">
        <v>0.14011174985899516</v>
      </c>
      <c r="N27" s="279">
        <v>4.9256015212837305E-3</v>
      </c>
      <c r="O27" s="217">
        <v>0.20561453325361359</v>
      </c>
      <c r="P27" s="217">
        <v>0.33139021668004043</v>
      </c>
      <c r="Q27" s="217">
        <v>9.2081331713006392E-2</v>
      </c>
      <c r="R27" s="217">
        <v>0.15628950566434766</v>
      </c>
      <c r="S27" s="218">
        <v>0</v>
      </c>
    </row>
  </sheetData>
  <mergeCells count="3">
    <mergeCell ref="A18:A19"/>
    <mergeCell ref="B18:J18"/>
    <mergeCell ref="K18:S1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E2A1E-BFB8-4C05-BBB5-584859B5585F}">
  <sheetPr>
    <tabColor theme="9" tint="0.79998168889431442"/>
  </sheetPr>
  <dimension ref="A1:S195"/>
  <sheetViews>
    <sheetView zoomScaleNormal="100" workbookViewId="0">
      <selection activeCell="A2" sqref="A2"/>
    </sheetView>
  </sheetViews>
  <sheetFormatPr defaultRowHeight="14.4" x14ac:dyDescent="0.3"/>
  <cols>
    <col min="1" max="1" width="109.109375" customWidth="1"/>
    <col min="2" max="4" width="11.6640625" style="10" customWidth="1"/>
    <col min="5" max="5" width="11.6640625" style="5" customWidth="1"/>
    <col min="6" max="7" width="11.6640625" style="6" customWidth="1"/>
    <col min="8" max="10" width="11.6640625" style="10" customWidth="1"/>
    <col min="11" max="13" width="11.6640625" style="6" customWidth="1"/>
    <col min="14" max="16" width="11.6640625" style="10" customWidth="1"/>
    <col min="17" max="21" width="11.6640625" customWidth="1"/>
  </cols>
  <sheetData>
    <row r="1" spans="1:1" ht="23.4" x14ac:dyDescent="0.45">
      <c r="A1" s="1" t="s">
        <v>194</v>
      </c>
    </row>
    <row r="2" spans="1:1" x14ac:dyDescent="0.3">
      <c r="A2" t="s">
        <v>195</v>
      </c>
    </row>
    <row r="21" spans="1:13" x14ac:dyDescent="0.3">
      <c r="A21" t="s">
        <v>17</v>
      </c>
    </row>
    <row r="23" spans="1:13" x14ac:dyDescent="0.3">
      <c r="A23" s="2" t="s">
        <v>13</v>
      </c>
    </row>
    <row r="24" spans="1:13" x14ac:dyDescent="0.3">
      <c r="A24" s="2" t="s">
        <v>23</v>
      </c>
    </row>
    <row r="25" spans="1:13" x14ac:dyDescent="0.3">
      <c r="A25" s="2" t="s">
        <v>15</v>
      </c>
    </row>
    <row r="26" spans="1:13" x14ac:dyDescent="0.3">
      <c r="A26" s="2" t="s">
        <v>18</v>
      </c>
    </row>
    <row r="27" spans="1:13" x14ac:dyDescent="0.3">
      <c r="A27" s="2" t="s">
        <v>10</v>
      </c>
    </row>
    <row r="28" spans="1:13" x14ac:dyDescent="0.3">
      <c r="A28" s="2" t="s">
        <v>11</v>
      </c>
    </row>
    <row r="29" spans="1:13" x14ac:dyDescent="0.3">
      <c r="A29" s="2" t="s">
        <v>12</v>
      </c>
    </row>
    <row r="32" spans="1:13" ht="18" x14ac:dyDescent="0.35">
      <c r="A32" s="7" t="s">
        <v>19</v>
      </c>
      <c r="E32" s="10"/>
      <c r="F32" s="10"/>
      <c r="G32" s="10"/>
      <c r="K32" s="10"/>
      <c r="L32" s="10"/>
      <c r="M32" s="10"/>
    </row>
    <row r="33" spans="1:19" ht="15" thickBot="1" x14ac:dyDescent="0.35"/>
    <row r="34" spans="1:19" ht="15" thickBot="1" x14ac:dyDescent="0.35">
      <c r="A34" s="340"/>
      <c r="B34" s="328" t="s">
        <v>13</v>
      </c>
      <c r="C34" s="343"/>
      <c r="D34" s="343"/>
      <c r="E34" s="343"/>
      <c r="F34" s="343"/>
      <c r="G34" s="343"/>
      <c r="H34" s="343" t="s">
        <v>14</v>
      </c>
      <c r="I34" s="343"/>
      <c r="J34" s="343"/>
      <c r="K34" s="343"/>
      <c r="L34" s="343"/>
      <c r="M34" s="344"/>
    </row>
    <row r="35" spans="1:19" ht="15" thickBot="1" x14ac:dyDescent="0.35">
      <c r="A35" s="352"/>
      <c r="B35" s="331" t="s">
        <v>16</v>
      </c>
      <c r="C35" s="345"/>
      <c r="D35" s="345"/>
      <c r="E35" s="346"/>
      <c r="F35" s="330" t="s">
        <v>20</v>
      </c>
      <c r="G35" s="354"/>
      <c r="H35" s="331" t="s">
        <v>16</v>
      </c>
      <c r="I35" s="345"/>
      <c r="J35" s="345"/>
      <c r="K35" s="346"/>
      <c r="L35" s="330" t="s">
        <v>20</v>
      </c>
      <c r="M35" s="346"/>
    </row>
    <row r="36" spans="1:19" ht="15" thickBot="1" x14ac:dyDescent="0.35">
      <c r="A36" s="353"/>
      <c r="B36" s="8">
        <v>2011</v>
      </c>
      <c r="C36" s="9">
        <v>2021</v>
      </c>
      <c r="D36" s="30" t="s">
        <v>21</v>
      </c>
      <c r="E36" s="12" t="s">
        <v>22</v>
      </c>
      <c r="F36" s="81">
        <v>2011</v>
      </c>
      <c r="G36" s="82">
        <v>2021</v>
      </c>
      <c r="H36" s="8">
        <v>2011</v>
      </c>
      <c r="I36" s="9">
        <v>2021</v>
      </c>
      <c r="J36" s="30" t="s">
        <v>21</v>
      </c>
      <c r="K36" s="13" t="s">
        <v>22</v>
      </c>
      <c r="L36" s="81">
        <v>2011</v>
      </c>
      <c r="M36" s="83">
        <v>2021</v>
      </c>
    </row>
    <row r="37" spans="1:19" s="56" customFormat="1" x14ac:dyDescent="0.3">
      <c r="A37" s="68" t="s">
        <v>94</v>
      </c>
      <c r="B37" s="281">
        <v>43480</v>
      </c>
      <c r="C37" s="259">
        <v>41734</v>
      </c>
      <c r="D37" s="259">
        <v>-1746</v>
      </c>
      <c r="E37" s="282">
        <v>-4.0156393744250229E-2</v>
      </c>
      <c r="F37" s="283">
        <v>0.17076762955835281</v>
      </c>
      <c r="G37" s="284">
        <v>0.14935618016934715</v>
      </c>
      <c r="H37" s="281">
        <v>5989770</v>
      </c>
      <c r="I37" s="259">
        <v>5777957</v>
      </c>
      <c r="J37" s="259">
        <v>-211813</v>
      </c>
      <c r="K37" s="282">
        <v>-3.5362459660387625E-2</v>
      </c>
      <c r="L37" s="283">
        <v>0.24728007017362461</v>
      </c>
      <c r="M37" s="282">
        <v>0.23314008010023243</v>
      </c>
      <c r="N37" s="55"/>
      <c r="O37" s="55"/>
      <c r="P37" s="55"/>
    </row>
    <row r="38" spans="1:19" x14ac:dyDescent="0.3">
      <c r="A38" s="70" t="s">
        <v>95</v>
      </c>
      <c r="B38" s="157">
        <v>106491</v>
      </c>
      <c r="C38" s="158">
        <v>112950</v>
      </c>
      <c r="D38" s="285">
        <v>6459</v>
      </c>
      <c r="E38" s="286">
        <v>6.06530129306702E-2</v>
      </c>
      <c r="F38" s="287">
        <v>0.41824322997466762</v>
      </c>
      <c r="G38" s="288">
        <v>0.404221511240901</v>
      </c>
      <c r="H38" s="157">
        <v>9861642</v>
      </c>
      <c r="I38" s="158">
        <v>10236898</v>
      </c>
      <c r="J38" s="285">
        <v>375256</v>
      </c>
      <c r="K38" s="286">
        <v>3.805208098205147E-2</v>
      </c>
      <c r="L38" s="287">
        <v>0.43811001982192621</v>
      </c>
      <c r="M38" s="286">
        <v>0.41305797528398169</v>
      </c>
    </row>
    <row r="39" spans="1:19" s="58" customFormat="1" x14ac:dyDescent="0.3">
      <c r="A39" s="69" t="s">
        <v>96</v>
      </c>
      <c r="B39" s="173">
        <v>78426</v>
      </c>
      <c r="C39" s="129">
        <v>89808</v>
      </c>
      <c r="D39" s="259">
        <v>11382</v>
      </c>
      <c r="E39" s="282">
        <v>0.14513044143523832</v>
      </c>
      <c r="F39" s="283">
        <v>0.30801798794257995</v>
      </c>
      <c r="G39" s="284">
        <v>0.32140173069077321</v>
      </c>
      <c r="H39" s="173">
        <v>5777662</v>
      </c>
      <c r="I39" s="129">
        <v>6485738</v>
      </c>
      <c r="J39" s="259">
        <v>708076</v>
      </c>
      <c r="K39" s="282">
        <v>0.1225540711796571</v>
      </c>
      <c r="L39" s="283">
        <v>0.27757107707235334</v>
      </c>
      <c r="M39" s="282">
        <v>0.26169898405770781</v>
      </c>
      <c r="N39" s="57"/>
      <c r="O39" s="57"/>
      <c r="P39" s="57"/>
    </row>
    <row r="40" spans="1:19" s="10" customFormat="1" ht="15" thickBot="1" x14ac:dyDescent="0.35">
      <c r="A40" s="289" t="s">
        <v>97</v>
      </c>
      <c r="B40" s="268">
        <v>26218</v>
      </c>
      <c r="C40" s="269">
        <v>34934</v>
      </c>
      <c r="D40" s="270">
        <v>8716</v>
      </c>
      <c r="E40" s="290">
        <v>0.33244335952399118</v>
      </c>
      <c r="F40" s="291">
        <v>0.10297115252439959</v>
      </c>
      <c r="G40" s="292">
        <v>0.12502057789897861</v>
      </c>
      <c r="H40" s="268">
        <v>1736970</v>
      </c>
      <c r="I40" s="269">
        <v>2282606</v>
      </c>
      <c r="J40" s="270">
        <v>545636</v>
      </c>
      <c r="K40" s="290">
        <v>0.31413092914673252</v>
      </c>
      <c r="L40" s="291">
        <v>9.768902258336927E-2</v>
      </c>
      <c r="M40" s="290">
        <v>9.2102960558078081E-2</v>
      </c>
      <c r="Q40"/>
      <c r="R40"/>
      <c r="S40"/>
    </row>
    <row r="41" spans="1:19" x14ac:dyDescent="0.3">
      <c r="B41"/>
      <c r="C41"/>
      <c r="D41"/>
      <c r="E41"/>
      <c r="F41"/>
      <c r="G41"/>
      <c r="H41"/>
      <c r="I41"/>
      <c r="J41"/>
      <c r="K41"/>
      <c r="L41"/>
      <c r="M41"/>
      <c r="N41"/>
      <c r="O41"/>
      <c r="P41"/>
    </row>
    <row r="43" spans="1:19" ht="18" x14ac:dyDescent="0.35">
      <c r="A43" s="7" t="s">
        <v>7</v>
      </c>
      <c r="E43" s="10"/>
      <c r="F43" s="10"/>
      <c r="G43" s="10"/>
    </row>
    <row r="44" spans="1:19" ht="15" thickBot="1" x14ac:dyDescent="0.35"/>
    <row r="45" spans="1:19" ht="15" thickBot="1" x14ac:dyDescent="0.35">
      <c r="A45" s="326"/>
      <c r="B45" s="329" t="s">
        <v>7</v>
      </c>
      <c r="C45" s="329"/>
      <c r="D45" s="329"/>
      <c r="E45" s="329"/>
      <c r="F45" s="329"/>
      <c r="G45" s="339"/>
      <c r="H45" s="329" t="s">
        <v>13</v>
      </c>
      <c r="I45" s="329"/>
      <c r="J45" s="329"/>
      <c r="K45" s="329"/>
      <c r="L45" s="329"/>
      <c r="M45" s="339"/>
      <c r="N45" s="329" t="s">
        <v>14</v>
      </c>
      <c r="O45" s="329"/>
      <c r="P45" s="329"/>
      <c r="Q45" s="329"/>
      <c r="R45" s="329"/>
      <c r="S45" s="339"/>
    </row>
    <row r="46" spans="1:19" ht="15" thickBot="1" x14ac:dyDescent="0.35">
      <c r="A46" s="326"/>
      <c r="B46" s="331" t="s">
        <v>16</v>
      </c>
      <c r="C46" s="331"/>
      <c r="D46" s="331"/>
      <c r="E46" s="332"/>
      <c r="F46" s="330" t="s">
        <v>20</v>
      </c>
      <c r="G46" s="334"/>
      <c r="H46" s="329" t="s">
        <v>16</v>
      </c>
      <c r="I46" s="329"/>
      <c r="J46" s="329"/>
      <c r="K46" s="339"/>
      <c r="L46" s="328" t="s">
        <v>20</v>
      </c>
      <c r="M46" s="339"/>
      <c r="N46" s="331" t="s">
        <v>16</v>
      </c>
      <c r="O46" s="330"/>
      <c r="P46" s="330"/>
      <c r="Q46" s="334"/>
      <c r="R46" s="330" t="s">
        <v>20</v>
      </c>
      <c r="S46" s="334"/>
    </row>
    <row r="47" spans="1:19" ht="15" thickBot="1" x14ac:dyDescent="0.35">
      <c r="A47" s="327"/>
      <c r="B47" s="66">
        <v>2011</v>
      </c>
      <c r="C47" s="64">
        <v>2021</v>
      </c>
      <c r="D47" s="30" t="s">
        <v>21</v>
      </c>
      <c r="E47" s="12" t="s">
        <v>22</v>
      </c>
      <c r="F47" s="81">
        <v>2011</v>
      </c>
      <c r="G47" s="83">
        <v>2021</v>
      </c>
      <c r="H47" s="77">
        <v>2011</v>
      </c>
      <c r="I47" s="78">
        <v>2021</v>
      </c>
      <c r="J47" s="38" t="s">
        <v>21</v>
      </c>
      <c r="K47" s="67" t="s">
        <v>22</v>
      </c>
      <c r="L47" s="80">
        <v>2011</v>
      </c>
      <c r="M47" s="79">
        <v>2021</v>
      </c>
      <c r="N47" s="77">
        <v>2011</v>
      </c>
      <c r="O47" s="78">
        <v>2021</v>
      </c>
      <c r="P47" s="38" t="s">
        <v>21</v>
      </c>
      <c r="Q47" s="36" t="s">
        <v>22</v>
      </c>
      <c r="R47" s="80">
        <v>2011</v>
      </c>
      <c r="S47" s="79">
        <v>2021</v>
      </c>
    </row>
    <row r="48" spans="1:19" s="4" customFormat="1" x14ac:dyDescent="0.3">
      <c r="A48" s="95" t="s">
        <v>94</v>
      </c>
      <c r="B48" s="281">
        <v>11222</v>
      </c>
      <c r="C48" s="259">
        <v>10621</v>
      </c>
      <c r="D48" s="259">
        <v>-601</v>
      </c>
      <c r="E48" s="282">
        <v>-5.3555515950810907E-2</v>
      </c>
      <c r="F48" s="283">
        <v>0.22034597184315419</v>
      </c>
      <c r="G48" s="284">
        <v>0.20077884270024007</v>
      </c>
      <c r="H48" s="281">
        <v>43480</v>
      </c>
      <c r="I48" s="259">
        <v>41734</v>
      </c>
      <c r="J48" s="259">
        <v>-1746</v>
      </c>
      <c r="K48" s="282">
        <v>-4.0156393744250229E-2</v>
      </c>
      <c r="L48" s="283">
        <v>0.17076762955835281</v>
      </c>
      <c r="M48" s="284">
        <v>0.14935618016934715</v>
      </c>
      <c r="N48" s="281">
        <v>5989770</v>
      </c>
      <c r="O48" s="259">
        <v>5777957</v>
      </c>
      <c r="P48" s="259">
        <v>-211813</v>
      </c>
      <c r="Q48" s="282">
        <v>-3.5362459660387625E-2</v>
      </c>
      <c r="R48" s="283">
        <v>0.24728007017362461</v>
      </c>
      <c r="S48" s="282">
        <v>0.23314008010023243</v>
      </c>
    </row>
    <row r="49" spans="1:19" x14ac:dyDescent="0.3">
      <c r="A49" s="90" t="s">
        <v>95</v>
      </c>
      <c r="B49" s="157">
        <v>23412</v>
      </c>
      <c r="C49" s="158">
        <v>23994</v>
      </c>
      <c r="D49" s="285">
        <v>582</v>
      </c>
      <c r="E49" s="286">
        <v>2.4859046642747309E-2</v>
      </c>
      <c r="F49" s="287">
        <v>0.45969879636356498</v>
      </c>
      <c r="G49" s="288">
        <v>0.45358135314467191</v>
      </c>
      <c r="H49" s="157">
        <v>106491</v>
      </c>
      <c r="I49" s="158">
        <v>112950</v>
      </c>
      <c r="J49" s="285">
        <v>6459</v>
      </c>
      <c r="K49" s="286">
        <v>6.06530129306702E-2</v>
      </c>
      <c r="L49" s="287">
        <v>0.41824322997466762</v>
      </c>
      <c r="M49" s="288">
        <v>0.404221511240901</v>
      </c>
      <c r="N49" s="157">
        <v>9861642</v>
      </c>
      <c r="O49" s="158">
        <v>10236898</v>
      </c>
      <c r="P49" s="285">
        <v>375256</v>
      </c>
      <c r="Q49" s="286">
        <v>3.805208098205147E-2</v>
      </c>
      <c r="R49" s="287">
        <v>0.43811001982192621</v>
      </c>
      <c r="S49" s="286">
        <v>0.41305797528398169</v>
      </c>
    </row>
    <row r="50" spans="1:19" x14ac:dyDescent="0.3">
      <c r="A50" s="89" t="s">
        <v>96</v>
      </c>
      <c r="B50" s="173">
        <v>13006</v>
      </c>
      <c r="C50" s="129">
        <v>14221</v>
      </c>
      <c r="D50" s="259">
        <v>1215</v>
      </c>
      <c r="E50" s="282">
        <v>9.3418422266646164E-2</v>
      </c>
      <c r="F50" s="283">
        <v>0.25537513008305679</v>
      </c>
      <c r="G50" s="284">
        <v>0.26883305922607231</v>
      </c>
      <c r="H50" s="173">
        <v>78426</v>
      </c>
      <c r="I50" s="129">
        <v>89808</v>
      </c>
      <c r="J50" s="259">
        <v>11382</v>
      </c>
      <c r="K50" s="282">
        <v>0.14513044143523832</v>
      </c>
      <c r="L50" s="283">
        <v>0.30801798794257995</v>
      </c>
      <c r="M50" s="284">
        <v>0.32140173069077321</v>
      </c>
      <c r="N50" s="173">
        <v>5777662</v>
      </c>
      <c r="O50" s="129">
        <v>6485738</v>
      </c>
      <c r="P50" s="259">
        <v>708076</v>
      </c>
      <c r="Q50" s="282">
        <v>0.1225540711796571</v>
      </c>
      <c r="R50" s="283">
        <v>0.27757107707235334</v>
      </c>
      <c r="S50" s="282">
        <v>0.26169898405770781</v>
      </c>
    </row>
    <row r="51" spans="1:19" ht="15" thickBot="1" x14ac:dyDescent="0.35">
      <c r="A51" s="293" t="s">
        <v>97</v>
      </c>
      <c r="B51" s="268">
        <v>3289</v>
      </c>
      <c r="C51" s="269">
        <v>4063</v>
      </c>
      <c r="D51" s="270">
        <v>774</v>
      </c>
      <c r="E51" s="290">
        <v>0.23532988750380054</v>
      </c>
      <c r="F51" s="291">
        <v>6.4580101710224033E-2</v>
      </c>
      <c r="G51" s="292">
        <v>7.6806744929015666E-2</v>
      </c>
      <c r="H51" s="268">
        <v>26218</v>
      </c>
      <c r="I51" s="269">
        <v>34934</v>
      </c>
      <c r="J51" s="270">
        <v>8716</v>
      </c>
      <c r="K51" s="290">
        <v>0.33244335952399118</v>
      </c>
      <c r="L51" s="291">
        <v>0.10297115252439959</v>
      </c>
      <c r="M51" s="292">
        <v>0.12502057789897861</v>
      </c>
      <c r="N51" s="268">
        <v>1736970</v>
      </c>
      <c r="O51" s="269">
        <v>2282606</v>
      </c>
      <c r="P51" s="270">
        <v>545636</v>
      </c>
      <c r="Q51" s="290">
        <v>0.31413092914673252</v>
      </c>
      <c r="R51" s="291">
        <v>9.768902258336927E-2</v>
      </c>
      <c r="S51" s="290">
        <v>9.2102960558078081E-2</v>
      </c>
    </row>
    <row r="54" spans="1:19" ht="18" x14ac:dyDescent="0.35">
      <c r="A54" s="7" t="s">
        <v>15</v>
      </c>
    </row>
    <row r="55" spans="1:19" ht="15" thickBot="1" x14ac:dyDescent="0.35"/>
    <row r="56" spans="1:19" ht="15" thickBot="1" x14ac:dyDescent="0.35">
      <c r="A56" s="326"/>
      <c r="B56" s="328" t="s">
        <v>15</v>
      </c>
      <c r="C56" s="329"/>
      <c r="D56" s="329"/>
      <c r="E56" s="329"/>
      <c r="F56" s="329"/>
      <c r="G56" s="329"/>
      <c r="H56" s="329" t="s">
        <v>13</v>
      </c>
      <c r="I56" s="329"/>
      <c r="J56" s="329"/>
      <c r="K56" s="329"/>
      <c r="L56" s="329"/>
      <c r="M56" s="329"/>
      <c r="N56" s="329" t="s">
        <v>14</v>
      </c>
      <c r="O56" s="329"/>
      <c r="P56" s="329"/>
      <c r="Q56" s="329"/>
      <c r="R56" s="329"/>
      <c r="S56" s="329"/>
    </row>
    <row r="57" spans="1:19" ht="15" thickBot="1" x14ac:dyDescent="0.35">
      <c r="A57" s="326"/>
      <c r="B57" s="330" t="s">
        <v>16</v>
      </c>
      <c r="C57" s="331"/>
      <c r="D57" s="331"/>
      <c r="E57" s="332"/>
      <c r="F57" s="330" t="s">
        <v>20</v>
      </c>
      <c r="G57" s="330"/>
      <c r="H57" s="329" t="s">
        <v>16</v>
      </c>
      <c r="I57" s="329"/>
      <c r="J57" s="329"/>
      <c r="K57" s="329"/>
      <c r="L57" s="329" t="s">
        <v>20</v>
      </c>
      <c r="M57" s="333"/>
      <c r="N57" s="331" t="s">
        <v>16</v>
      </c>
      <c r="O57" s="330"/>
      <c r="P57" s="330"/>
      <c r="Q57" s="334"/>
      <c r="R57" s="330" t="s">
        <v>20</v>
      </c>
      <c r="S57" s="330"/>
    </row>
    <row r="58" spans="1:19" ht="15" thickBot="1" x14ac:dyDescent="0.35">
      <c r="A58" s="327"/>
      <c r="B58" s="81">
        <v>2011</v>
      </c>
      <c r="C58" s="9">
        <v>2021</v>
      </c>
      <c r="D58" s="30" t="s">
        <v>21</v>
      </c>
      <c r="E58" s="12" t="s">
        <v>22</v>
      </c>
      <c r="F58" s="81">
        <v>2011</v>
      </c>
      <c r="G58" s="83">
        <v>2021</v>
      </c>
      <c r="H58" s="77">
        <v>2011</v>
      </c>
      <c r="I58" s="78">
        <v>2021</v>
      </c>
      <c r="J58" s="38" t="s">
        <v>21</v>
      </c>
      <c r="K58" s="35" t="s">
        <v>22</v>
      </c>
      <c r="L58" s="77">
        <v>2011</v>
      </c>
      <c r="M58" s="79">
        <v>2021</v>
      </c>
      <c r="N58" s="77">
        <v>2011</v>
      </c>
      <c r="O58" s="78">
        <v>2021</v>
      </c>
      <c r="P58" s="38" t="s">
        <v>21</v>
      </c>
      <c r="Q58" s="36" t="s">
        <v>22</v>
      </c>
      <c r="R58" s="77">
        <v>2011</v>
      </c>
      <c r="S58" s="79">
        <v>2021</v>
      </c>
    </row>
    <row r="59" spans="1:19" x14ac:dyDescent="0.3">
      <c r="A59" s="95" t="s">
        <v>94</v>
      </c>
      <c r="B59" s="281">
        <v>4573</v>
      </c>
      <c r="C59" s="259">
        <v>4462</v>
      </c>
      <c r="D59" s="259">
        <v>-111</v>
      </c>
      <c r="E59" s="282">
        <v>-2.4272906188497704E-2</v>
      </c>
      <c r="F59" s="283">
        <v>0.12620046362733192</v>
      </c>
      <c r="G59" s="284">
        <v>0.10990959923147031</v>
      </c>
      <c r="H59" s="281">
        <v>43480</v>
      </c>
      <c r="I59" s="259">
        <v>41734</v>
      </c>
      <c r="J59" s="259">
        <v>-1746</v>
      </c>
      <c r="K59" s="282">
        <v>-4.0156393744250229E-2</v>
      </c>
      <c r="L59" s="283">
        <v>0.17076762955835281</v>
      </c>
      <c r="M59" s="284">
        <v>0.14935618016934715</v>
      </c>
      <c r="N59" s="281">
        <v>5989770</v>
      </c>
      <c r="O59" s="259">
        <v>5777957</v>
      </c>
      <c r="P59" s="259">
        <v>-211813</v>
      </c>
      <c r="Q59" s="282">
        <v>-3.5362459660387625E-2</v>
      </c>
      <c r="R59" s="283">
        <v>0.24728007017362461</v>
      </c>
      <c r="S59" s="282">
        <v>0.23314008010023243</v>
      </c>
    </row>
    <row r="60" spans="1:19" x14ac:dyDescent="0.3">
      <c r="A60" s="90" t="s">
        <v>95</v>
      </c>
      <c r="B60" s="157">
        <v>14541</v>
      </c>
      <c r="C60" s="158">
        <v>15783</v>
      </c>
      <c r="D60" s="285">
        <v>1242</v>
      </c>
      <c r="E60" s="286">
        <v>8.5413657932741902E-2</v>
      </c>
      <c r="F60" s="287">
        <v>0.40128601390881996</v>
      </c>
      <c r="G60" s="288">
        <v>0.38877256940167992</v>
      </c>
      <c r="H60" s="157">
        <v>106491</v>
      </c>
      <c r="I60" s="158">
        <v>112950</v>
      </c>
      <c r="J60" s="285">
        <v>6459</v>
      </c>
      <c r="K60" s="286">
        <v>6.06530129306702E-2</v>
      </c>
      <c r="L60" s="287">
        <v>0.41824322997466762</v>
      </c>
      <c r="M60" s="288">
        <v>0.404221511240901</v>
      </c>
      <c r="N60" s="157">
        <v>9861642</v>
      </c>
      <c r="O60" s="158">
        <v>10236898</v>
      </c>
      <c r="P60" s="285">
        <v>375256</v>
      </c>
      <c r="Q60" s="286">
        <v>3.805208098205147E-2</v>
      </c>
      <c r="R60" s="287">
        <v>0.43811001982192621</v>
      </c>
      <c r="S60" s="286">
        <v>0.41305797528398169</v>
      </c>
    </row>
    <row r="61" spans="1:19" x14ac:dyDescent="0.3">
      <c r="A61" s="89" t="s">
        <v>96</v>
      </c>
      <c r="B61" s="173">
        <v>12435</v>
      </c>
      <c r="C61" s="129">
        <v>14370</v>
      </c>
      <c r="D61" s="259">
        <v>1935</v>
      </c>
      <c r="E61" s="282">
        <v>0.15560916767189384</v>
      </c>
      <c r="F61" s="283">
        <v>0.34316701622695661</v>
      </c>
      <c r="G61" s="284">
        <v>0.35396704189964778</v>
      </c>
      <c r="H61" s="173">
        <v>78426</v>
      </c>
      <c r="I61" s="129">
        <v>89808</v>
      </c>
      <c r="J61" s="259">
        <v>11382</v>
      </c>
      <c r="K61" s="282">
        <v>0.14513044143523832</v>
      </c>
      <c r="L61" s="283">
        <v>0.30801798794257995</v>
      </c>
      <c r="M61" s="284">
        <v>0.32140173069077321</v>
      </c>
      <c r="N61" s="173">
        <v>5777662</v>
      </c>
      <c r="O61" s="129">
        <v>6485738</v>
      </c>
      <c r="P61" s="259">
        <v>708076</v>
      </c>
      <c r="Q61" s="282">
        <v>0.1225540711796571</v>
      </c>
      <c r="R61" s="283">
        <v>0.27757107707235334</v>
      </c>
      <c r="S61" s="282">
        <v>0.26169898405770781</v>
      </c>
    </row>
    <row r="62" spans="1:19" ht="15" thickBot="1" x14ac:dyDescent="0.35">
      <c r="A62" s="293" t="s">
        <v>97</v>
      </c>
      <c r="B62" s="268">
        <v>4687</v>
      </c>
      <c r="C62" s="269">
        <v>5982</v>
      </c>
      <c r="D62" s="270">
        <v>1295</v>
      </c>
      <c r="E62" s="290">
        <v>0.27629613825474719</v>
      </c>
      <c r="F62" s="291">
        <v>0.12934650623689148</v>
      </c>
      <c r="G62" s="292">
        <v>0.14735078946720201</v>
      </c>
      <c r="H62" s="268">
        <v>26218</v>
      </c>
      <c r="I62" s="269">
        <v>34934</v>
      </c>
      <c r="J62" s="270">
        <v>8716</v>
      </c>
      <c r="K62" s="290">
        <v>0.33244335952399118</v>
      </c>
      <c r="L62" s="291">
        <v>0.10297115252439959</v>
      </c>
      <c r="M62" s="292">
        <v>0.12502057789897861</v>
      </c>
      <c r="N62" s="268">
        <v>1736970</v>
      </c>
      <c r="O62" s="269">
        <v>2282606</v>
      </c>
      <c r="P62" s="270">
        <v>545636</v>
      </c>
      <c r="Q62" s="290">
        <v>0.31413092914673252</v>
      </c>
      <c r="R62" s="291">
        <v>9.768902258336927E-2</v>
      </c>
      <c r="S62" s="290">
        <v>9.2102960558078081E-2</v>
      </c>
    </row>
    <row r="63" spans="1:19" x14ac:dyDescent="0.3">
      <c r="B63"/>
      <c r="C63"/>
      <c r="D63"/>
      <c r="E63"/>
      <c r="F63"/>
      <c r="G63"/>
      <c r="H63"/>
      <c r="I63"/>
      <c r="J63"/>
      <c r="K63"/>
      <c r="L63"/>
      <c r="M63"/>
      <c r="N63"/>
      <c r="O63"/>
      <c r="P63"/>
    </row>
    <row r="64" spans="1:19" x14ac:dyDescent="0.3">
      <c r="B64"/>
      <c r="C64"/>
      <c r="D64"/>
      <c r="E64"/>
      <c r="F64"/>
      <c r="G64"/>
      <c r="H64"/>
      <c r="I64"/>
      <c r="J64"/>
      <c r="K64"/>
      <c r="L64"/>
      <c r="M64"/>
      <c r="N64"/>
      <c r="O64"/>
      <c r="P64"/>
    </row>
    <row r="65" spans="1:19" ht="18" x14ac:dyDescent="0.35">
      <c r="A65" s="7" t="s">
        <v>9</v>
      </c>
      <c r="E65"/>
      <c r="F65"/>
      <c r="G65"/>
      <c r="K65"/>
      <c r="L65"/>
      <c r="M65"/>
    </row>
    <row r="66" spans="1:19" ht="15" thickBot="1" x14ac:dyDescent="0.35">
      <c r="E66"/>
      <c r="F66"/>
      <c r="G66"/>
      <c r="K66"/>
      <c r="L66"/>
      <c r="M66"/>
    </row>
    <row r="67" spans="1:19" ht="15" thickBot="1" x14ac:dyDescent="0.35">
      <c r="A67" s="326"/>
      <c r="B67" s="328" t="s">
        <v>9</v>
      </c>
      <c r="C67" s="329"/>
      <c r="D67" s="329"/>
      <c r="E67" s="329"/>
      <c r="F67" s="329"/>
      <c r="G67" s="329"/>
      <c r="H67" s="329" t="s">
        <v>13</v>
      </c>
      <c r="I67" s="329"/>
      <c r="J67" s="329"/>
      <c r="K67" s="329"/>
      <c r="L67" s="329"/>
      <c r="M67" s="329"/>
      <c r="N67" s="329" t="s">
        <v>14</v>
      </c>
      <c r="O67" s="329"/>
      <c r="P67" s="329"/>
      <c r="Q67" s="329"/>
      <c r="R67" s="329"/>
      <c r="S67" s="329"/>
    </row>
    <row r="68" spans="1:19" ht="15" thickBot="1" x14ac:dyDescent="0.35">
      <c r="A68" s="326"/>
      <c r="B68" s="330" t="s">
        <v>16</v>
      </c>
      <c r="C68" s="331"/>
      <c r="D68" s="331"/>
      <c r="E68" s="332"/>
      <c r="F68" s="330" t="s">
        <v>20</v>
      </c>
      <c r="G68" s="330"/>
      <c r="H68" s="329" t="s">
        <v>16</v>
      </c>
      <c r="I68" s="329"/>
      <c r="J68" s="329"/>
      <c r="K68" s="329"/>
      <c r="L68" s="329" t="s">
        <v>20</v>
      </c>
      <c r="M68" s="333"/>
      <c r="N68" s="331" t="s">
        <v>16</v>
      </c>
      <c r="O68" s="330"/>
      <c r="P68" s="330"/>
      <c r="Q68" s="334"/>
      <c r="R68" s="330" t="s">
        <v>20</v>
      </c>
      <c r="S68" s="330"/>
    </row>
    <row r="69" spans="1:19" ht="15" thickBot="1" x14ac:dyDescent="0.35">
      <c r="A69" s="327"/>
      <c r="B69" s="81">
        <v>2011</v>
      </c>
      <c r="C69" s="9">
        <v>2021</v>
      </c>
      <c r="D69" s="30" t="s">
        <v>21</v>
      </c>
      <c r="E69" s="12" t="s">
        <v>22</v>
      </c>
      <c r="F69" s="81">
        <v>2011</v>
      </c>
      <c r="G69" s="83">
        <v>2021</v>
      </c>
      <c r="H69" s="77">
        <v>2011</v>
      </c>
      <c r="I69" s="78">
        <v>2021</v>
      </c>
      <c r="J69" s="38" t="s">
        <v>21</v>
      </c>
      <c r="K69" s="35" t="s">
        <v>22</v>
      </c>
      <c r="L69" s="77">
        <v>2011</v>
      </c>
      <c r="M69" s="79">
        <v>2021</v>
      </c>
      <c r="N69" s="77">
        <v>2011</v>
      </c>
      <c r="O69" s="78">
        <v>2021</v>
      </c>
      <c r="P69" s="38" t="s">
        <v>21</v>
      </c>
      <c r="Q69" s="36" t="s">
        <v>22</v>
      </c>
      <c r="R69" s="77">
        <v>2011</v>
      </c>
      <c r="S69" s="79">
        <v>2021</v>
      </c>
    </row>
    <row r="70" spans="1:19" x14ac:dyDescent="0.3">
      <c r="A70" s="95" t="s">
        <v>94</v>
      </c>
      <c r="B70" s="281">
        <v>4907</v>
      </c>
      <c r="C70" s="259">
        <v>4533</v>
      </c>
      <c r="D70" s="259">
        <v>-374</v>
      </c>
      <c r="E70" s="282">
        <v>-7.6217648257591197E-2</v>
      </c>
      <c r="F70" s="283">
        <v>0.1436181110428191</v>
      </c>
      <c r="G70" s="284">
        <v>0.12179917779509364</v>
      </c>
      <c r="H70" s="281">
        <v>43480</v>
      </c>
      <c r="I70" s="259">
        <v>41734</v>
      </c>
      <c r="J70" s="259">
        <v>-1746</v>
      </c>
      <c r="K70" s="282">
        <v>-4.0156393744250229E-2</v>
      </c>
      <c r="L70" s="283">
        <v>0.17076762955835281</v>
      </c>
      <c r="M70" s="284">
        <v>0.14935618016934715</v>
      </c>
      <c r="N70" s="281">
        <v>5989770</v>
      </c>
      <c r="O70" s="259">
        <v>5777957</v>
      </c>
      <c r="P70" s="259">
        <v>-211813</v>
      </c>
      <c r="Q70" s="282">
        <v>-3.5362459660387625E-2</v>
      </c>
      <c r="R70" s="283">
        <v>0.24728007017362461</v>
      </c>
      <c r="S70" s="282">
        <v>0.23314008010023243</v>
      </c>
    </row>
    <row r="71" spans="1:19" x14ac:dyDescent="0.3">
      <c r="A71" s="90" t="s">
        <v>95</v>
      </c>
      <c r="B71" s="157">
        <v>13379</v>
      </c>
      <c r="C71" s="158">
        <v>13981</v>
      </c>
      <c r="D71" s="285">
        <v>602</v>
      </c>
      <c r="E71" s="286">
        <v>4.499588907990134E-2</v>
      </c>
      <c r="F71" s="287">
        <v>0.39157666754470688</v>
      </c>
      <c r="G71" s="288">
        <v>0.37566165999408874</v>
      </c>
      <c r="H71" s="157">
        <v>106491</v>
      </c>
      <c r="I71" s="158">
        <v>112950</v>
      </c>
      <c r="J71" s="285">
        <v>6459</v>
      </c>
      <c r="K71" s="286">
        <v>6.06530129306702E-2</v>
      </c>
      <c r="L71" s="287">
        <v>0.41824322997466762</v>
      </c>
      <c r="M71" s="288">
        <v>0.404221511240901</v>
      </c>
      <c r="N71" s="157">
        <v>9861642</v>
      </c>
      <c r="O71" s="158">
        <v>10236898</v>
      </c>
      <c r="P71" s="285">
        <v>375256</v>
      </c>
      <c r="Q71" s="286">
        <v>3.805208098205147E-2</v>
      </c>
      <c r="R71" s="287">
        <v>0.43811001982192621</v>
      </c>
      <c r="S71" s="286">
        <v>0.41305797528398169</v>
      </c>
    </row>
    <row r="72" spans="1:19" x14ac:dyDescent="0.3">
      <c r="A72" s="89" t="s">
        <v>96</v>
      </c>
      <c r="B72" s="173">
        <v>11255</v>
      </c>
      <c r="C72" s="129">
        <v>12448</v>
      </c>
      <c r="D72" s="259">
        <v>1193</v>
      </c>
      <c r="E72" s="282">
        <v>0.10599733451799201</v>
      </c>
      <c r="F72" s="283">
        <v>0.3294114203763866</v>
      </c>
      <c r="G72" s="284">
        <v>0.33447080635193593</v>
      </c>
      <c r="H72" s="173">
        <v>78426</v>
      </c>
      <c r="I72" s="129">
        <v>89808</v>
      </c>
      <c r="J72" s="259">
        <v>11382</v>
      </c>
      <c r="K72" s="282">
        <v>0.14513044143523832</v>
      </c>
      <c r="L72" s="283">
        <v>0.30801798794257995</v>
      </c>
      <c r="M72" s="284">
        <v>0.32140173069077321</v>
      </c>
      <c r="N72" s="173">
        <v>5777662</v>
      </c>
      <c r="O72" s="129">
        <v>6485738</v>
      </c>
      <c r="P72" s="259">
        <v>708076</v>
      </c>
      <c r="Q72" s="282">
        <v>0.1225540711796571</v>
      </c>
      <c r="R72" s="283">
        <v>0.27757107707235334</v>
      </c>
      <c r="S72" s="282">
        <v>0.26169898405770781</v>
      </c>
    </row>
    <row r="73" spans="1:19" ht="15" thickBot="1" x14ac:dyDescent="0.35">
      <c r="A73" s="293" t="s">
        <v>97</v>
      </c>
      <c r="B73" s="268">
        <v>4626</v>
      </c>
      <c r="C73" s="269">
        <v>6255</v>
      </c>
      <c r="D73" s="270">
        <v>1629</v>
      </c>
      <c r="E73" s="290">
        <v>0.3521400778210117</v>
      </c>
      <c r="F73" s="291">
        <v>0.13539380103608745</v>
      </c>
      <c r="G73" s="292">
        <v>0.16806835585888169</v>
      </c>
      <c r="H73" s="268">
        <v>26218</v>
      </c>
      <c r="I73" s="269">
        <v>34934</v>
      </c>
      <c r="J73" s="270">
        <v>8716</v>
      </c>
      <c r="K73" s="290">
        <v>0.33244335952399118</v>
      </c>
      <c r="L73" s="291">
        <v>0.10297115252439959</v>
      </c>
      <c r="M73" s="292">
        <v>0.12502057789897861</v>
      </c>
      <c r="N73" s="268">
        <v>1736970</v>
      </c>
      <c r="O73" s="269">
        <v>2282606</v>
      </c>
      <c r="P73" s="270">
        <v>545636</v>
      </c>
      <c r="Q73" s="290">
        <v>0.31413092914673252</v>
      </c>
      <c r="R73" s="291">
        <v>9.768902258336927E-2</v>
      </c>
      <c r="S73" s="290">
        <v>9.2102960558078081E-2</v>
      </c>
    </row>
    <row r="74" spans="1:19" x14ac:dyDescent="0.3">
      <c r="B74" s="37"/>
    </row>
    <row r="76" spans="1:19" ht="18" x14ac:dyDescent="0.35">
      <c r="A76" s="7" t="s">
        <v>10</v>
      </c>
    </row>
    <row r="77" spans="1:19" ht="15" thickBot="1" x14ac:dyDescent="0.35"/>
    <row r="78" spans="1:19" ht="15" thickBot="1" x14ac:dyDescent="0.35">
      <c r="A78" s="326"/>
      <c r="B78" s="328" t="s">
        <v>10</v>
      </c>
      <c r="C78" s="329"/>
      <c r="D78" s="329"/>
      <c r="E78" s="329"/>
      <c r="F78" s="329"/>
      <c r="G78" s="329"/>
      <c r="H78" s="329" t="s">
        <v>13</v>
      </c>
      <c r="I78" s="329"/>
      <c r="J78" s="329"/>
      <c r="K78" s="329"/>
      <c r="L78" s="329"/>
      <c r="M78" s="329"/>
      <c r="N78" s="329" t="s">
        <v>14</v>
      </c>
      <c r="O78" s="329"/>
      <c r="P78" s="329"/>
      <c r="Q78" s="329"/>
      <c r="R78" s="329"/>
      <c r="S78" s="329"/>
    </row>
    <row r="79" spans="1:19" ht="15" thickBot="1" x14ac:dyDescent="0.35">
      <c r="A79" s="326"/>
      <c r="B79" s="330" t="s">
        <v>16</v>
      </c>
      <c r="C79" s="331"/>
      <c r="D79" s="331"/>
      <c r="E79" s="332"/>
      <c r="F79" s="330" t="s">
        <v>20</v>
      </c>
      <c r="G79" s="330"/>
      <c r="H79" s="329" t="s">
        <v>16</v>
      </c>
      <c r="I79" s="329"/>
      <c r="J79" s="329"/>
      <c r="K79" s="329"/>
      <c r="L79" s="329" t="s">
        <v>20</v>
      </c>
      <c r="M79" s="333"/>
      <c r="N79" s="331" t="s">
        <v>16</v>
      </c>
      <c r="O79" s="330"/>
      <c r="P79" s="330"/>
      <c r="Q79" s="334"/>
      <c r="R79" s="330" t="s">
        <v>20</v>
      </c>
      <c r="S79" s="330"/>
    </row>
    <row r="80" spans="1:19" ht="15" thickBot="1" x14ac:dyDescent="0.35">
      <c r="A80" s="327"/>
      <c r="B80" s="81">
        <v>2011</v>
      </c>
      <c r="C80" s="9">
        <v>2021</v>
      </c>
      <c r="D80" s="30" t="s">
        <v>21</v>
      </c>
      <c r="E80" s="12" t="s">
        <v>22</v>
      </c>
      <c r="F80" s="81">
        <v>2011</v>
      </c>
      <c r="G80" s="83">
        <v>2021</v>
      </c>
      <c r="H80" s="77">
        <v>2011</v>
      </c>
      <c r="I80" s="78">
        <v>2021</v>
      </c>
      <c r="J80" s="38" t="s">
        <v>21</v>
      </c>
      <c r="K80" s="35" t="s">
        <v>22</v>
      </c>
      <c r="L80" s="77">
        <v>2011</v>
      </c>
      <c r="M80" s="79">
        <v>2021</v>
      </c>
      <c r="N80" s="77">
        <v>2011</v>
      </c>
      <c r="O80" s="78">
        <v>2021</v>
      </c>
      <c r="P80" s="38" t="s">
        <v>21</v>
      </c>
      <c r="Q80" s="36" t="s">
        <v>22</v>
      </c>
      <c r="R80" s="77">
        <v>2011</v>
      </c>
      <c r="S80" s="79">
        <v>2021</v>
      </c>
    </row>
    <row r="81" spans="1:19" x14ac:dyDescent="0.3">
      <c r="A81" s="95" t="s">
        <v>94</v>
      </c>
      <c r="B81" s="281">
        <v>11372</v>
      </c>
      <c r="C81" s="259">
        <v>11192</v>
      </c>
      <c r="D81" s="259">
        <v>-180</v>
      </c>
      <c r="E81" s="282">
        <v>-1.5828350334154064E-2</v>
      </c>
      <c r="F81" s="283">
        <v>0.22580068701229078</v>
      </c>
      <c r="G81" s="284">
        <v>0.20199613767213528</v>
      </c>
      <c r="H81" s="281">
        <v>43480</v>
      </c>
      <c r="I81" s="259">
        <v>41734</v>
      </c>
      <c r="J81" s="259">
        <v>-1746</v>
      </c>
      <c r="K81" s="282">
        <v>-4.0156393744250229E-2</v>
      </c>
      <c r="L81" s="283">
        <v>0.17076762955835281</v>
      </c>
      <c r="M81" s="284">
        <v>0.14935618016934715</v>
      </c>
      <c r="N81" s="281">
        <v>5989770</v>
      </c>
      <c r="O81" s="259">
        <v>5777957</v>
      </c>
      <c r="P81" s="259">
        <v>-211813</v>
      </c>
      <c r="Q81" s="282">
        <v>-3.5362459660387625E-2</v>
      </c>
      <c r="R81" s="283">
        <v>0.24728007017362461</v>
      </c>
      <c r="S81" s="282">
        <v>0.23314008010023243</v>
      </c>
    </row>
    <row r="82" spans="1:19" x14ac:dyDescent="0.3">
      <c r="A82" s="90" t="s">
        <v>95</v>
      </c>
      <c r="B82" s="157">
        <v>21873</v>
      </c>
      <c r="C82" s="158">
        <v>23135</v>
      </c>
      <c r="D82" s="285">
        <v>1262</v>
      </c>
      <c r="E82" s="286">
        <v>5.7696703698623876E-2</v>
      </c>
      <c r="F82" s="287">
        <v>0.43430693167603202</v>
      </c>
      <c r="G82" s="288">
        <v>0.41754651939285647</v>
      </c>
      <c r="H82" s="157">
        <v>106491</v>
      </c>
      <c r="I82" s="158">
        <v>112950</v>
      </c>
      <c r="J82" s="285">
        <v>6459</v>
      </c>
      <c r="K82" s="286">
        <v>6.06530129306702E-2</v>
      </c>
      <c r="L82" s="287">
        <v>0.41824322997466762</v>
      </c>
      <c r="M82" s="288">
        <v>0.404221511240901</v>
      </c>
      <c r="N82" s="157">
        <v>9861642</v>
      </c>
      <c r="O82" s="158">
        <v>10236898</v>
      </c>
      <c r="P82" s="285">
        <v>375256</v>
      </c>
      <c r="Q82" s="286">
        <v>3.805208098205147E-2</v>
      </c>
      <c r="R82" s="287">
        <v>0.43811001982192621</v>
      </c>
      <c r="S82" s="286">
        <v>0.41305797528398169</v>
      </c>
    </row>
    <row r="83" spans="1:19" x14ac:dyDescent="0.3">
      <c r="A83" s="89" t="s">
        <v>96</v>
      </c>
      <c r="B83" s="173">
        <v>13534</v>
      </c>
      <c r="C83" s="129">
        <v>15848</v>
      </c>
      <c r="D83" s="259">
        <v>2314</v>
      </c>
      <c r="E83" s="282">
        <v>0.17097679917245456</v>
      </c>
      <c r="F83" s="283">
        <v>0.26872902726207731</v>
      </c>
      <c r="G83" s="284">
        <v>0.28602884112115795</v>
      </c>
      <c r="H83" s="173">
        <v>78426</v>
      </c>
      <c r="I83" s="129">
        <v>89808</v>
      </c>
      <c r="J83" s="259">
        <v>11382</v>
      </c>
      <c r="K83" s="282">
        <v>0.14513044143523832</v>
      </c>
      <c r="L83" s="283">
        <v>0.30801798794257995</v>
      </c>
      <c r="M83" s="284">
        <v>0.32140173069077321</v>
      </c>
      <c r="N83" s="173">
        <v>5777662</v>
      </c>
      <c r="O83" s="129">
        <v>6485738</v>
      </c>
      <c r="P83" s="259">
        <v>708076</v>
      </c>
      <c r="Q83" s="282">
        <v>0.1225540711796571</v>
      </c>
      <c r="R83" s="283">
        <v>0.27757107707235334</v>
      </c>
      <c r="S83" s="282">
        <v>0.26169898405770781</v>
      </c>
    </row>
    <row r="84" spans="1:19" ht="15" thickBot="1" x14ac:dyDescent="0.35">
      <c r="A84" s="293" t="s">
        <v>97</v>
      </c>
      <c r="B84" s="268">
        <v>3584</v>
      </c>
      <c r="C84" s="269">
        <v>5232</v>
      </c>
      <c r="D84" s="270">
        <v>1648</v>
      </c>
      <c r="E84" s="290">
        <v>0.45982142857142855</v>
      </c>
      <c r="F84" s="291">
        <v>7.1163354049599906E-2</v>
      </c>
      <c r="G84" s="292">
        <v>9.4428501813850235E-2</v>
      </c>
      <c r="H84" s="268">
        <v>26218</v>
      </c>
      <c r="I84" s="269">
        <v>34934</v>
      </c>
      <c r="J84" s="270">
        <v>8716</v>
      </c>
      <c r="K84" s="290">
        <v>0.33244335952399118</v>
      </c>
      <c r="L84" s="291">
        <v>0.10297115252439959</v>
      </c>
      <c r="M84" s="292">
        <v>0.12502057789897861</v>
      </c>
      <c r="N84" s="268">
        <v>1736970</v>
      </c>
      <c r="O84" s="269">
        <v>2282606</v>
      </c>
      <c r="P84" s="270">
        <v>545636</v>
      </c>
      <c r="Q84" s="290">
        <v>0.31413092914673252</v>
      </c>
      <c r="R84" s="291">
        <v>9.768902258336927E-2</v>
      </c>
      <c r="S84" s="290">
        <v>9.2102960558078081E-2</v>
      </c>
    </row>
    <row r="87" spans="1:19" ht="18" x14ac:dyDescent="0.35">
      <c r="A87" s="7" t="s">
        <v>11</v>
      </c>
    </row>
    <row r="88" spans="1:19" ht="15" thickBot="1" x14ac:dyDescent="0.35"/>
    <row r="89" spans="1:19" ht="15" thickBot="1" x14ac:dyDescent="0.35">
      <c r="A89" s="326"/>
      <c r="B89" s="337" t="s">
        <v>11</v>
      </c>
      <c r="C89" s="338"/>
      <c r="D89" s="338"/>
      <c r="E89" s="338"/>
      <c r="F89" s="338"/>
      <c r="G89" s="334"/>
      <c r="H89" s="337" t="s">
        <v>13</v>
      </c>
      <c r="I89" s="338"/>
      <c r="J89" s="338"/>
      <c r="K89" s="338"/>
      <c r="L89" s="338"/>
      <c r="M89" s="334"/>
      <c r="N89" s="337" t="s">
        <v>14</v>
      </c>
      <c r="O89" s="338"/>
      <c r="P89" s="338"/>
      <c r="Q89" s="338"/>
      <c r="R89" s="338"/>
      <c r="S89" s="330"/>
    </row>
    <row r="90" spans="1:19" ht="15" thickBot="1" x14ac:dyDescent="0.35">
      <c r="A90" s="335"/>
      <c r="B90" s="337" t="s">
        <v>16</v>
      </c>
      <c r="C90" s="338"/>
      <c r="D90" s="338"/>
      <c r="E90" s="334"/>
      <c r="F90" s="337" t="s">
        <v>20</v>
      </c>
      <c r="G90" s="334"/>
      <c r="H90" s="337" t="s">
        <v>16</v>
      </c>
      <c r="I90" s="338"/>
      <c r="J90" s="338"/>
      <c r="K90" s="334"/>
      <c r="L90" s="337" t="s">
        <v>20</v>
      </c>
      <c r="M90" s="334"/>
      <c r="N90" s="337" t="s">
        <v>16</v>
      </c>
      <c r="O90" s="338"/>
      <c r="P90" s="338"/>
      <c r="Q90" s="334"/>
      <c r="R90" s="337" t="s">
        <v>20</v>
      </c>
      <c r="S90" s="330"/>
    </row>
    <row r="91" spans="1:19" ht="15" thickBot="1" x14ac:dyDescent="0.35">
      <c r="A91" s="336"/>
      <c r="B91" s="81">
        <v>2011</v>
      </c>
      <c r="C91" s="9">
        <v>2021</v>
      </c>
      <c r="D91" s="30" t="s">
        <v>21</v>
      </c>
      <c r="E91" s="12" t="s">
        <v>22</v>
      </c>
      <c r="F91" s="81">
        <v>2011</v>
      </c>
      <c r="G91" s="83">
        <v>2021</v>
      </c>
      <c r="H91" s="77">
        <v>2011</v>
      </c>
      <c r="I91" s="78">
        <v>2021</v>
      </c>
      <c r="J91" s="38" t="s">
        <v>21</v>
      </c>
      <c r="K91" s="35" t="s">
        <v>22</v>
      </c>
      <c r="L91" s="77">
        <v>2011</v>
      </c>
      <c r="M91" s="79">
        <v>2021</v>
      </c>
      <c r="N91" s="77">
        <v>2011</v>
      </c>
      <c r="O91" s="78">
        <v>2021</v>
      </c>
      <c r="P91" s="38" t="s">
        <v>21</v>
      </c>
      <c r="Q91" s="36" t="s">
        <v>22</v>
      </c>
      <c r="R91" s="77">
        <v>2011</v>
      </c>
      <c r="S91" s="79">
        <v>2021</v>
      </c>
    </row>
    <row r="92" spans="1:19" x14ac:dyDescent="0.3">
      <c r="A92" s="95" t="s">
        <v>94</v>
      </c>
      <c r="B92" s="281">
        <v>6631</v>
      </c>
      <c r="C92" s="259">
        <v>6218</v>
      </c>
      <c r="D92" s="259">
        <v>-413</v>
      </c>
      <c r="E92" s="282">
        <v>-6.2283215201327097E-2</v>
      </c>
      <c r="F92" s="283">
        <v>0.13874126459388209</v>
      </c>
      <c r="G92" s="284">
        <v>0.11871396387796403</v>
      </c>
      <c r="H92" s="281">
        <v>43480</v>
      </c>
      <c r="I92" s="259">
        <v>41734</v>
      </c>
      <c r="J92" s="259">
        <v>-1746</v>
      </c>
      <c r="K92" s="282">
        <v>-4.0156393744250229E-2</v>
      </c>
      <c r="L92" s="283">
        <v>0.17076762955835281</v>
      </c>
      <c r="M92" s="284">
        <v>0.14935618016934715</v>
      </c>
      <c r="N92" s="281">
        <v>5989770</v>
      </c>
      <c r="O92" s="259">
        <v>5777957</v>
      </c>
      <c r="P92" s="259">
        <v>-211813</v>
      </c>
      <c r="Q92" s="282">
        <v>-3.5362459660387625E-2</v>
      </c>
      <c r="R92" s="283">
        <v>0.24728007017362461</v>
      </c>
      <c r="S92" s="282">
        <v>0.23314008010023243</v>
      </c>
    </row>
    <row r="93" spans="1:19" x14ac:dyDescent="0.3">
      <c r="A93" s="90" t="s">
        <v>95</v>
      </c>
      <c r="B93" s="157">
        <v>18468</v>
      </c>
      <c r="C93" s="158">
        <v>19666</v>
      </c>
      <c r="D93" s="285">
        <v>1198</v>
      </c>
      <c r="E93" s="286">
        <v>6.4868962529781249E-2</v>
      </c>
      <c r="F93" s="287">
        <v>0.38640833577436501</v>
      </c>
      <c r="G93" s="288">
        <v>0.37546298064072703</v>
      </c>
      <c r="H93" s="157">
        <v>106491</v>
      </c>
      <c r="I93" s="158">
        <v>112950</v>
      </c>
      <c r="J93" s="285">
        <v>6459</v>
      </c>
      <c r="K93" s="286">
        <v>6.06530129306702E-2</v>
      </c>
      <c r="L93" s="287">
        <v>0.41824322997466762</v>
      </c>
      <c r="M93" s="288">
        <v>0.404221511240901</v>
      </c>
      <c r="N93" s="157">
        <v>9861642</v>
      </c>
      <c r="O93" s="158">
        <v>10236898</v>
      </c>
      <c r="P93" s="285">
        <v>375256</v>
      </c>
      <c r="Q93" s="286">
        <v>3.805208098205147E-2</v>
      </c>
      <c r="R93" s="287">
        <v>0.43811001982192621</v>
      </c>
      <c r="S93" s="286">
        <v>0.41305797528398169</v>
      </c>
    </row>
    <row r="94" spans="1:19" x14ac:dyDescent="0.3">
      <c r="A94" s="89" t="s">
        <v>96</v>
      </c>
      <c r="B94" s="173">
        <v>16437</v>
      </c>
      <c r="C94" s="129">
        <v>18390</v>
      </c>
      <c r="D94" s="259">
        <v>1953</v>
      </c>
      <c r="E94" s="282">
        <v>0.11881730242745027</v>
      </c>
      <c r="F94" s="283">
        <v>0.34391346194082939</v>
      </c>
      <c r="G94" s="284">
        <v>0.35110160754515257</v>
      </c>
      <c r="H94" s="173">
        <v>78426</v>
      </c>
      <c r="I94" s="129">
        <v>89808</v>
      </c>
      <c r="J94" s="259">
        <v>11382</v>
      </c>
      <c r="K94" s="282">
        <v>0.14513044143523832</v>
      </c>
      <c r="L94" s="283">
        <v>0.30801798794257995</v>
      </c>
      <c r="M94" s="284">
        <v>0.32140173069077321</v>
      </c>
      <c r="N94" s="173">
        <v>5777662</v>
      </c>
      <c r="O94" s="129">
        <v>6485738</v>
      </c>
      <c r="P94" s="259">
        <v>708076</v>
      </c>
      <c r="Q94" s="282">
        <v>0.1225540711796571</v>
      </c>
      <c r="R94" s="283">
        <v>0.27757107707235334</v>
      </c>
      <c r="S94" s="282">
        <v>0.26169898405770781</v>
      </c>
    </row>
    <row r="95" spans="1:19" ht="15" thickBot="1" x14ac:dyDescent="0.35">
      <c r="A95" s="293" t="s">
        <v>97</v>
      </c>
      <c r="B95" s="268">
        <v>6258</v>
      </c>
      <c r="C95" s="269">
        <v>8104</v>
      </c>
      <c r="D95" s="270">
        <v>1846</v>
      </c>
      <c r="E95" s="290">
        <v>0.29498242249920104</v>
      </c>
      <c r="F95" s="291">
        <v>0.13093693769092354</v>
      </c>
      <c r="G95" s="292">
        <v>0.15472144793615641</v>
      </c>
      <c r="H95" s="268">
        <v>26218</v>
      </c>
      <c r="I95" s="269">
        <v>34934</v>
      </c>
      <c r="J95" s="270">
        <v>8716</v>
      </c>
      <c r="K95" s="290">
        <v>0.33244335952399118</v>
      </c>
      <c r="L95" s="291">
        <v>0.10297115252439959</v>
      </c>
      <c r="M95" s="292">
        <v>0.12502057789897861</v>
      </c>
      <c r="N95" s="268">
        <v>1736970</v>
      </c>
      <c r="O95" s="269">
        <v>2282606</v>
      </c>
      <c r="P95" s="270">
        <v>545636</v>
      </c>
      <c r="Q95" s="290">
        <v>0.31413092914673252</v>
      </c>
      <c r="R95" s="291">
        <v>9.768902258336927E-2</v>
      </c>
      <c r="S95" s="290">
        <v>9.2102960558078081E-2</v>
      </c>
    </row>
    <row r="98" spans="1:19" ht="18" x14ac:dyDescent="0.35">
      <c r="A98" s="7" t="s">
        <v>12</v>
      </c>
    </row>
    <row r="99" spans="1:19" ht="15" thickBot="1" x14ac:dyDescent="0.35"/>
    <row r="100" spans="1:19" ht="15" thickBot="1" x14ac:dyDescent="0.35">
      <c r="A100" s="326"/>
      <c r="B100" s="328" t="s">
        <v>12</v>
      </c>
      <c r="C100" s="329"/>
      <c r="D100" s="329"/>
      <c r="E100" s="329"/>
      <c r="F100" s="329"/>
      <c r="G100" s="329"/>
      <c r="H100" s="329" t="s">
        <v>13</v>
      </c>
      <c r="I100" s="329"/>
      <c r="J100" s="329"/>
      <c r="K100" s="329"/>
      <c r="L100" s="329"/>
      <c r="M100" s="329"/>
      <c r="N100" s="329" t="s">
        <v>14</v>
      </c>
      <c r="O100" s="329"/>
      <c r="P100" s="329"/>
      <c r="Q100" s="329"/>
      <c r="R100" s="329"/>
      <c r="S100" s="329"/>
    </row>
    <row r="101" spans="1:19" ht="15" thickBot="1" x14ac:dyDescent="0.35">
      <c r="A101" s="326"/>
      <c r="B101" s="330" t="s">
        <v>16</v>
      </c>
      <c r="C101" s="331"/>
      <c r="D101" s="331"/>
      <c r="E101" s="332"/>
      <c r="F101" s="330" t="s">
        <v>20</v>
      </c>
      <c r="G101" s="330"/>
      <c r="H101" s="329" t="s">
        <v>16</v>
      </c>
      <c r="I101" s="329"/>
      <c r="J101" s="329"/>
      <c r="K101" s="329"/>
      <c r="L101" s="329" t="s">
        <v>20</v>
      </c>
      <c r="M101" s="333"/>
      <c r="N101" s="331" t="s">
        <v>16</v>
      </c>
      <c r="O101" s="330"/>
      <c r="P101" s="330"/>
      <c r="Q101" s="334"/>
      <c r="R101" s="330" t="s">
        <v>20</v>
      </c>
      <c r="S101" s="330"/>
    </row>
    <row r="102" spans="1:19" ht="15" thickBot="1" x14ac:dyDescent="0.35">
      <c r="A102" s="327"/>
      <c r="B102" s="81">
        <v>2011</v>
      </c>
      <c r="C102" s="9">
        <v>2021</v>
      </c>
      <c r="D102" s="30" t="s">
        <v>21</v>
      </c>
      <c r="E102" s="12" t="s">
        <v>22</v>
      </c>
      <c r="F102" s="81">
        <v>2011</v>
      </c>
      <c r="G102" s="83">
        <v>2021</v>
      </c>
      <c r="H102" s="77">
        <v>2011</v>
      </c>
      <c r="I102" s="78">
        <v>2021</v>
      </c>
      <c r="J102" s="38" t="s">
        <v>21</v>
      </c>
      <c r="K102" s="35" t="s">
        <v>22</v>
      </c>
      <c r="L102" s="77">
        <v>2011</v>
      </c>
      <c r="M102" s="79">
        <v>2021</v>
      </c>
      <c r="N102" s="77">
        <v>2011</v>
      </c>
      <c r="O102" s="78">
        <v>2021</v>
      </c>
      <c r="P102" s="38" t="s">
        <v>21</v>
      </c>
      <c r="Q102" s="36" t="s">
        <v>22</v>
      </c>
      <c r="R102" s="77">
        <v>2011</v>
      </c>
      <c r="S102" s="79">
        <v>2021</v>
      </c>
    </row>
    <row r="103" spans="1:19" x14ac:dyDescent="0.3">
      <c r="A103" s="95" t="s">
        <v>94</v>
      </c>
      <c r="B103" s="281">
        <v>4775</v>
      </c>
      <c r="C103" s="259">
        <v>4711</v>
      </c>
      <c r="D103" s="259">
        <v>-64</v>
      </c>
      <c r="E103" s="282">
        <v>-1.3403141361256544E-2</v>
      </c>
      <c r="F103" s="283">
        <v>0.13593919034333543</v>
      </c>
      <c r="G103" s="284">
        <v>0.11509613740196917</v>
      </c>
      <c r="H103" s="281">
        <v>43480</v>
      </c>
      <c r="I103" s="259">
        <v>41734</v>
      </c>
      <c r="J103" s="259">
        <v>-1746</v>
      </c>
      <c r="K103" s="282">
        <v>-4.0156393744250229E-2</v>
      </c>
      <c r="L103" s="283">
        <v>0.17076762955835281</v>
      </c>
      <c r="M103" s="284">
        <v>0.14935618016934715</v>
      </c>
      <c r="N103" s="281">
        <v>5989770</v>
      </c>
      <c r="O103" s="259">
        <v>5777957</v>
      </c>
      <c r="P103" s="259">
        <v>-211813</v>
      </c>
      <c r="Q103" s="282">
        <v>-3.5362459660387625E-2</v>
      </c>
      <c r="R103" s="283">
        <v>0.24728007017362461</v>
      </c>
      <c r="S103" s="282">
        <v>0.23314008010023243</v>
      </c>
    </row>
    <row r="104" spans="1:19" x14ac:dyDescent="0.3">
      <c r="A104" s="90" t="s">
        <v>95</v>
      </c>
      <c r="B104" s="157">
        <v>14818</v>
      </c>
      <c r="C104" s="158">
        <v>16391</v>
      </c>
      <c r="D104" s="285">
        <v>1573</v>
      </c>
      <c r="E104" s="286">
        <v>0.10615467674449994</v>
      </c>
      <c r="F104" s="287">
        <v>0.4218527586403234</v>
      </c>
      <c r="G104" s="288">
        <v>0.400454423297745</v>
      </c>
      <c r="H104" s="157">
        <v>106491</v>
      </c>
      <c r="I104" s="158">
        <v>112950</v>
      </c>
      <c r="J104" s="285">
        <v>6459</v>
      </c>
      <c r="K104" s="286">
        <v>6.06530129306702E-2</v>
      </c>
      <c r="L104" s="287">
        <v>0.41824322997466762</v>
      </c>
      <c r="M104" s="288">
        <v>0.404221511240901</v>
      </c>
      <c r="N104" s="157">
        <v>9861642</v>
      </c>
      <c r="O104" s="158">
        <v>10236898</v>
      </c>
      <c r="P104" s="285">
        <v>375256</v>
      </c>
      <c r="Q104" s="286">
        <v>3.805208098205147E-2</v>
      </c>
      <c r="R104" s="287">
        <v>0.43811001982192621</v>
      </c>
      <c r="S104" s="286">
        <v>0.41305797528398169</v>
      </c>
    </row>
    <row r="105" spans="1:19" x14ac:dyDescent="0.3">
      <c r="A105" s="89" t="s">
        <v>96</v>
      </c>
      <c r="B105" s="173">
        <v>11759</v>
      </c>
      <c r="C105" s="129">
        <v>14531</v>
      </c>
      <c r="D105" s="259">
        <v>2772</v>
      </c>
      <c r="E105" s="282">
        <v>0.23573433115060805</v>
      </c>
      <c r="F105" s="283">
        <v>0.3347662699994306</v>
      </c>
      <c r="G105" s="284">
        <v>0.35501209352324642</v>
      </c>
      <c r="H105" s="173">
        <v>78426</v>
      </c>
      <c r="I105" s="129">
        <v>89808</v>
      </c>
      <c r="J105" s="259">
        <v>11382</v>
      </c>
      <c r="K105" s="282">
        <v>0.14513044143523832</v>
      </c>
      <c r="L105" s="283">
        <v>0.30801798794257995</v>
      </c>
      <c r="M105" s="284">
        <v>0.32140173069077321</v>
      </c>
      <c r="N105" s="173">
        <v>5777662</v>
      </c>
      <c r="O105" s="129">
        <v>6485738</v>
      </c>
      <c r="P105" s="259">
        <v>708076</v>
      </c>
      <c r="Q105" s="282">
        <v>0.1225540711796571</v>
      </c>
      <c r="R105" s="283">
        <v>0.27757107707235334</v>
      </c>
      <c r="S105" s="282">
        <v>0.26169898405770781</v>
      </c>
    </row>
    <row r="106" spans="1:19" ht="15" thickBot="1" x14ac:dyDescent="0.35">
      <c r="A106" s="293" t="s">
        <v>97</v>
      </c>
      <c r="B106" s="268">
        <v>3774</v>
      </c>
      <c r="C106" s="269">
        <v>5298</v>
      </c>
      <c r="D106" s="270">
        <v>1524</v>
      </c>
      <c r="E106" s="290">
        <v>0.40381558028616854</v>
      </c>
      <c r="F106" s="291">
        <v>0.10744178101691056</v>
      </c>
      <c r="G106" s="292">
        <v>0.12943734577703941</v>
      </c>
      <c r="H106" s="268">
        <v>26218</v>
      </c>
      <c r="I106" s="269">
        <v>34934</v>
      </c>
      <c r="J106" s="270">
        <v>8716</v>
      </c>
      <c r="K106" s="290">
        <v>0.33244335952399118</v>
      </c>
      <c r="L106" s="291">
        <v>0.10297115252439959</v>
      </c>
      <c r="M106" s="292">
        <v>0.12502057789897861</v>
      </c>
      <c r="N106" s="268">
        <v>1736970</v>
      </c>
      <c r="O106" s="269">
        <v>2282606</v>
      </c>
      <c r="P106" s="270">
        <v>545636</v>
      </c>
      <c r="Q106" s="290">
        <v>0.31413092914673252</v>
      </c>
      <c r="R106" s="291">
        <v>9.768902258336927E-2</v>
      </c>
      <c r="S106" s="290">
        <v>9.2102960558078081E-2</v>
      </c>
    </row>
    <row r="107" spans="1:19" x14ac:dyDescent="0.3">
      <c r="B107"/>
      <c r="C107"/>
      <c r="D107"/>
      <c r="E107"/>
      <c r="F107"/>
      <c r="G107"/>
      <c r="H107"/>
      <c r="I107"/>
      <c r="J107"/>
      <c r="K107"/>
      <c r="L107"/>
      <c r="M107"/>
      <c r="N107"/>
      <c r="O107"/>
      <c r="P107"/>
    </row>
    <row r="108" spans="1:19" x14ac:dyDescent="0.3">
      <c r="B108"/>
      <c r="C108"/>
      <c r="D108"/>
      <c r="E108"/>
      <c r="F108"/>
      <c r="G108"/>
      <c r="H108"/>
      <c r="I108"/>
      <c r="J108"/>
      <c r="K108"/>
      <c r="L108"/>
      <c r="M108"/>
      <c r="N108"/>
      <c r="O108"/>
      <c r="P108"/>
    </row>
    <row r="109" spans="1:19" x14ac:dyDescent="0.3">
      <c r="B109"/>
      <c r="C109"/>
      <c r="D109"/>
      <c r="E109"/>
      <c r="F109"/>
      <c r="G109"/>
      <c r="H109"/>
      <c r="I109"/>
      <c r="J109"/>
      <c r="K109"/>
      <c r="L109"/>
      <c r="M109"/>
      <c r="N109"/>
      <c r="O109"/>
      <c r="P109"/>
    </row>
    <row r="110" spans="1:19" x14ac:dyDescent="0.3">
      <c r="B110"/>
      <c r="C110"/>
      <c r="D110"/>
      <c r="E110"/>
      <c r="F110"/>
      <c r="G110"/>
      <c r="H110"/>
      <c r="I110"/>
      <c r="J110"/>
      <c r="K110"/>
      <c r="L110"/>
      <c r="M110"/>
      <c r="N110"/>
      <c r="O110"/>
      <c r="P110"/>
    </row>
    <row r="111" spans="1:19" x14ac:dyDescent="0.3">
      <c r="B111"/>
      <c r="C111"/>
      <c r="D111"/>
      <c r="E111"/>
      <c r="F111"/>
      <c r="G111"/>
      <c r="H111"/>
      <c r="I111"/>
      <c r="J111"/>
      <c r="K111"/>
      <c r="L111"/>
      <c r="M111"/>
      <c r="N111"/>
      <c r="O111"/>
      <c r="P111"/>
    </row>
    <row r="112" spans="1:19" x14ac:dyDescent="0.3">
      <c r="B112"/>
      <c r="C112"/>
      <c r="D112"/>
      <c r="E112"/>
      <c r="F112"/>
      <c r="G112"/>
      <c r="H112"/>
      <c r="I112"/>
      <c r="J112"/>
      <c r="K112"/>
      <c r="L112"/>
      <c r="M112"/>
      <c r="N112"/>
      <c r="O112"/>
      <c r="P112"/>
    </row>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sheetData>
  <mergeCells count="67">
    <mergeCell ref="A100:A102"/>
    <mergeCell ref="B100:G100"/>
    <mergeCell ref="H100:M100"/>
    <mergeCell ref="N100:S100"/>
    <mergeCell ref="B101:E101"/>
    <mergeCell ref="F101:G101"/>
    <mergeCell ref="H101:K101"/>
    <mergeCell ref="L101:M101"/>
    <mergeCell ref="N101:Q101"/>
    <mergeCell ref="R101:S101"/>
    <mergeCell ref="A89:A91"/>
    <mergeCell ref="B89:G89"/>
    <mergeCell ref="H89:M89"/>
    <mergeCell ref="N89:S89"/>
    <mergeCell ref="B90:E90"/>
    <mergeCell ref="F90:G90"/>
    <mergeCell ref="H90:K90"/>
    <mergeCell ref="L90:M90"/>
    <mergeCell ref="N90:Q90"/>
    <mergeCell ref="R90:S90"/>
    <mergeCell ref="A78:A80"/>
    <mergeCell ref="B78:G78"/>
    <mergeCell ref="H78:M78"/>
    <mergeCell ref="N78:S78"/>
    <mergeCell ref="B79:E79"/>
    <mergeCell ref="F79:G79"/>
    <mergeCell ref="H79:K79"/>
    <mergeCell ref="L79:M79"/>
    <mergeCell ref="N79:Q79"/>
    <mergeCell ref="R79:S79"/>
    <mergeCell ref="A67:A69"/>
    <mergeCell ref="B67:G67"/>
    <mergeCell ref="H67:M67"/>
    <mergeCell ref="N67:S67"/>
    <mergeCell ref="B68:E68"/>
    <mergeCell ref="F68:G68"/>
    <mergeCell ref="H68:K68"/>
    <mergeCell ref="L68:M68"/>
    <mergeCell ref="N68:Q68"/>
    <mergeCell ref="R68:S68"/>
    <mergeCell ref="A56:A58"/>
    <mergeCell ref="B56:G56"/>
    <mergeCell ref="H56:M56"/>
    <mergeCell ref="N56:S56"/>
    <mergeCell ref="B57:E57"/>
    <mergeCell ref="F57:G57"/>
    <mergeCell ref="H57:K57"/>
    <mergeCell ref="L57:M57"/>
    <mergeCell ref="N57:Q57"/>
    <mergeCell ref="R57:S57"/>
    <mergeCell ref="A45:A47"/>
    <mergeCell ref="B45:G45"/>
    <mergeCell ref="H45:M45"/>
    <mergeCell ref="N45:S45"/>
    <mergeCell ref="B46:E46"/>
    <mergeCell ref="F46:G46"/>
    <mergeCell ref="H46:K46"/>
    <mergeCell ref="L46:M46"/>
    <mergeCell ref="N46:Q46"/>
    <mergeCell ref="R46:S46"/>
    <mergeCell ref="A34:A36"/>
    <mergeCell ref="B34:G34"/>
    <mergeCell ref="H34:M34"/>
    <mergeCell ref="B35:E35"/>
    <mergeCell ref="F35:G35"/>
    <mergeCell ref="H35:K35"/>
    <mergeCell ref="L35:M35"/>
  </mergeCells>
  <hyperlinks>
    <hyperlink ref="A23" location="Gloucestershireindustry" display="Gloucestershire" xr:uid="{5BDFA8F2-2CFD-498F-AECF-6B8B8467F2CD}"/>
    <hyperlink ref="A24" location="cheltenhamindustry" display="Cheltenham " xr:uid="{EAD99A0A-F9FF-4B33-94C6-5764A3D08F04}"/>
    <hyperlink ref="A25" location="cotswoldindustry" display="Cotswold" xr:uid="{E805B454-0D78-4834-866A-03BF8B014043}"/>
    <hyperlink ref="A26" location="Forestindustry" display="Forest of Dean " xr:uid="{AE9D0540-D091-48AE-A1B1-098006798024}"/>
    <hyperlink ref="A27" location="gloucesterindustry" display="Gloucester" xr:uid="{89C2D037-D92B-4DB8-ABE6-B0CD9842F482}"/>
    <hyperlink ref="A28" location="Stroudindustry" display="Stroud" xr:uid="{34FD49F0-7E43-48D7-862C-706D3A24DDB7}"/>
    <hyperlink ref="A29" location="Tewkesburyindustry" display="Tewkesbury" xr:uid="{6F7C845E-0D5F-413C-B4D7-A87949BD4A25}"/>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AD9A2-448F-4694-831C-7B898A67352F}">
  <sheetPr>
    <tabColor theme="5" tint="0.79998168889431442"/>
  </sheetPr>
  <dimension ref="A1:S317"/>
  <sheetViews>
    <sheetView topLeftCell="A12" zoomScaleNormal="100" workbookViewId="0">
      <selection activeCell="B56" sqref="B56"/>
    </sheetView>
  </sheetViews>
  <sheetFormatPr defaultRowHeight="14.4" x14ac:dyDescent="0.3"/>
  <cols>
    <col min="1" max="1" width="109.109375" customWidth="1"/>
    <col min="2" max="4" width="11.6640625" style="10" customWidth="1"/>
    <col min="5" max="5" width="11.6640625" style="5" customWidth="1"/>
    <col min="6" max="7" width="11.6640625" style="6" customWidth="1"/>
    <col min="8" max="10" width="11.6640625" style="10" customWidth="1"/>
    <col min="11" max="13" width="11.6640625" style="6" customWidth="1"/>
    <col min="14" max="16" width="11.6640625" style="10" customWidth="1"/>
    <col min="17" max="21" width="11.6640625" customWidth="1"/>
  </cols>
  <sheetData>
    <row r="1" spans="1:1" ht="23.4" x14ac:dyDescent="0.45">
      <c r="A1" s="1" t="s">
        <v>196</v>
      </c>
    </row>
    <row r="2" spans="1:1" x14ac:dyDescent="0.3">
      <c r="A2" t="s">
        <v>197</v>
      </c>
    </row>
    <row r="17" spans="1:13" x14ac:dyDescent="0.3">
      <c r="A17" t="s">
        <v>17</v>
      </c>
    </row>
    <row r="19" spans="1:13" x14ac:dyDescent="0.3">
      <c r="A19" s="2" t="s">
        <v>13</v>
      </c>
    </row>
    <row r="20" spans="1:13" x14ac:dyDescent="0.3">
      <c r="A20" s="2" t="s">
        <v>23</v>
      </c>
    </row>
    <row r="21" spans="1:13" x14ac:dyDescent="0.3">
      <c r="A21" s="2" t="s">
        <v>15</v>
      </c>
    </row>
    <row r="22" spans="1:13" x14ac:dyDescent="0.3">
      <c r="A22" s="2" t="s">
        <v>18</v>
      </c>
    </row>
    <row r="23" spans="1:13" x14ac:dyDescent="0.3">
      <c r="A23" s="2" t="s">
        <v>10</v>
      </c>
    </row>
    <row r="24" spans="1:13" x14ac:dyDescent="0.3">
      <c r="A24" s="2" t="s">
        <v>11</v>
      </c>
    </row>
    <row r="25" spans="1:13" x14ac:dyDescent="0.3">
      <c r="A25" s="2" t="s">
        <v>12</v>
      </c>
    </row>
    <row r="28" spans="1:13" ht="18" x14ac:dyDescent="0.35">
      <c r="A28" s="7" t="s">
        <v>19</v>
      </c>
      <c r="E28" s="10"/>
      <c r="F28" s="10"/>
      <c r="G28" s="10"/>
      <c r="K28" s="10"/>
      <c r="L28" s="10"/>
      <c r="M28" s="10"/>
    </row>
    <row r="29" spans="1:13" ht="15" thickBot="1" x14ac:dyDescent="0.35"/>
    <row r="30" spans="1:13" ht="15" thickBot="1" x14ac:dyDescent="0.35">
      <c r="A30" s="340"/>
      <c r="B30" s="329" t="s">
        <v>13</v>
      </c>
      <c r="C30" s="343"/>
      <c r="D30" s="343"/>
      <c r="E30" s="343"/>
      <c r="F30" s="343"/>
      <c r="G30" s="344"/>
      <c r="H30" s="328" t="s">
        <v>14</v>
      </c>
      <c r="I30" s="343"/>
      <c r="J30" s="343"/>
      <c r="K30" s="343"/>
      <c r="L30" s="343"/>
      <c r="M30" s="344"/>
    </row>
    <row r="31" spans="1:13" ht="15" thickBot="1" x14ac:dyDescent="0.35">
      <c r="A31" s="352"/>
      <c r="B31" s="331" t="s">
        <v>16</v>
      </c>
      <c r="C31" s="345"/>
      <c r="D31" s="345"/>
      <c r="E31" s="346"/>
      <c r="F31" s="330" t="s">
        <v>20</v>
      </c>
      <c r="G31" s="346"/>
      <c r="H31" s="331" t="s">
        <v>16</v>
      </c>
      <c r="I31" s="345"/>
      <c r="J31" s="345"/>
      <c r="K31" s="346"/>
      <c r="L31" s="330" t="s">
        <v>20</v>
      </c>
      <c r="M31" s="346"/>
    </row>
    <row r="32" spans="1:13" ht="15" thickBot="1" x14ac:dyDescent="0.35">
      <c r="A32" s="353"/>
      <c r="B32" s="120">
        <v>2011</v>
      </c>
      <c r="C32" s="121">
        <v>2021</v>
      </c>
      <c r="D32" s="122" t="s">
        <v>21</v>
      </c>
      <c r="E32" s="123" t="s">
        <v>22</v>
      </c>
      <c r="F32" s="124">
        <v>2011</v>
      </c>
      <c r="G32" s="127">
        <v>2021</v>
      </c>
      <c r="H32" s="120">
        <v>2011</v>
      </c>
      <c r="I32" s="121">
        <v>2021</v>
      </c>
      <c r="J32" s="122" t="s">
        <v>21</v>
      </c>
      <c r="K32" s="126" t="s">
        <v>22</v>
      </c>
      <c r="L32" s="124">
        <v>2011</v>
      </c>
      <c r="M32" s="127">
        <v>2021</v>
      </c>
    </row>
    <row r="33" spans="1:19" s="4" customFormat="1" x14ac:dyDescent="0.3">
      <c r="A33" s="294" t="s">
        <v>116</v>
      </c>
      <c r="B33" s="306">
        <v>4475</v>
      </c>
      <c r="C33" s="307">
        <v>4072</v>
      </c>
      <c r="D33" s="307">
        <v>-403</v>
      </c>
      <c r="E33" s="308">
        <v>-9.0055865921787714E-2</v>
      </c>
      <c r="F33" s="309">
        <v>0.40807951851176361</v>
      </c>
      <c r="G33" s="308">
        <v>0.40090577926553117</v>
      </c>
      <c r="H33" s="306">
        <v>459550</v>
      </c>
      <c r="I33" s="307">
        <v>489030</v>
      </c>
      <c r="J33" s="307">
        <v>29480</v>
      </c>
      <c r="K33" s="308">
        <v>6.4149711674464149E-2</v>
      </c>
      <c r="L33" s="309">
        <v>0.45735515262256432</v>
      </c>
      <c r="M33" s="308">
        <v>0.46945648146192642</v>
      </c>
      <c r="N33" s="71"/>
      <c r="O33" s="71"/>
      <c r="P33" s="71"/>
    </row>
    <row r="34" spans="1:19" s="56" customFormat="1" x14ac:dyDescent="0.3">
      <c r="A34" s="63" t="s">
        <v>100</v>
      </c>
      <c r="B34" s="97">
        <v>460</v>
      </c>
      <c r="C34" s="98">
        <v>325</v>
      </c>
      <c r="D34" s="98">
        <v>-135</v>
      </c>
      <c r="E34" s="99">
        <v>-0.29347826086956524</v>
      </c>
      <c r="F34" s="100">
        <v>4.1947838774393578E-2</v>
      </c>
      <c r="G34" s="99">
        <v>3.1997637097568178E-2</v>
      </c>
      <c r="H34" s="97">
        <v>23134</v>
      </c>
      <c r="I34" s="98">
        <v>18772</v>
      </c>
      <c r="J34" s="98">
        <v>-4362</v>
      </c>
      <c r="K34" s="99">
        <v>-0.18855364398720498</v>
      </c>
      <c r="L34" s="100">
        <v>2.302351017467175E-2</v>
      </c>
      <c r="M34" s="99">
        <v>1.8020647138219093E-2</v>
      </c>
      <c r="N34" s="55"/>
      <c r="O34" s="55"/>
      <c r="P34" s="55"/>
    </row>
    <row r="35" spans="1:19" x14ac:dyDescent="0.3">
      <c r="A35" s="295" t="s">
        <v>101</v>
      </c>
      <c r="B35" s="296">
        <v>1851</v>
      </c>
      <c r="C35" s="297">
        <v>1656</v>
      </c>
      <c r="D35" s="297">
        <v>-195</v>
      </c>
      <c r="E35" s="298">
        <v>-0.1053484602917342</v>
      </c>
      <c r="F35" s="299">
        <v>0.16879445559000547</v>
      </c>
      <c r="G35" s="298">
        <v>0.16304026779560893</v>
      </c>
      <c r="H35" s="296">
        <v>211721</v>
      </c>
      <c r="I35" s="297">
        <v>229597</v>
      </c>
      <c r="J35" s="297">
        <v>17876</v>
      </c>
      <c r="K35" s="298">
        <v>8.4431870244330978E-2</v>
      </c>
      <c r="L35" s="299">
        <v>0.21070980365227274</v>
      </c>
      <c r="M35" s="298">
        <v>0.22040733651148994</v>
      </c>
    </row>
    <row r="36" spans="1:19" s="58" customFormat="1" x14ac:dyDescent="0.3">
      <c r="A36" s="63" t="s">
        <v>102</v>
      </c>
      <c r="B36" s="97">
        <v>445</v>
      </c>
      <c r="C36" s="98">
        <v>404</v>
      </c>
      <c r="D36" s="98">
        <v>-41</v>
      </c>
      <c r="E36" s="99">
        <v>-9.2134831460674152E-2</v>
      </c>
      <c r="F36" s="100">
        <v>4.0579974466532921E-2</v>
      </c>
      <c r="G36" s="99">
        <v>3.9775524268977062E-2</v>
      </c>
      <c r="H36" s="97">
        <v>60158</v>
      </c>
      <c r="I36" s="98">
        <v>62558</v>
      </c>
      <c r="J36" s="98">
        <v>2400</v>
      </c>
      <c r="K36" s="99">
        <v>3.9894943315934704E-2</v>
      </c>
      <c r="L36" s="100">
        <v>5.987068060378245E-2</v>
      </c>
      <c r="M36" s="99">
        <v>6.0054104180306309E-2</v>
      </c>
      <c r="N36" s="57"/>
      <c r="O36" s="57"/>
      <c r="P36" s="57"/>
    </row>
    <row r="37" spans="1:19" s="10" customFormat="1" x14ac:dyDescent="0.3">
      <c r="A37" s="295" t="s">
        <v>103</v>
      </c>
      <c r="B37" s="296">
        <v>489</v>
      </c>
      <c r="C37" s="297">
        <v>389</v>
      </c>
      <c r="D37" s="297">
        <v>-100</v>
      </c>
      <c r="E37" s="298">
        <v>-0.20449897750511248</v>
      </c>
      <c r="F37" s="299">
        <v>4.4592376436257526E-2</v>
      </c>
      <c r="G37" s="298">
        <v>3.8298710249089297E-2</v>
      </c>
      <c r="H37" s="296">
        <v>49031</v>
      </c>
      <c r="I37" s="297">
        <v>46176</v>
      </c>
      <c r="J37" s="297">
        <v>-2855</v>
      </c>
      <c r="K37" s="298">
        <v>-5.8228467704105565E-2</v>
      </c>
      <c r="L37" s="299">
        <v>4.8796824041425199E-2</v>
      </c>
      <c r="M37" s="298">
        <v>4.4327796838610954E-2</v>
      </c>
      <c r="Q37"/>
      <c r="R37"/>
      <c r="S37"/>
    </row>
    <row r="38" spans="1:19" s="10" customFormat="1" x14ac:dyDescent="0.3">
      <c r="A38" s="63" t="s">
        <v>104</v>
      </c>
      <c r="B38" s="97">
        <v>296</v>
      </c>
      <c r="C38" s="98">
        <v>357</v>
      </c>
      <c r="D38" s="98">
        <v>61</v>
      </c>
      <c r="E38" s="99">
        <v>0.20608108108108109</v>
      </c>
      <c r="F38" s="100">
        <v>2.6992522341783697E-2</v>
      </c>
      <c r="G38" s="99">
        <v>3.5148173673328738E-2</v>
      </c>
      <c r="H38" s="97">
        <v>30833</v>
      </c>
      <c r="I38" s="98">
        <v>37230</v>
      </c>
      <c r="J38" s="98">
        <v>6397</v>
      </c>
      <c r="K38" s="99">
        <v>0.20747251321635909</v>
      </c>
      <c r="L38" s="100">
        <v>3.0685739137877328E-2</v>
      </c>
      <c r="M38" s="99">
        <v>3.5739862186016241E-2</v>
      </c>
      <c r="Q38"/>
      <c r="R38"/>
      <c r="S38"/>
    </row>
    <row r="39" spans="1:19" s="10" customFormat="1" x14ac:dyDescent="0.3">
      <c r="A39" s="295" t="s">
        <v>105</v>
      </c>
      <c r="B39" s="296">
        <v>154</v>
      </c>
      <c r="C39" s="297">
        <v>183</v>
      </c>
      <c r="D39" s="297">
        <v>29</v>
      </c>
      <c r="E39" s="298">
        <v>0.18831168831168832</v>
      </c>
      <c r="F39" s="299">
        <v>1.4043406894036112E-2</v>
      </c>
      <c r="G39" s="298">
        <v>1.8017131042630696E-2</v>
      </c>
      <c r="H39" s="296">
        <v>18845</v>
      </c>
      <c r="I39" s="297">
        <v>25070</v>
      </c>
      <c r="J39" s="297">
        <v>6225</v>
      </c>
      <c r="K39" s="298">
        <v>0.33032634651101089</v>
      </c>
      <c r="L39" s="299">
        <v>1.8754994780050539E-2</v>
      </c>
      <c r="M39" s="298">
        <v>2.4066568493242738E-2</v>
      </c>
      <c r="Q39"/>
      <c r="R39"/>
      <c r="S39"/>
    </row>
    <row r="40" spans="1:19" s="10" customFormat="1" x14ac:dyDescent="0.3">
      <c r="A40" s="63" t="s">
        <v>106</v>
      </c>
      <c r="B40" s="97">
        <v>331</v>
      </c>
      <c r="C40" s="98">
        <v>381</v>
      </c>
      <c r="D40" s="98">
        <v>50</v>
      </c>
      <c r="E40" s="99">
        <v>0.15105740181268881</v>
      </c>
      <c r="F40" s="100">
        <v>3.0184205726791903E-2</v>
      </c>
      <c r="G40" s="99">
        <v>3.7511076105149158E-2</v>
      </c>
      <c r="H40" s="97">
        <v>30766</v>
      </c>
      <c r="I40" s="98">
        <v>33747</v>
      </c>
      <c r="J40" s="98">
        <v>2981</v>
      </c>
      <c r="K40" s="99">
        <v>9.689267373074173E-2</v>
      </c>
      <c r="L40" s="100">
        <v>3.0619059135210125E-2</v>
      </c>
      <c r="M40" s="99">
        <v>3.2396269921877247E-2</v>
      </c>
      <c r="Q40"/>
      <c r="R40"/>
      <c r="S40"/>
    </row>
    <row r="41" spans="1:19" s="10" customFormat="1" x14ac:dyDescent="0.3">
      <c r="A41" s="295" t="s">
        <v>107</v>
      </c>
      <c r="B41" s="296">
        <v>449</v>
      </c>
      <c r="C41" s="297">
        <v>377</v>
      </c>
      <c r="D41" s="297">
        <v>-72</v>
      </c>
      <c r="E41" s="298">
        <v>-0.16035634743875279</v>
      </c>
      <c r="F41" s="299">
        <v>4.0944738281962427E-2</v>
      </c>
      <c r="G41" s="298">
        <v>3.7117259033179091E-2</v>
      </c>
      <c r="H41" s="296">
        <v>35062</v>
      </c>
      <c r="I41" s="297">
        <v>35880</v>
      </c>
      <c r="J41" s="297">
        <v>818</v>
      </c>
      <c r="K41" s="298">
        <v>2.3330100964006617E-2</v>
      </c>
      <c r="L41" s="299">
        <v>3.4894541097274183E-2</v>
      </c>
      <c r="M41" s="298">
        <v>3.4443896192163918E-2</v>
      </c>
      <c r="Q41"/>
      <c r="R41"/>
      <c r="S41"/>
    </row>
    <row r="42" spans="1:19" s="71" customFormat="1" x14ac:dyDescent="0.3">
      <c r="A42" s="31" t="s">
        <v>117</v>
      </c>
      <c r="B42" s="34">
        <v>5554</v>
      </c>
      <c r="C42" s="16">
        <v>5713</v>
      </c>
      <c r="D42" s="16">
        <v>159</v>
      </c>
      <c r="E42" s="32">
        <v>2.8628015844436441E-2</v>
      </c>
      <c r="F42" s="41">
        <v>0.50647455772387384</v>
      </c>
      <c r="G42" s="32">
        <v>0.56246923304125229</v>
      </c>
      <c r="H42" s="34">
        <v>477444</v>
      </c>
      <c r="I42" s="16">
        <v>511612</v>
      </c>
      <c r="J42" s="16">
        <v>34168</v>
      </c>
      <c r="K42" s="32">
        <v>7.1564413837015436E-2</v>
      </c>
      <c r="L42" s="41">
        <v>0.47516368945430876</v>
      </c>
      <c r="M42" s="32">
        <v>0.49113463262723989</v>
      </c>
      <c r="Q42" s="4"/>
      <c r="R42" s="4"/>
      <c r="S42" s="4"/>
    </row>
    <row r="43" spans="1:19" s="10" customFormat="1" x14ac:dyDescent="0.3">
      <c r="A43" s="295" t="s">
        <v>108</v>
      </c>
      <c r="B43" s="296">
        <v>601</v>
      </c>
      <c r="C43" s="297">
        <v>586</v>
      </c>
      <c r="D43" s="297">
        <v>-15</v>
      </c>
      <c r="E43" s="298">
        <v>-2.4958402662229616E-2</v>
      </c>
      <c r="F43" s="299">
        <v>5.4805763268283784E-2</v>
      </c>
      <c r="G43" s="298">
        <v>5.7694201043615244E-2</v>
      </c>
      <c r="H43" s="296">
        <v>15231</v>
      </c>
      <c r="I43" s="297">
        <v>14823</v>
      </c>
      <c r="J43" s="297">
        <v>-408</v>
      </c>
      <c r="K43" s="298">
        <v>-2.6787472917077015E-2</v>
      </c>
      <c r="L43" s="299">
        <v>1.5158255531703356E-2</v>
      </c>
      <c r="M43" s="298">
        <v>1.4229706612498488E-2</v>
      </c>
      <c r="Q43"/>
      <c r="R43"/>
      <c r="S43"/>
    </row>
    <row r="44" spans="1:19" s="10" customFormat="1" x14ac:dyDescent="0.3">
      <c r="A44" s="63" t="s">
        <v>109</v>
      </c>
      <c r="B44" s="97">
        <v>1963</v>
      </c>
      <c r="C44" s="98">
        <v>2212</v>
      </c>
      <c r="D44" s="98">
        <v>249</v>
      </c>
      <c r="E44" s="99">
        <v>0.12684666327050434</v>
      </c>
      <c r="F44" s="100">
        <v>0.17900784242203174</v>
      </c>
      <c r="G44" s="99">
        <v>0.21778084079944865</v>
      </c>
      <c r="H44" s="97">
        <v>185029</v>
      </c>
      <c r="I44" s="98">
        <v>233555</v>
      </c>
      <c r="J44" s="98">
        <v>48526</v>
      </c>
      <c r="K44" s="99">
        <v>0.26226159142620886</v>
      </c>
      <c r="L44" s="100">
        <v>0.18414528676879655</v>
      </c>
      <c r="M44" s="99">
        <v>0.22420691681050289</v>
      </c>
      <c r="Q44"/>
      <c r="R44"/>
      <c r="S44"/>
    </row>
    <row r="45" spans="1:19" s="10" customFormat="1" x14ac:dyDescent="0.3">
      <c r="A45" s="295" t="s">
        <v>110</v>
      </c>
      <c r="B45" s="296">
        <v>150</v>
      </c>
      <c r="C45" s="297">
        <v>137</v>
      </c>
      <c r="D45" s="297">
        <v>-13</v>
      </c>
      <c r="E45" s="298">
        <v>-8.666666666666667E-2</v>
      </c>
      <c r="F45" s="299">
        <v>1.3678643078606603E-2</v>
      </c>
      <c r="G45" s="298">
        <v>1.3488234714974894E-2</v>
      </c>
      <c r="H45" s="296">
        <v>20327</v>
      </c>
      <c r="I45" s="297">
        <v>24515</v>
      </c>
      <c r="J45" s="297">
        <v>4188</v>
      </c>
      <c r="K45" s="298">
        <v>0.20603138682540464</v>
      </c>
      <c r="L45" s="299">
        <v>2.0229916630092187E-2</v>
      </c>
      <c r="M45" s="298">
        <v>2.3533782473547895E-2</v>
      </c>
      <c r="Q45"/>
      <c r="R45"/>
      <c r="S45"/>
    </row>
    <row r="46" spans="1:19" s="10" customFormat="1" x14ac:dyDescent="0.3">
      <c r="A46" s="63" t="s">
        <v>111</v>
      </c>
      <c r="B46" s="97">
        <v>215</v>
      </c>
      <c r="C46" s="98">
        <v>199</v>
      </c>
      <c r="D46" s="98">
        <v>-16</v>
      </c>
      <c r="E46" s="99">
        <v>-7.441860465116279E-2</v>
      </c>
      <c r="F46" s="100">
        <v>1.9606055079336129E-2</v>
      </c>
      <c r="G46" s="99">
        <v>1.9592399330510976E-2</v>
      </c>
      <c r="H46" s="97">
        <v>16177</v>
      </c>
      <c r="I46" s="98">
        <v>14755</v>
      </c>
      <c r="J46" s="98">
        <v>-1422</v>
      </c>
      <c r="K46" s="99">
        <v>-8.7902577733819626E-2</v>
      </c>
      <c r="L46" s="100">
        <v>1.6099737360407405E-2</v>
      </c>
      <c r="M46" s="99">
        <v>1.4164428325400741E-2</v>
      </c>
      <c r="Q46"/>
      <c r="R46"/>
      <c r="S46"/>
    </row>
    <row r="47" spans="1:19" s="10" customFormat="1" x14ac:dyDescent="0.3">
      <c r="A47" s="295" t="s">
        <v>112</v>
      </c>
      <c r="B47" s="296">
        <v>187</v>
      </c>
      <c r="C47" s="297">
        <v>256</v>
      </c>
      <c r="D47" s="297">
        <v>69</v>
      </c>
      <c r="E47" s="298">
        <v>0.36898395721925131</v>
      </c>
      <c r="F47" s="299">
        <v>1.7052708371329564E-2</v>
      </c>
      <c r="G47" s="298">
        <v>2.5204292606084474E-2</v>
      </c>
      <c r="H47" s="296">
        <v>16676</v>
      </c>
      <c r="I47" s="297">
        <v>20229</v>
      </c>
      <c r="J47" s="297">
        <v>3553</v>
      </c>
      <c r="K47" s="298">
        <v>0.21306068601583114</v>
      </c>
      <c r="L47" s="299">
        <v>1.6596354096689983E-2</v>
      </c>
      <c r="M47" s="298">
        <v>1.9419330436769338E-2</v>
      </c>
      <c r="Q47"/>
      <c r="R47"/>
      <c r="S47"/>
    </row>
    <row r="48" spans="1:19" s="10" customFormat="1" x14ac:dyDescent="0.3">
      <c r="A48" s="63" t="s">
        <v>113</v>
      </c>
      <c r="B48" s="97">
        <v>189</v>
      </c>
      <c r="C48" s="98">
        <v>181</v>
      </c>
      <c r="D48" s="98">
        <v>-8</v>
      </c>
      <c r="E48" s="99">
        <v>-4.2328042328042326E-2</v>
      </c>
      <c r="F48" s="100">
        <v>1.723509027904432E-2</v>
      </c>
      <c r="G48" s="99">
        <v>1.7820222506645663E-2</v>
      </c>
      <c r="H48" s="97">
        <v>17948</v>
      </c>
      <c r="I48" s="98">
        <v>20947</v>
      </c>
      <c r="J48" s="98">
        <v>2999</v>
      </c>
      <c r="K48" s="99">
        <v>0.16709382661020727</v>
      </c>
      <c r="L48" s="100">
        <v>1.7862278923446381E-2</v>
      </c>
      <c r="M48" s="99">
        <v>2.0108592350536723E-2</v>
      </c>
      <c r="Q48"/>
      <c r="R48"/>
      <c r="S48"/>
    </row>
    <row r="49" spans="1:19" s="10" customFormat="1" x14ac:dyDescent="0.3">
      <c r="A49" s="295" t="s">
        <v>114</v>
      </c>
      <c r="B49" s="296">
        <v>600</v>
      </c>
      <c r="C49" s="297">
        <v>552</v>
      </c>
      <c r="D49" s="297">
        <v>-48</v>
      </c>
      <c r="E49" s="298">
        <v>-0.08</v>
      </c>
      <c r="F49" s="299">
        <v>5.4714572314426412E-2</v>
      </c>
      <c r="G49" s="298">
        <v>5.4346755931869647E-2</v>
      </c>
      <c r="H49" s="296">
        <v>62940</v>
      </c>
      <c r="I49" s="297">
        <v>55239</v>
      </c>
      <c r="J49" s="297">
        <v>-7701</v>
      </c>
      <c r="K49" s="298">
        <v>-0.12235462345090563</v>
      </c>
      <c r="L49" s="299">
        <v>6.2639393550351863E-2</v>
      </c>
      <c r="M49" s="298">
        <v>5.3028048544006202E-2</v>
      </c>
      <c r="Q49"/>
      <c r="R49"/>
      <c r="S49"/>
    </row>
    <row r="50" spans="1:19" s="10" customFormat="1" x14ac:dyDescent="0.3">
      <c r="A50" s="63" t="s">
        <v>115</v>
      </c>
      <c r="B50" s="97">
        <v>1649</v>
      </c>
      <c r="C50" s="98">
        <v>1590</v>
      </c>
      <c r="D50" s="98">
        <v>-59</v>
      </c>
      <c r="E50" s="99">
        <v>-3.5779260157671314E-2</v>
      </c>
      <c r="F50" s="100">
        <v>0.15037388291081524</v>
      </c>
      <c r="G50" s="99">
        <v>0.15654228610810278</v>
      </c>
      <c r="H50" s="97">
        <v>143116</v>
      </c>
      <c r="I50" s="98">
        <v>127549</v>
      </c>
      <c r="J50" s="98">
        <v>-15567</v>
      </c>
      <c r="K50" s="99">
        <v>-0.10877190530758266</v>
      </c>
      <c r="L50" s="100">
        <v>0.14243246659282105</v>
      </c>
      <c r="M50" s="99">
        <v>0.12244382707397758</v>
      </c>
      <c r="Q50"/>
      <c r="R50"/>
      <c r="S50"/>
    </row>
    <row r="51" spans="1:19" s="71" customFormat="1" x14ac:dyDescent="0.3">
      <c r="A51" s="300" t="s">
        <v>198</v>
      </c>
      <c r="B51" s="310">
        <v>937</v>
      </c>
      <c r="C51" s="311">
        <v>372</v>
      </c>
      <c r="D51" s="311">
        <v>-565</v>
      </c>
      <c r="E51" s="312">
        <v>-0.60298826040554965</v>
      </c>
      <c r="F51" s="313">
        <v>8.544592376436258E-2</v>
      </c>
      <c r="G51" s="312">
        <v>3.6624987693216503E-2</v>
      </c>
      <c r="H51" s="310">
        <v>67805</v>
      </c>
      <c r="I51" s="311">
        <v>41052</v>
      </c>
      <c r="J51" s="311">
        <v>-26753</v>
      </c>
      <c r="K51" s="312">
        <v>-0.39455792345697221</v>
      </c>
      <c r="L51" s="313">
        <v>6.7481157923126908E-2</v>
      </c>
      <c r="M51" s="312">
        <v>3.9408885910833698E-2</v>
      </c>
      <c r="Q51" s="4"/>
      <c r="R51" s="4"/>
      <c r="S51" s="4"/>
    </row>
    <row r="52" spans="1:19" s="10" customFormat="1" x14ac:dyDescent="0.3">
      <c r="A52" s="63" t="s">
        <v>199</v>
      </c>
      <c r="B52" s="97" t="s">
        <v>152</v>
      </c>
      <c r="C52" s="98">
        <v>199</v>
      </c>
      <c r="D52" s="98" t="s">
        <v>152</v>
      </c>
      <c r="E52" s="99" t="s">
        <v>152</v>
      </c>
      <c r="F52" s="100" t="s">
        <v>152</v>
      </c>
      <c r="G52" s="99">
        <v>1.9592399330510976E-2</v>
      </c>
      <c r="H52" s="97" t="s">
        <v>152</v>
      </c>
      <c r="I52" s="98">
        <v>13904</v>
      </c>
      <c r="J52" s="98" t="s">
        <v>152</v>
      </c>
      <c r="K52" s="99" t="s">
        <v>152</v>
      </c>
      <c r="L52" s="100" t="s">
        <v>152</v>
      </c>
      <c r="M52" s="99">
        <v>1.3347489761868649E-2</v>
      </c>
      <c r="Q52"/>
      <c r="R52"/>
      <c r="S52"/>
    </row>
    <row r="53" spans="1:19" x14ac:dyDescent="0.3">
      <c r="A53" s="295" t="s">
        <v>200</v>
      </c>
      <c r="B53" s="296" t="s">
        <v>152</v>
      </c>
      <c r="C53" s="297">
        <v>80</v>
      </c>
      <c r="D53" s="297" t="s">
        <v>152</v>
      </c>
      <c r="E53" s="298" t="s">
        <v>152</v>
      </c>
      <c r="F53" s="299" t="s">
        <v>152</v>
      </c>
      <c r="G53" s="298">
        <v>7.8763414394013975E-3</v>
      </c>
      <c r="H53" s="296" t="s">
        <v>152</v>
      </c>
      <c r="I53" s="297">
        <v>4633</v>
      </c>
      <c r="J53" s="297" t="s">
        <v>152</v>
      </c>
      <c r="K53" s="298" t="s">
        <v>152</v>
      </c>
      <c r="L53" s="299" t="s">
        <v>152</v>
      </c>
      <c r="M53" s="298">
        <v>4.4475632959391142E-3</v>
      </c>
    </row>
    <row r="54" spans="1:19" ht="15" thickBot="1" x14ac:dyDescent="0.35">
      <c r="A54" s="251" t="s">
        <v>201</v>
      </c>
      <c r="B54" s="301" t="s">
        <v>152</v>
      </c>
      <c r="C54" s="302">
        <v>93</v>
      </c>
      <c r="D54" s="302" t="s">
        <v>152</v>
      </c>
      <c r="E54" s="303" t="s">
        <v>152</v>
      </c>
      <c r="F54" s="304" t="s">
        <v>152</v>
      </c>
      <c r="G54" s="303">
        <v>9.1562469233041257E-3</v>
      </c>
      <c r="H54" s="305" t="s">
        <v>152</v>
      </c>
      <c r="I54" s="302">
        <v>22515</v>
      </c>
      <c r="J54" s="302" t="s">
        <v>152</v>
      </c>
      <c r="K54" s="303" t="s">
        <v>152</v>
      </c>
      <c r="L54" s="304" t="s">
        <v>152</v>
      </c>
      <c r="M54" s="303">
        <v>2.1613832853025938E-2</v>
      </c>
    </row>
    <row r="55" spans="1:19" x14ac:dyDescent="0.3">
      <c r="B55"/>
      <c r="C55"/>
      <c r="D55"/>
      <c r="E55"/>
      <c r="F55"/>
      <c r="G55"/>
      <c r="H55"/>
      <c r="I55"/>
      <c r="J55"/>
      <c r="K55"/>
      <c r="L55"/>
      <c r="M55"/>
      <c r="N55"/>
      <c r="O55"/>
      <c r="P55"/>
    </row>
    <row r="57" spans="1:19" ht="18" x14ac:dyDescent="0.35">
      <c r="A57" s="7" t="s">
        <v>7</v>
      </c>
      <c r="E57" s="10"/>
      <c r="F57" s="10"/>
      <c r="G57" s="10"/>
    </row>
    <row r="58" spans="1:19" ht="15" thickBot="1" x14ac:dyDescent="0.35"/>
    <row r="59" spans="1:19" ht="15" thickBot="1" x14ac:dyDescent="0.35">
      <c r="A59" s="326"/>
      <c r="B59" s="329" t="s">
        <v>7</v>
      </c>
      <c r="C59" s="329"/>
      <c r="D59" s="329"/>
      <c r="E59" s="329"/>
      <c r="F59" s="329"/>
      <c r="G59" s="339"/>
      <c r="H59" s="329" t="s">
        <v>13</v>
      </c>
      <c r="I59" s="329"/>
      <c r="J59" s="329"/>
      <c r="K59" s="329"/>
      <c r="L59" s="329"/>
      <c r="M59" s="339"/>
      <c r="N59" s="329" t="s">
        <v>14</v>
      </c>
      <c r="O59" s="329"/>
      <c r="P59" s="329"/>
      <c r="Q59" s="329"/>
      <c r="R59" s="329"/>
      <c r="S59" s="339"/>
    </row>
    <row r="60" spans="1:19" ht="15" thickBot="1" x14ac:dyDescent="0.35">
      <c r="A60" s="326"/>
      <c r="B60" s="331" t="s">
        <v>16</v>
      </c>
      <c r="C60" s="331"/>
      <c r="D60" s="331"/>
      <c r="E60" s="332"/>
      <c r="F60" s="330" t="s">
        <v>20</v>
      </c>
      <c r="G60" s="334"/>
      <c r="H60" s="329" t="s">
        <v>16</v>
      </c>
      <c r="I60" s="329"/>
      <c r="J60" s="329"/>
      <c r="K60" s="339"/>
      <c r="L60" s="328" t="s">
        <v>20</v>
      </c>
      <c r="M60" s="339"/>
      <c r="N60" s="331" t="s">
        <v>16</v>
      </c>
      <c r="O60" s="330"/>
      <c r="P60" s="330"/>
      <c r="Q60" s="334"/>
      <c r="R60" s="330" t="s">
        <v>20</v>
      </c>
      <c r="S60" s="334"/>
    </row>
    <row r="61" spans="1:19" ht="15" thickBot="1" x14ac:dyDescent="0.35">
      <c r="A61" s="327"/>
      <c r="B61" s="66">
        <v>2011</v>
      </c>
      <c r="C61" s="64">
        <v>2021</v>
      </c>
      <c r="D61" s="30" t="s">
        <v>21</v>
      </c>
      <c r="E61" s="12" t="s">
        <v>22</v>
      </c>
      <c r="F61" s="47">
        <v>2011</v>
      </c>
      <c r="G61" s="48">
        <v>2021</v>
      </c>
      <c r="H61" s="43">
        <v>2011</v>
      </c>
      <c r="I61" s="44">
        <v>2021</v>
      </c>
      <c r="J61" s="38" t="s">
        <v>21</v>
      </c>
      <c r="K61" s="67" t="s">
        <v>22</v>
      </c>
      <c r="L61" s="46">
        <v>2011</v>
      </c>
      <c r="M61" s="45">
        <v>2021</v>
      </c>
      <c r="N61" s="43">
        <v>2011</v>
      </c>
      <c r="O61" s="44">
        <v>2021</v>
      </c>
      <c r="P61" s="38" t="s">
        <v>21</v>
      </c>
      <c r="Q61" s="36" t="s">
        <v>22</v>
      </c>
      <c r="R61" s="46">
        <v>2011</v>
      </c>
      <c r="S61" s="45">
        <v>2021</v>
      </c>
    </row>
    <row r="62" spans="1:19" s="4" customFormat="1" x14ac:dyDescent="0.3">
      <c r="A62" s="294" t="s">
        <v>116</v>
      </c>
      <c r="B62" s="306">
        <v>1166</v>
      </c>
      <c r="C62" s="307">
        <v>1273</v>
      </c>
      <c r="D62" s="307">
        <v>107</v>
      </c>
      <c r="E62" s="308">
        <v>9.1766723842195544E-2</v>
      </c>
      <c r="F62" s="309">
        <v>0.32533482142857145</v>
      </c>
      <c r="G62" s="308">
        <v>0.35808720112517584</v>
      </c>
      <c r="H62" s="306">
        <v>4475</v>
      </c>
      <c r="I62" s="307">
        <v>4072</v>
      </c>
      <c r="J62" s="307">
        <v>-403</v>
      </c>
      <c r="K62" s="308">
        <v>-9.0055865921787714E-2</v>
      </c>
      <c r="L62" s="309">
        <v>0.40807951851176361</v>
      </c>
      <c r="M62" s="308">
        <v>0.40090577926553117</v>
      </c>
      <c r="N62" s="306">
        <v>459550</v>
      </c>
      <c r="O62" s="307">
        <v>489030</v>
      </c>
      <c r="P62" s="307">
        <v>29480</v>
      </c>
      <c r="Q62" s="308">
        <v>6.4149711674464149E-2</v>
      </c>
      <c r="R62" s="309">
        <v>0.45735515262256432</v>
      </c>
      <c r="S62" s="308">
        <v>0.46945648146192642</v>
      </c>
    </row>
    <row r="63" spans="1:19" x14ac:dyDescent="0.3">
      <c r="A63" s="63" t="s">
        <v>100</v>
      </c>
      <c r="B63" s="97">
        <v>224</v>
      </c>
      <c r="C63" s="98">
        <v>219</v>
      </c>
      <c r="D63" s="98">
        <v>-5</v>
      </c>
      <c r="E63" s="99">
        <v>-2.2321428571428572E-2</v>
      </c>
      <c r="F63" s="100">
        <v>6.25E-2</v>
      </c>
      <c r="G63" s="99">
        <v>6.160337552742616E-2</v>
      </c>
      <c r="H63" s="97">
        <v>460</v>
      </c>
      <c r="I63" s="98">
        <v>325</v>
      </c>
      <c r="J63" s="98">
        <v>-135</v>
      </c>
      <c r="K63" s="99">
        <v>-0.29347826086956524</v>
      </c>
      <c r="L63" s="100">
        <v>4.1947838774393578E-2</v>
      </c>
      <c r="M63" s="99">
        <v>3.1997637097568178E-2</v>
      </c>
      <c r="N63" s="97">
        <v>23134</v>
      </c>
      <c r="O63" s="98">
        <v>18772</v>
      </c>
      <c r="P63" s="98">
        <v>-4362</v>
      </c>
      <c r="Q63" s="99">
        <v>-0.18855364398720498</v>
      </c>
      <c r="R63" s="100">
        <v>2.302351017467175E-2</v>
      </c>
      <c r="S63" s="99">
        <v>1.8020647138219093E-2</v>
      </c>
    </row>
    <row r="64" spans="1:19" x14ac:dyDescent="0.3">
      <c r="A64" s="295" t="s">
        <v>101</v>
      </c>
      <c r="B64" s="296">
        <v>548</v>
      </c>
      <c r="C64" s="297">
        <v>607</v>
      </c>
      <c r="D64" s="297">
        <v>59</v>
      </c>
      <c r="E64" s="298">
        <v>0.10766423357664233</v>
      </c>
      <c r="F64" s="299">
        <v>0.15290178571428573</v>
      </c>
      <c r="G64" s="298">
        <v>0.17074542897327707</v>
      </c>
      <c r="H64" s="296">
        <v>1851</v>
      </c>
      <c r="I64" s="297">
        <v>1656</v>
      </c>
      <c r="J64" s="297">
        <v>-195</v>
      </c>
      <c r="K64" s="298">
        <v>-0.1053484602917342</v>
      </c>
      <c r="L64" s="299">
        <v>0.16879445559000547</v>
      </c>
      <c r="M64" s="298">
        <v>0.16304026779560893</v>
      </c>
      <c r="N64" s="296">
        <v>211721</v>
      </c>
      <c r="O64" s="297">
        <v>229597</v>
      </c>
      <c r="P64" s="297">
        <v>17876</v>
      </c>
      <c r="Q64" s="298">
        <v>8.4431870244330978E-2</v>
      </c>
      <c r="R64" s="299">
        <v>0.21070980365227274</v>
      </c>
      <c r="S64" s="298">
        <v>0.22040733651148994</v>
      </c>
    </row>
    <row r="65" spans="1:19" x14ac:dyDescent="0.3">
      <c r="A65" s="63" t="s">
        <v>102</v>
      </c>
      <c r="B65" s="97">
        <v>53</v>
      </c>
      <c r="C65" s="98">
        <v>53</v>
      </c>
      <c r="D65" s="98">
        <v>0</v>
      </c>
      <c r="E65" s="99">
        <v>0</v>
      </c>
      <c r="F65" s="100">
        <v>1.4787946428571428E-2</v>
      </c>
      <c r="G65" s="99">
        <v>1.4908579465541491E-2</v>
      </c>
      <c r="H65" s="97">
        <v>445</v>
      </c>
      <c r="I65" s="98">
        <v>404</v>
      </c>
      <c r="J65" s="98">
        <v>-41</v>
      </c>
      <c r="K65" s="99">
        <v>-9.2134831460674152E-2</v>
      </c>
      <c r="L65" s="100">
        <v>4.0579974466532921E-2</v>
      </c>
      <c r="M65" s="99">
        <v>3.9775524268977062E-2</v>
      </c>
      <c r="N65" s="97">
        <v>60158</v>
      </c>
      <c r="O65" s="98">
        <v>62558</v>
      </c>
      <c r="P65" s="98">
        <v>2400</v>
      </c>
      <c r="Q65" s="99">
        <v>3.9894943315934704E-2</v>
      </c>
      <c r="R65" s="100">
        <v>5.987068060378245E-2</v>
      </c>
      <c r="S65" s="99">
        <v>6.0054104180306309E-2</v>
      </c>
    </row>
    <row r="66" spans="1:19" x14ac:dyDescent="0.3">
      <c r="A66" s="295" t="s">
        <v>103</v>
      </c>
      <c r="B66" s="296">
        <v>55</v>
      </c>
      <c r="C66" s="297">
        <v>89</v>
      </c>
      <c r="D66" s="297">
        <v>34</v>
      </c>
      <c r="E66" s="298">
        <v>0.61818181818181817</v>
      </c>
      <c r="F66" s="299">
        <v>1.5345982142857142E-2</v>
      </c>
      <c r="G66" s="298">
        <v>2.5035161744022504E-2</v>
      </c>
      <c r="H66" s="296">
        <v>489</v>
      </c>
      <c r="I66" s="297">
        <v>389</v>
      </c>
      <c r="J66" s="297">
        <v>-100</v>
      </c>
      <c r="K66" s="298">
        <v>-0.20449897750511248</v>
      </c>
      <c r="L66" s="299">
        <v>4.4592376436257526E-2</v>
      </c>
      <c r="M66" s="298">
        <v>3.8298710249089297E-2</v>
      </c>
      <c r="N66" s="296">
        <v>49031</v>
      </c>
      <c r="O66" s="297">
        <v>46176</v>
      </c>
      <c r="P66" s="297">
        <v>-2855</v>
      </c>
      <c r="Q66" s="298">
        <v>-5.8228467704105565E-2</v>
      </c>
      <c r="R66" s="299">
        <v>4.8796824041425199E-2</v>
      </c>
      <c r="S66" s="298">
        <v>4.4327796838610954E-2</v>
      </c>
    </row>
    <row r="67" spans="1:19" x14ac:dyDescent="0.3">
      <c r="A67" s="63" t="s">
        <v>104</v>
      </c>
      <c r="B67" s="97">
        <v>66</v>
      </c>
      <c r="C67" s="98">
        <v>70</v>
      </c>
      <c r="D67" s="98">
        <v>4</v>
      </c>
      <c r="E67" s="99">
        <v>6.0606060606060608E-2</v>
      </c>
      <c r="F67" s="100">
        <v>1.8415178571428572E-2</v>
      </c>
      <c r="G67" s="99">
        <v>1.969057665260197E-2</v>
      </c>
      <c r="H67" s="97">
        <v>296</v>
      </c>
      <c r="I67" s="98">
        <v>357</v>
      </c>
      <c r="J67" s="98">
        <v>61</v>
      </c>
      <c r="K67" s="99">
        <v>0.20608108108108109</v>
      </c>
      <c r="L67" s="100">
        <v>2.6992522341783697E-2</v>
      </c>
      <c r="M67" s="99">
        <v>3.5148173673328738E-2</v>
      </c>
      <c r="N67" s="97">
        <v>30833</v>
      </c>
      <c r="O67" s="98">
        <v>37230</v>
      </c>
      <c r="P67" s="98">
        <v>6397</v>
      </c>
      <c r="Q67" s="99">
        <v>0.20747251321635909</v>
      </c>
      <c r="R67" s="100">
        <v>3.0685739137877328E-2</v>
      </c>
      <c r="S67" s="99">
        <v>3.5739862186016241E-2</v>
      </c>
    </row>
    <row r="68" spans="1:19" x14ac:dyDescent="0.3">
      <c r="A68" s="295" t="s">
        <v>105</v>
      </c>
      <c r="B68" s="296">
        <v>35</v>
      </c>
      <c r="C68" s="297">
        <v>32</v>
      </c>
      <c r="D68" s="297">
        <v>-3</v>
      </c>
      <c r="E68" s="298">
        <v>-8.5714285714285715E-2</v>
      </c>
      <c r="F68" s="299">
        <v>9.765625E-3</v>
      </c>
      <c r="G68" s="298">
        <v>9.0014064697609003E-3</v>
      </c>
      <c r="H68" s="296">
        <v>154</v>
      </c>
      <c r="I68" s="297">
        <v>183</v>
      </c>
      <c r="J68" s="297">
        <v>29</v>
      </c>
      <c r="K68" s="298">
        <v>0.18831168831168832</v>
      </c>
      <c r="L68" s="299">
        <v>1.4043406894036112E-2</v>
      </c>
      <c r="M68" s="298">
        <v>1.8017131042630696E-2</v>
      </c>
      <c r="N68" s="296">
        <v>18845</v>
      </c>
      <c r="O68" s="297">
        <v>25070</v>
      </c>
      <c r="P68" s="297">
        <v>6225</v>
      </c>
      <c r="Q68" s="298">
        <v>0.33032634651101089</v>
      </c>
      <c r="R68" s="299">
        <v>1.8754994780050539E-2</v>
      </c>
      <c r="S68" s="298">
        <v>2.4066568493242738E-2</v>
      </c>
    </row>
    <row r="69" spans="1:19" x14ac:dyDescent="0.3">
      <c r="A69" s="63" t="s">
        <v>106</v>
      </c>
      <c r="B69" s="97">
        <v>65</v>
      </c>
      <c r="C69" s="98">
        <v>95</v>
      </c>
      <c r="D69" s="98">
        <v>30</v>
      </c>
      <c r="E69" s="99">
        <v>0.46153846153846156</v>
      </c>
      <c r="F69" s="100">
        <v>1.8136160714285716E-2</v>
      </c>
      <c r="G69" s="99">
        <v>2.6722925457102673E-2</v>
      </c>
      <c r="H69" s="97">
        <v>331</v>
      </c>
      <c r="I69" s="98">
        <v>381</v>
      </c>
      <c r="J69" s="98">
        <v>50</v>
      </c>
      <c r="K69" s="99">
        <v>0.15105740181268881</v>
      </c>
      <c r="L69" s="100">
        <v>3.0184205726791903E-2</v>
      </c>
      <c r="M69" s="99">
        <v>3.7511076105149158E-2</v>
      </c>
      <c r="N69" s="97">
        <v>30766</v>
      </c>
      <c r="O69" s="98">
        <v>33747</v>
      </c>
      <c r="P69" s="98">
        <v>2981</v>
      </c>
      <c r="Q69" s="99">
        <v>9.689267373074173E-2</v>
      </c>
      <c r="R69" s="100">
        <v>3.0619059135210125E-2</v>
      </c>
      <c r="S69" s="99">
        <v>3.2396269921877247E-2</v>
      </c>
    </row>
    <row r="70" spans="1:19" x14ac:dyDescent="0.3">
      <c r="A70" s="295" t="s">
        <v>107</v>
      </c>
      <c r="B70" s="296">
        <v>120</v>
      </c>
      <c r="C70" s="297">
        <v>108</v>
      </c>
      <c r="D70" s="297">
        <v>-12</v>
      </c>
      <c r="E70" s="298">
        <v>-0.1</v>
      </c>
      <c r="F70" s="299">
        <v>3.3482142857142856E-2</v>
      </c>
      <c r="G70" s="298">
        <v>3.0379746835443037E-2</v>
      </c>
      <c r="H70" s="296">
        <v>449</v>
      </c>
      <c r="I70" s="297">
        <v>377</v>
      </c>
      <c r="J70" s="297">
        <v>-72</v>
      </c>
      <c r="K70" s="298">
        <v>-0.16035634743875279</v>
      </c>
      <c r="L70" s="299">
        <v>4.0944738281962427E-2</v>
      </c>
      <c r="M70" s="298">
        <v>3.7117259033179091E-2</v>
      </c>
      <c r="N70" s="296">
        <v>35062</v>
      </c>
      <c r="O70" s="297">
        <v>35880</v>
      </c>
      <c r="P70" s="297">
        <v>818</v>
      </c>
      <c r="Q70" s="298">
        <v>2.3330100964006617E-2</v>
      </c>
      <c r="R70" s="299">
        <v>3.4894541097274183E-2</v>
      </c>
      <c r="S70" s="298">
        <v>3.4443896192163918E-2</v>
      </c>
    </row>
    <row r="71" spans="1:19" x14ac:dyDescent="0.3">
      <c r="A71" s="31" t="s">
        <v>117</v>
      </c>
      <c r="B71" s="34">
        <v>2182</v>
      </c>
      <c r="C71" s="16">
        <v>2200</v>
      </c>
      <c r="D71" s="16">
        <v>18</v>
      </c>
      <c r="E71" s="32">
        <v>8.2493125572868919E-3</v>
      </c>
      <c r="F71" s="41">
        <v>0.6088169642857143</v>
      </c>
      <c r="G71" s="32">
        <v>0.61884669479606191</v>
      </c>
      <c r="H71" s="34">
        <v>5554</v>
      </c>
      <c r="I71" s="16">
        <v>5713</v>
      </c>
      <c r="J71" s="16">
        <v>159</v>
      </c>
      <c r="K71" s="32">
        <v>2.8628015844436441E-2</v>
      </c>
      <c r="L71" s="41">
        <v>0.50647455772387384</v>
      </c>
      <c r="M71" s="32">
        <v>0.56246923304125229</v>
      </c>
      <c r="N71" s="34">
        <v>477444</v>
      </c>
      <c r="O71" s="16">
        <v>511612</v>
      </c>
      <c r="P71" s="16">
        <v>34168</v>
      </c>
      <c r="Q71" s="32">
        <v>7.1564413837015436E-2</v>
      </c>
      <c r="R71" s="41">
        <v>0.47516368945430876</v>
      </c>
      <c r="S71" s="32">
        <v>0.49113463262723989</v>
      </c>
    </row>
    <row r="72" spans="1:19" x14ac:dyDescent="0.3">
      <c r="A72" s="295" t="s">
        <v>108</v>
      </c>
      <c r="B72" s="296">
        <v>455</v>
      </c>
      <c r="C72" s="297">
        <v>488</v>
      </c>
      <c r="D72" s="297">
        <v>33</v>
      </c>
      <c r="E72" s="298">
        <v>7.2527472527472533E-2</v>
      </c>
      <c r="F72" s="299">
        <v>0.126953125</v>
      </c>
      <c r="G72" s="298">
        <v>0.13727144866385374</v>
      </c>
      <c r="H72" s="296">
        <v>601</v>
      </c>
      <c r="I72" s="297">
        <v>586</v>
      </c>
      <c r="J72" s="297">
        <v>-15</v>
      </c>
      <c r="K72" s="298">
        <v>-2.4958402662229616E-2</v>
      </c>
      <c r="L72" s="299">
        <v>5.4805763268283784E-2</v>
      </c>
      <c r="M72" s="298">
        <v>5.7694201043615244E-2</v>
      </c>
      <c r="N72" s="296">
        <v>15231</v>
      </c>
      <c r="O72" s="297">
        <v>14823</v>
      </c>
      <c r="P72" s="297">
        <v>-408</v>
      </c>
      <c r="Q72" s="298">
        <v>-2.6787472917077015E-2</v>
      </c>
      <c r="R72" s="299">
        <v>1.5158255531703356E-2</v>
      </c>
      <c r="S72" s="298">
        <v>1.4229706612498488E-2</v>
      </c>
    </row>
    <row r="73" spans="1:19" x14ac:dyDescent="0.3">
      <c r="A73" s="63" t="s">
        <v>109</v>
      </c>
      <c r="B73" s="97">
        <v>974</v>
      </c>
      <c r="C73" s="98">
        <v>974</v>
      </c>
      <c r="D73" s="98">
        <v>0</v>
      </c>
      <c r="E73" s="99">
        <v>0</v>
      </c>
      <c r="F73" s="100">
        <v>0.27176339285714285</v>
      </c>
      <c r="G73" s="99">
        <v>0.27398030942334739</v>
      </c>
      <c r="H73" s="97">
        <v>1963</v>
      </c>
      <c r="I73" s="98">
        <v>2212</v>
      </c>
      <c r="J73" s="98">
        <v>249</v>
      </c>
      <c r="K73" s="99">
        <v>0.12684666327050434</v>
      </c>
      <c r="L73" s="100">
        <v>0.17900784242203174</v>
      </c>
      <c r="M73" s="99">
        <v>0.21778084079944865</v>
      </c>
      <c r="N73" s="97">
        <v>185029</v>
      </c>
      <c r="O73" s="98">
        <v>233555</v>
      </c>
      <c r="P73" s="98">
        <v>48526</v>
      </c>
      <c r="Q73" s="99">
        <v>0.26226159142620886</v>
      </c>
      <c r="R73" s="100">
        <v>0.18414528676879655</v>
      </c>
      <c r="S73" s="99">
        <v>0.22420691681050289</v>
      </c>
    </row>
    <row r="74" spans="1:19" x14ac:dyDescent="0.3">
      <c r="A74" s="295" t="s">
        <v>110</v>
      </c>
      <c r="B74" s="296">
        <v>25</v>
      </c>
      <c r="C74" s="297">
        <v>24</v>
      </c>
      <c r="D74" s="297">
        <v>-1</v>
      </c>
      <c r="E74" s="298">
        <v>-0.04</v>
      </c>
      <c r="F74" s="299">
        <v>6.9754464285714289E-3</v>
      </c>
      <c r="G74" s="298">
        <v>6.7510548523206752E-3</v>
      </c>
      <c r="H74" s="296">
        <v>150</v>
      </c>
      <c r="I74" s="297">
        <v>137</v>
      </c>
      <c r="J74" s="297">
        <v>-13</v>
      </c>
      <c r="K74" s="298">
        <v>-8.666666666666667E-2</v>
      </c>
      <c r="L74" s="299">
        <v>1.3678643078606603E-2</v>
      </c>
      <c r="M74" s="298">
        <v>1.3488234714974894E-2</v>
      </c>
      <c r="N74" s="296">
        <v>20327</v>
      </c>
      <c r="O74" s="297">
        <v>24515</v>
      </c>
      <c r="P74" s="297">
        <v>4188</v>
      </c>
      <c r="Q74" s="298">
        <v>0.20603138682540464</v>
      </c>
      <c r="R74" s="299">
        <v>2.0229916630092187E-2</v>
      </c>
      <c r="S74" s="298">
        <v>2.3533782473547895E-2</v>
      </c>
    </row>
    <row r="75" spans="1:19" x14ac:dyDescent="0.3">
      <c r="A75" s="63" t="s">
        <v>111</v>
      </c>
      <c r="B75" s="97">
        <v>38</v>
      </c>
      <c r="C75" s="98">
        <v>46</v>
      </c>
      <c r="D75" s="98">
        <v>8</v>
      </c>
      <c r="E75" s="99">
        <v>0.21052631578947367</v>
      </c>
      <c r="F75" s="100">
        <v>1.0602678571428572E-2</v>
      </c>
      <c r="G75" s="99">
        <v>1.2939521800281293E-2</v>
      </c>
      <c r="H75" s="97">
        <v>215</v>
      </c>
      <c r="I75" s="98">
        <v>199</v>
      </c>
      <c r="J75" s="98">
        <v>-16</v>
      </c>
      <c r="K75" s="99">
        <v>-7.441860465116279E-2</v>
      </c>
      <c r="L75" s="100">
        <v>1.9606055079336129E-2</v>
      </c>
      <c r="M75" s="99">
        <v>1.9592399330510976E-2</v>
      </c>
      <c r="N75" s="97">
        <v>16177</v>
      </c>
      <c r="O75" s="98">
        <v>14755</v>
      </c>
      <c r="P75" s="98">
        <v>-1422</v>
      </c>
      <c r="Q75" s="99">
        <v>-8.7902577733819626E-2</v>
      </c>
      <c r="R75" s="100">
        <v>1.6099737360407405E-2</v>
      </c>
      <c r="S75" s="99">
        <v>1.4164428325400741E-2</v>
      </c>
    </row>
    <row r="76" spans="1:19" x14ac:dyDescent="0.3">
      <c r="A76" s="295" t="s">
        <v>112</v>
      </c>
      <c r="B76" s="296">
        <v>53</v>
      </c>
      <c r="C76" s="297">
        <v>51</v>
      </c>
      <c r="D76" s="297">
        <v>-2</v>
      </c>
      <c r="E76" s="298">
        <v>-3.7735849056603772E-2</v>
      </c>
      <c r="F76" s="299">
        <v>1.4787946428571428E-2</v>
      </c>
      <c r="G76" s="298">
        <v>1.4345991561181435E-2</v>
      </c>
      <c r="H76" s="296">
        <v>187</v>
      </c>
      <c r="I76" s="297">
        <v>256</v>
      </c>
      <c r="J76" s="297">
        <v>69</v>
      </c>
      <c r="K76" s="298">
        <v>0.36898395721925131</v>
      </c>
      <c r="L76" s="299">
        <v>1.7052708371329564E-2</v>
      </c>
      <c r="M76" s="298">
        <v>2.5204292606084474E-2</v>
      </c>
      <c r="N76" s="296">
        <v>16676</v>
      </c>
      <c r="O76" s="297">
        <v>20229</v>
      </c>
      <c r="P76" s="297">
        <v>3553</v>
      </c>
      <c r="Q76" s="298">
        <v>0.21306068601583114</v>
      </c>
      <c r="R76" s="299">
        <v>1.6596354096689983E-2</v>
      </c>
      <c r="S76" s="298">
        <v>1.9419330436769338E-2</v>
      </c>
    </row>
    <row r="77" spans="1:19" x14ac:dyDescent="0.3">
      <c r="A77" s="63" t="s">
        <v>113</v>
      </c>
      <c r="B77" s="97">
        <v>43</v>
      </c>
      <c r="C77" s="98">
        <v>47</v>
      </c>
      <c r="D77" s="98">
        <v>4</v>
      </c>
      <c r="E77" s="99">
        <v>9.3023255813953487E-2</v>
      </c>
      <c r="F77" s="100">
        <v>1.1997767857142858E-2</v>
      </c>
      <c r="G77" s="99">
        <v>1.3220815752461323E-2</v>
      </c>
      <c r="H77" s="97">
        <v>189</v>
      </c>
      <c r="I77" s="98">
        <v>181</v>
      </c>
      <c r="J77" s="98">
        <v>-8</v>
      </c>
      <c r="K77" s="99">
        <v>-4.2328042328042326E-2</v>
      </c>
      <c r="L77" s="100">
        <v>1.723509027904432E-2</v>
      </c>
      <c r="M77" s="99">
        <v>1.7820222506645663E-2</v>
      </c>
      <c r="N77" s="97">
        <v>17948</v>
      </c>
      <c r="O77" s="98">
        <v>20947</v>
      </c>
      <c r="P77" s="98">
        <v>2999</v>
      </c>
      <c r="Q77" s="99">
        <v>0.16709382661020727</v>
      </c>
      <c r="R77" s="100">
        <v>1.7862278923446381E-2</v>
      </c>
      <c r="S77" s="99">
        <v>2.0108592350536723E-2</v>
      </c>
    </row>
    <row r="78" spans="1:19" x14ac:dyDescent="0.3">
      <c r="A78" s="295" t="s">
        <v>114</v>
      </c>
      <c r="B78" s="296">
        <v>141</v>
      </c>
      <c r="C78" s="297">
        <v>141</v>
      </c>
      <c r="D78" s="297">
        <v>0</v>
      </c>
      <c r="E78" s="298">
        <v>0</v>
      </c>
      <c r="F78" s="299">
        <v>3.9341517857142856E-2</v>
      </c>
      <c r="G78" s="298">
        <v>3.9662447257383965E-2</v>
      </c>
      <c r="H78" s="296">
        <v>600</v>
      </c>
      <c r="I78" s="297">
        <v>552</v>
      </c>
      <c r="J78" s="297">
        <v>-48</v>
      </c>
      <c r="K78" s="298">
        <v>-0.08</v>
      </c>
      <c r="L78" s="299">
        <v>5.4714572314426412E-2</v>
      </c>
      <c r="M78" s="298">
        <v>5.4346755931869647E-2</v>
      </c>
      <c r="N78" s="296">
        <v>62940</v>
      </c>
      <c r="O78" s="297">
        <v>55239</v>
      </c>
      <c r="P78" s="297">
        <v>-7701</v>
      </c>
      <c r="Q78" s="298">
        <v>-0.12235462345090563</v>
      </c>
      <c r="R78" s="299">
        <v>6.2639393550351863E-2</v>
      </c>
      <c r="S78" s="298">
        <v>5.3028048544006202E-2</v>
      </c>
    </row>
    <row r="79" spans="1:19" x14ac:dyDescent="0.3">
      <c r="A79" s="63" t="s">
        <v>115</v>
      </c>
      <c r="B79" s="97">
        <v>453</v>
      </c>
      <c r="C79" s="98">
        <v>429</v>
      </c>
      <c r="D79" s="98">
        <v>-24</v>
      </c>
      <c r="E79" s="99">
        <v>-5.2980132450331126E-2</v>
      </c>
      <c r="F79" s="100">
        <v>0.12639508928571427</v>
      </c>
      <c r="G79" s="99">
        <v>0.12067510548523207</v>
      </c>
      <c r="H79" s="97">
        <v>1649</v>
      </c>
      <c r="I79" s="98">
        <v>1590</v>
      </c>
      <c r="J79" s="98">
        <v>-59</v>
      </c>
      <c r="K79" s="99">
        <v>-3.5779260157671314E-2</v>
      </c>
      <c r="L79" s="100">
        <v>0.15037388291081524</v>
      </c>
      <c r="M79" s="99">
        <v>0.15654228610810278</v>
      </c>
      <c r="N79" s="97">
        <v>143116</v>
      </c>
      <c r="O79" s="98">
        <v>127549</v>
      </c>
      <c r="P79" s="98">
        <v>-15567</v>
      </c>
      <c r="Q79" s="99">
        <v>-0.10877190530758266</v>
      </c>
      <c r="R79" s="100">
        <v>0.14243246659282105</v>
      </c>
      <c r="S79" s="99">
        <v>0.12244382707397758</v>
      </c>
    </row>
    <row r="80" spans="1:19" x14ac:dyDescent="0.3">
      <c r="A80" s="300" t="s">
        <v>198</v>
      </c>
      <c r="B80" s="310">
        <v>236</v>
      </c>
      <c r="C80" s="311">
        <v>82</v>
      </c>
      <c r="D80" s="311">
        <v>-154</v>
      </c>
      <c r="E80" s="312">
        <v>-0.65254237288135597</v>
      </c>
      <c r="F80" s="313">
        <v>6.5848214285714288E-2</v>
      </c>
      <c r="G80" s="312">
        <v>2.3066104078762306E-2</v>
      </c>
      <c r="H80" s="310">
        <v>937</v>
      </c>
      <c r="I80" s="311">
        <v>372</v>
      </c>
      <c r="J80" s="311">
        <v>-565</v>
      </c>
      <c r="K80" s="312">
        <v>-0.60298826040554965</v>
      </c>
      <c r="L80" s="313">
        <v>8.544592376436258E-2</v>
      </c>
      <c r="M80" s="312">
        <v>3.6624987693216503E-2</v>
      </c>
      <c r="N80" s="310">
        <v>67805</v>
      </c>
      <c r="O80" s="311">
        <v>41052</v>
      </c>
      <c r="P80" s="311">
        <v>-26753</v>
      </c>
      <c r="Q80" s="312">
        <v>-0.39455792345697221</v>
      </c>
      <c r="R80" s="313">
        <v>6.7481157923126908E-2</v>
      </c>
      <c r="S80" s="312">
        <v>3.9408885910833698E-2</v>
      </c>
    </row>
    <row r="81" spans="1:19" x14ac:dyDescent="0.3">
      <c r="A81" s="63" t="s">
        <v>199</v>
      </c>
      <c r="B81" s="97" t="s">
        <v>152</v>
      </c>
      <c r="C81" s="98">
        <v>47</v>
      </c>
      <c r="D81" s="98" t="s">
        <v>152</v>
      </c>
      <c r="E81" s="99" t="s">
        <v>152</v>
      </c>
      <c r="F81" s="100" t="s">
        <v>152</v>
      </c>
      <c r="G81" s="99">
        <v>1.3220815752461323E-2</v>
      </c>
      <c r="H81" s="97" t="s">
        <v>152</v>
      </c>
      <c r="I81" s="98">
        <v>199</v>
      </c>
      <c r="J81" s="98" t="s">
        <v>152</v>
      </c>
      <c r="K81" s="99" t="s">
        <v>152</v>
      </c>
      <c r="L81" s="100" t="s">
        <v>152</v>
      </c>
      <c r="M81" s="99">
        <v>1.9592399330510976E-2</v>
      </c>
      <c r="N81" s="97" t="s">
        <v>152</v>
      </c>
      <c r="O81" s="98">
        <v>13904</v>
      </c>
      <c r="P81" s="98" t="s">
        <v>152</v>
      </c>
      <c r="Q81" s="99" t="s">
        <v>152</v>
      </c>
      <c r="R81" s="100" t="s">
        <v>152</v>
      </c>
      <c r="S81" s="99">
        <v>1.3347489761868649E-2</v>
      </c>
    </row>
    <row r="82" spans="1:19" x14ac:dyDescent="0.3">
      <c r="A82" s="295" t="s">
        <v>200</v>
      </c>
      <c r="B82" s="296" t="s">
        <v>152</v>
      </c>
      <c r="C82" s="297">
        <v>15</v>
      </c>
      <c r="D82" s="297" t="s">
        <v>152</v>
      </c>
      <c r="E82" s="298" t="s">
        <v>152</v>
      </c>
      <c r="F82" s="299" t="s">
        <v>152</v>
      </c>
      <c r="G82" s="298">
        <v>4.2194092827004216E-3</v>
      </c>
      <c r="H82" s="296" t="s">
        <v>152</v>
      </c>
      <c r="I82" s="297">
        <v>80</v>
      </c>
      <c r="J82" s="297" t="s">
        <v>152</v>
      </c>
      <c r="K82" s="298" t="s">
        <v>152</v>
      </c>
      <c r="L82" s="299" t="s">
        <v>152</v>
      </c>
      <c r="M82" s="298">
        <v>7.8763414394013975E-3</v>
      </c>
      <c r="N82" s="296" t="s">
        <v>152</v>
      </c>
      <c r="O82" s="297">
        <v>4633</v>
      </c>
      <c r="P82" s="297" t="s">
        <v>152</v>
      </c>
      <c r="Q82" s="298" t="s">
        <v>152</v>
      </c>
      <c r="R82" s="299" t="s">
        <v>152</v>
      </c>
      <c r="S82" s="298">
        <v>4.4475632959391142E-3</v>
      </c>
    </row>
    <row r="83" spans="1:19" ht="15" thickBot="1" x14ac:dyDescent="0.35">
      <c r="A83" s="251" t="s">
        <v>201</v>
      </c>
      <c r="B83" s="301" t="s">
        <v>152</v>
      </c>
      <c r="C83" s="302">
        <v>20</v>
      </c>
      <c r="D83" s="302" t="s">
        <v>152</v>
      </c>
      <c r="E83" s="303" t="s">
        <v>152</v>
      </c>
      <c r="F83" s="304" t="s">
        <v>152</v>
      </c>
      <c r="G83" s="303">
        <v>5.6258790436005627E-3</v>
      </c>
      <c r="H83" s="301" t="s">
        <v>152</v>
      </c>
      <c r="I83" s="302">
        <v>93</v>
      </c>
      <c r="J83" s="302" t="s">
        <v>152</v>
      </c>
      <c r="K83" s="303" t="s">
        <v>152</v>
      </c>
      <c r="L83" s="304" t="s">
        <v>152</v>
      </c>
      <c r="M83" s="303">
        <v>9.1562469233041257E-3</v>
      </c>
      <c r="N83" s="305" t="s">
        <v>152</v>
      </c>
      <c r="O83" s="302">
        <v>22515</v>
      </c>
      <c r="P83" s="302" t="s">
        <v>152</v>
      </c>
      <c r="Q83" s="303" t="s">
        <v>152</v>
      </c>
      <c r="R83" s="304" t="s">
        <v>152</v>
      </c>
      <c r="S83" s="303">
        <v>2.1613832853025938E-2</v>
      </c>
    </row>
    <row r="86" spans="1:19" ht="18" x14ac:dyDescent="0.35">
      <c r="A86" s="7" t="s">
        <v>15</v>
      </c>
      <c r="E86" s="10"/>
      <c r="F86" s="10"/>
      <c r="G86" s="10"/>
    </row>
    <row r="87" spans="1:19" ht="15" thickBot="1" x14ac:dyDescent="0.35"/>
    <row r="88" spans="1:19" ht="15" thickBot="1" x14ac:dyDescent="0.35">
      <c r="A88" s="326"/>
      <c r="B88" s="328" t="s">
        <v>15</v>
      </c>
      <c r="C88" s="329"/>
      <c r="D88" s="329"/>
      <c r="E88" s="329"/>
      <c r="F88" s="329"/>
      <c r="G88" s="329"/>
      <c r="H88" s="329" t="s">
        <v>13</v>
      </c>
      <c r="I88" s="329"/>
      <c r="J88" s="329"/>
      <c r="K88" s="329"/>
      <c r="L88" s="329"/>
      <c r="M88" s="329"/>
      <c r="N88" s="329" t="s">
        <v>14</v>
      </c>
      <c r="O88" s="329"/>
      <c r="P88" s="329"/>
      <c r="Q88" s="329"/>
      <c r="R88" s="329"/>
      <c r="S88" s="329"/>
    </row>
    <row r="89" spans="1:19" ht="15" thickBot="1" x14ac:dyDescent="0.35">
      <c r="A89" s="326"/>
      <c r="B89" s="330" t="s">
        <v>16</v>
      </c>
      <c r="C89" s="331"/>
      <c r="D89" s="331"/>
      <c r="E89" s="332"/>
      <c r="F89" s="330" t="s">
        <v>20</v>
      </c>
      <c r="G89" s="330"/>
      <c r="H89" s="329" t="s">
        <v>16</v>
      </c>
      <c r="I89" s="329"/>
      <c r="J89" s="329"/>
      <c r="K89" s="329"/>
      <c r="L89" s="329" t="s">
        <v>20</v>
      </c>
      <c r="M89" s="333"/>
      <c r="N89" s="331" t="s">
        <v>16</v>
      </c>
      <c r="O89" s="330"/>
      <c r="P89" s="330"/>
      <c r="Q89" s="334"/>
      <c r="R89" s="330" t="s">
        <v>20</v>
      </c>
      <c r="S89" s="330"/>
    </row>
    <row r="90" spans="1:19" ht="15" thickBot="1" x14ac:dyDescent="0.35">
      <c r="A90" s="327"/>
      <c r="B90" s="47">
        <v>2011</v>
      </c>
      <c r="C90" s="9">
        <v>2021</v>
      </c>
      <c r="D90" s="30" t="s">
        <v>21</v>
      </c>
      <c r="E90" s="12" t="s">
        <v>22</v>
      </c>
      <c r="F90" s="47">
        <v>2011</v>
      </c>
      <c r="G90" s="48">
        <v>2021</v>
      </c>
      <c r="H90" s="43">
        <v>2011</v>
      </c>
      <c r="I90" s="44">
        <v>2021</v>
      </c>
      <c r="J90" s="38" t="s">
        <v>21</v>
      </c>
      <c r="K90" s="35" t="s">
        <v>22</v>
      </c>
      <c r="L90" s="43">
        <v>2011</v>
      </c>
      <c r="M90" s="45">
        <v>2021</v>
      </c>
      <c r="N90" s="43">
        <v>2011</v>
      </c>
      <c r="O90" s="44">
        <v>2021</v>
      </c>
      <c r="P90" s="38" t="s">
        <v>21</v>
      </c>
      <c r="Q90" s="36" t="s">
        <v>22</v>
      </c>
      <c r="R90" s="43">
        <v>2011</v>
      </c>
      <c r="S90" s="45">
        <v>2021</v>
      </c>
    </row>
    <row r="91" spans="1:19" x14ac:dyDescent="0.3">
      <c r="A91" s="294" t="s">
        <v>116</v>
      </c>
      <c r="B91" s="306">
        <v>622</v>
      </c>
      <c r="C91" s="307">
        <v>373</v>
      </c>
      <c r="D91" s="307">
        <v>-249</v>
      </c>
      <c r="E91" s="308">
        <v>-0.40032154340836013</v>
      </c>
      <c r="F91" s="309">
        <v>0.39820742637644047</v>
      </c>
      <c r="G91" s="308">
        <v>0.35056390977443608</v>
      </c>
      <c r="H91" s="306">
        <v>4475</v>
      </c>
      <c r="I91" s="307">
        <v>4072</v>
      </c>
      <c r="J91" s="307">
        <v>-403</v>
      </c>
      <c r="K91" s="308">
        <v>-9.0055865921787714E-2</v>
      </c>
      <c r="L91" s="309">
        <v>0.40807951851176361</v>
      </c>
      <c r="M91" s="308">
        <v>0.40090577926553117</v>
      </c>
      <c r="N91" s="306">
        <v>459550</v>
      </c>
      <c r="O91" s="307">
        <v>489030</v>
      </c>
      <c r="P91" s="307">
        <v>29480</v>
      </c>
      <c r="Q91" s="308">
        <v>6.4149711674464149E-2</v>
      </c>
      <c r="R91" s="309">
        <v>0.45735515262256432</v>
      </c>
      <c r="S91" s="308">
        <v>0.46945648146192642</v>
      </c>
    </row>
    <row r="92" spans="1:19" x14ac:dyDescent="0.3">
      <c r="A92" s="63" t="s">
        <v>100</v>
      </c>
      <c r="B92" s="97">
        <v>65</v>
      </c>
      <c r="C92" s="98">
        <v>20</v>
      </c>
      <c r="D92" s="98">
        <v>-45</v>
      </c>
      <c r="E92" s="99">
        <v>-0.69230769230769229</v>
      </c>
      <c r="F92" s="100">
        <v>4.1613316261203584E-2</v>
      </c>
      <c r="G92" s="99">
        <v>1.8796992481203006E-2</v>
      </c>
      <c r="H92" s="97">
        <v>460</v>
      </c>
      <c r="I92" s="98">
        <v>325</v>
      </c>
      <c r="J92" s="98">
        <v>-135</v>
      </c>
      <c r="K92" s="99">
        <v>-0.29347826086956524</v>
      </c>
      <c r="L92" s="100">
        <v>4.1947838774393578E-2</v>
      </c>
      <c r="M92" s="99">
        <v>3.1997637097568178E-2</v>
      </c>
      <c r="N92" s="97">
        <v>23134</v>
      </c>
      <c r="O92" s="98">
        <v>18772</v>
      </c>
      <c r="P92" s="98">
        <v>-4362</v>
      </c>
      <c r="Q92" s="99">
        <v>-0.18855364398720498</v>
      </c>
      <c r="R92" s="100">
        <v>2.302351017467175E-2</v>
      </c>
      <c r="S92" s="99">
        <v>1.8020647138219093E-2</v>
      </c>
    </row>
    <row r="93" spans="1:19" x14ac:dyDescent="0.3">
      <c r="A93" s="295" t="s">
        <v>101</v>
      </c>
      <c r="B93" s="296">
        <v>292</v>
      </c>
      <c r="C93" s="297">
        <v>159</v>
      </c>
      <c r="D93" s="297">
        <v>-133</v>
      </c>
      <c r="E93" s="298">
        <v>-0.45547945205479451</v>
      </c>
      <c r="F93" s="299">
        <v>0.18693982074263765</v>
      </c>
      <c r="G93" s="298">
        <v>0.14943609022556392</v>
      </c>
      <c r="H93" s="296">
        <v>1851</v>
      </c>
      <c r="I93" s="297">
        <v>1656</v>
      </c>
      <c r="J93" s="297">
        <v>-195</v>
      </c>
      <c r="K93" s="298">
        <v>-0.1053484602917342</v>
      </c>
      <c r="L93" s="299">
        <v>0.16879445559000547</v>
      </c>
      <c r="M93" s="298">
        <v>0.16304026779560893</v>
      </c>
      <c r="N93" s="296">
        <v>211721</v>
      </c>
      <c r="O93" s="297">
        <v>229597</v>
      </c>
      <c r="P93" s="297">
        <v>17876</v>
      </c>
      <c r="Q93" s="298">
        <v>8.4431870244330978E-2</v>
      </c>
      <c r="R93" s="299">
        <v>0.21070980365227274</v>
      </c>
      <c r="S93" s="298">
        <v>0.22040733651148994</v>
      </c>
    </row>
    <row r="94" spans="1:19" x14ac:dyDescent="0.3">
      <c r="A94" s="63" t="s">
        <v>102</v>
      </c>
      <c r="B94" s="97">
        <v>68</v>
      </c>
      <c r="C94" s="98">
        <v>44</v>
      </c>
      <c r="D94" s="98">
        <v>-24</v>
      </c>
      <c r="E94" s="99">
        <v>-0.35294117647058826</v>
      </c>
      <c r="F94" s="100">
        <v>4.353393085787452E-2</v>
      </c>
      <c r="G94" s="99">
        <v>4.1353383458646614E-2</v>
      </c>
      <c r="H94" s="97">
        <v>445</v>
      </c>
      <c r="I94" s="98">
        <v>404</v>
      </c>
      <c r="J94" s="98">
        <v>-41</v>
      </c>
      <c r="K94" s="99">
        <v>-9.2134831460674152E-2</v>
      </c>
      <c r="L94" s="100">
        <v>4.0579974466532921E-2</v>
      </c>
      <c r="M94" s="99">
        <v>3.9775524268977062E-2</v>
      </c>
      <c r="N94" s="97">
        <v>60158</v>
      </c>
      <c r="O94" s="98">
        <v>62558</v>
      </c>
      <c r="P94" s="98">
        <v>2400</v>
      </c>
      <c r="Q94" s="99">
        <v>3.9894943315934704E-2</v>
      </c>
      <c r="R94" s="100">
        <v>5.987068060378245E-2</v>
      </c>
      <c r="S94" s="99">
        <v>6.0054104180306309E-2</v>
      </c>
    </row>
    <row r="95" spans="1:19" x14ac:dyDescent="0.3">
      <c r="A95" s="295" t="s">
        <v>103</v>
      </c>
      <c r="B95" s="296">
        <v>50</v>
      </c>
      <c r="C95" s="297">
        <v>29</v>
      </c>
      <c r="D95" s="297">
        <v>-21</v>
      </c>
      <c r="E95" s="298">
        <v>-0.42</v>
      </c>
      <c r="F95" s="299">
        <v>3.2010243277848911E-2</v>
      </c>
      <c r="G95" s="298">
        <v>2.7255639097744359E-2</v>
      </c>
      <c r="H95" s="296">
        <v>489</v>
      </c>
      <c r="I95" s="297">
        <v>389</v>
      </c>
      <c r="J95" s="297">
        <v>-100</v>
      </c>
      <c r="K95" s="298">
        <v>-0.20449897750511248</v>
      </c>
      <c r="L95" s="299">
        <v>4.4592376436257526E-2</v>
      </c>
      <c r="M95" s="298">
        <v>3.8298710249089297E-2</v>
      </c>
      <c r="N95" s="296">
        <v>49031</v>
      </c>
      <c r="O95" s="297">
        <v>46176</v>
      </c>
      <c r="P95" s="297">
        <v>-2855</v>
      </c>
      <c r="Q95" s="298">
        <v>-5.8228467704105565E-2</v>
      </c>
      <c r="R95" s="299">
        <v>4.8796824041425199E-2</v>
      </c>
      <c r="S95" s="298">
        <v>4.4327796838610954E-2</v>
      </c>
    </row>
    <row r="96" spans="1:19" x14ac:dyDescent="0.3">
      <c r="A96" s="63" t="s">
        <v>104</v>
      </c>
      <c r="B96" s="97">
        <v>17</v>
      </c>
      <c r="C96" s="98">
        <v>11</v>
      </c>
      <c r="D96" s="98">
        <v>-6</v>
      </c>
      <c r="E96" s="99">
        <v>-0.35294117647058826</v>
      </c>
      <c r="F96" s="100">
        <v>1.088348271446863E-2</v>
      </c>
      <c r="G96" s="99">
        <v>1.0338345864661654E-2</v>
      </c>
      <c r="H96" s="97">
        <v>296</v>
      </c>
      <c r="I96" s="98">
        <v>357</v>
      </c>
      <c r="J96" s="98">
        <v>61</v>
      </c>
      <c r="K96" s="99">
        <v>0.20608108108108109</v>
      </c>
      <c r="L96" s="100">
        <v>2.6992522341783697E-2</v>
      </c>
      <c r="M96" s="99">
        <v>3.5148173673328738E-2</v>
      </c>
      <c r="N96" s="97">
        <v>30833</v>
      </c>
      <c r="O96" s="98">
        <v>37230</v>
      </c>
      <c r="P96" s="98">
        <v>6397</v>
      </c>
      <c r="Q96" s="99">
        <v>0.20747251321635909</v>
      </c>
      <c r="R96" s="100">
        <v>3.0685739137877328E-2</v>
      </c>
      <c r="S96" s="99">
        <v>3.5739862186016241E-2</v>
      </c>
    </row>
    <row r="97" spans="1:19" x14ac:dyDescent="0.3">
      <c r="A97" s="295" t="s">
        <v>105</v>
      </c>
      <c r="B97" s="296">
        <v>12</v>
      </c>
      <c r="C97" s="297">
        <v>13</v>
      </c>
      <c r="D97" s="297">
        <v>1</v>
      </c>
      <c r="E97" s="298">
        <v>8.3333333333333329E-2</v>
      </c>
      <c r="F97" s="299">
        <v>7.6824583866837385E-3</v>
      </c>
      <c r="G97" s="298">
        <v>1.2218045112781954E-2</v>
      </c>
      <c r="H97" s="296">
        <v>154</v>
      </c>
      <c r="I97" s="297">
        <v>183</v>
      </c>
      <c r="J97" s="297">
        <v>29</v>
      </c>
      <c r="K97" s="298">
        <v>0.18831168831168832</v>
      </c>
      <c r="L97" s="299">
        <v>1.4043406894036112E-2</v>
      </c>
      <c r="M97" s="298">
        <v>1.8017131042630696E-2</v>
      </c>
      <c r="N97" s="296">
        <v>18845</v>
      </c>
      <c r="O97" s="297">
        <v>25070</v>
      </c>
      <c r="P97" s="297">
        <v>6225</v>
      </c>
      <c r="Q97" s="298">
        <v>0.33032634651101089</v>
      </c>
      <c r="R97" s="299">
        <v>1.8754994780050539E-2</v>
      </c>
      <c r="S97" s="298">
        <v>2.4066568493242738E-2</v>
      </c>
    </row>
    <row r="98" spans="1:19" x14ac:dyDescent="0.3">
      <c r="A98" s="63" t="s">
        <v>106</v>
      </c>
      <c r="B98" s="97">
        <v>34</v>
      </c>
      <c r="C98" s="98">
        <v>40</v>
      </c>
      <c r="D98" s="98">
        <v>6</v>
      </c>
      <c r="E98" s="99">
        <v>0.17647058823529413</v>
      </c>
      <c r="F98" s="100">
        <v>2.176696542893726E-2</v>
      </c>
      <c r="G98" s="99">
        <v>3.7593984962406013E-2</v>
      </c>
      <c r="H98" s="97">
        <v>331</v>
      </c>
      <c r="I98" s="98">
        <v>381</v>
      </c>
      <c r="J98" s="98">
        <v>50</v>
      </c>
      <c r="K98" s="99">
        <v>0.15105740181268881</v>
      </c>
      <c r="L98" s="100">
        <v>3.0184205726791903E-2</v>
      </c>
      <c r="M98" s="99">
        <v>3.7511076105149158E-2</v>
      </c>
      <c r="N98" s="97">
        <v>30766</v>
      </c>
      <c r="O98" s="98">
        <v>33747</v>
      </c>
      <c r="P98" s="98">
        <v>2981</v>
      </c>
      <c r="Q98" s="99">
        <v>9.689267373074173E-2</v>
      </c>
      <c r="R98" s="100">
        <v>3.0619059135210125E-2</v>
      </c>
      <c r="S98" s="99">
        <v>3.2396269921877247E-2</v>
      </c>
    </row>
    <row r="99" spans="1:19" x14ac:dyDescent="0.3">
      <c r="A99" s="295" t="s">
        <v>107</v>
      </c>
      <c r="B99" s="296">
        <v>84</v>
      </c>
      <c r="C99" s="297">
        <v>57</v>
      </c>
      <c r="D99" s="297">
        <v>-27</v>
      </c>
      <c r="E99" s="298">
        <v>-0.32142857142857145</v>
      </c>
      <c r="F99" s="299">
        <v>5.3777208706786171E-2</v>
      </c>
      <c r="G99" s="298">
        <v>5.3571428571428568E-2</v>
      </c>
      <c r="H99" s="296">
        <v>449</v>
      </c>
      <c r="I99" s="297">
        <v>377</v>
      </c>
      <c r="J99" s="297">
        <v>-72</v>
      </c>
      <c r="K99" s="298">
        <v>-0.16035634743875279</v>
      </c>
      <c r="L99" s="299">
        <v>4.0944738281962427E-2</v>
      </c>
      <c r="M99" s="298">
        <v>3.7117259033179091E-2</v>
      </c>
      <c r="N99" s="296">
        <v>35062</v>
      </c>
      <c r="O99" s="297">
        <v>35880</v>
      </c>
      <c r="P99" s="297">
        <v>818</v>
      </c>
      <c r="Q99" s="298">
        <v>2.3330100964006617E-2</v>
      </c>
      <c r="R99" s="299">
        <v>3.4894541097274183E-2</v>
      </c>
      <c r="S99" s="298">
        <v>3.4443896192163918E-2</v>
      </c>
    </row>
    <row r="100" spans="1:19" x14ac:dyDescent="0.3">
      <c r="A100" s="31" t="s">
        <v>117</v>
      </c>
      <c r="B100" s="34">
        <v>712</v>
      </c>
      <c r="C100" s="16">
        <v>588</v>
      </c>
      <c r="D100" s="16">
        <v>-124</v>
      </c>
      <c r="E100" s="32">
        <v>-0.17415730337078653</v>
      </c>
      <c r="F100" s="41">
        <v>0.45582586427656852</v>
      </c>
      <c r="G100" s="32">
        <v>0.55263157894736847</v>
      </c>
      <c r="H100" s="34">
        <v>5554</v>
      </c>
      <c r="I100" s="16">
        <v>5713</v>
      </c>
      <c r="J100" s="16">
        <v>159</v>
      </c>
      <c r="K100" s="32">
        <v>2.8628015844436441E-2</v>
      </c>
      <c r="L100" s="41">
        <v>0.50647455772387384</v>
      </c>
      <c r="M100" s="32">
        <v>0.56246923304125229</v>
      </c>
      <c r="N100" s="34">
        <v>477444</v>
      </c>
      <c r="O100" s="16">
        <v>511612</v>
      </c>
      <c r="P100" s="16">
        <v>34168</v>
      </c>
      <c r="Q100" s="32">
        <v>7.1564413837015436E-2</v>
      </c>
      <c r="R100" s="41">
        <v>0.47516368945430876</v>
      </c>
      <c r="S100" s="32">
        <v>0.49113463262723989</v>
      </c>
    </row>
    <row r="101" spans="1:19" x14ac:dyDescent="0.3">
      <c r="A101" s="295" t="s">
        <v>108</v>
      </c>
      <c r="B101" s="296">
        <v>30</v>
      </c>
      <c r="C101" s="297">
        <v>36</v>
      </c>
      <c r="D101" s="297">
        <v>6</v>
      </c>
      <c r="E101" s="298">
        <v>0.2</v>
      </c>
      <c r="F101" s="299">
        <v>1.9206145966709345E-2</v>
      </c>
      <c r="G101" s="298">
        <v>3.3834586466165412E-2</v>
      </c>
      <c r="H101" s="296">
        <v>601</v>
      </c>
      <c r="I101" s="297">
        <v>586</v>
      </c>
      <c r="J101" s="297">
        <v>-15</v>
      </c>
      <c r="K101" s="298">
        <v>-2.4958402662229616E-2</v>
      </c>
      <c r="L101" s="299">
        <v>5.4805763268283784E-2</v>
      </c>
      <c r="M101" s="298">
        <v>5.7694201043615244E-2</v>
      </c>
      <c r="N101" s="296">
        <v>15231</v>
      </c>
      <c r="O101" s="297">
        <v>14823</v>
      </c>
      <c r="P101" s="297">
        <v>-408</v>
      </c>
      <c r="Q101" s="298">
        <v>-2.6787472917077015E-2</v>
      </c>
      <c r="R101" s="299">
        <v>1.5158255531703356E-2</v>
      </c>
      <c r="S101" s="298">
        <v>1.4229706612498488E-2</v>
      </c>
    </row>
    <row r="102" spans="1:19" x14ac:dyDescent="0.3">
      <c r="A102" s="63" t="s">
        <v>109</v>
      </c>
      <c r="B102" s="97">
        <v>247</v>
      </c>
      <c r="C102" s="98">
        <v>195</v>
      </c>
      <c r="D102" s="98">
        <v>-52</v>
      </c>
      <c r="E102" s="99">
        <v>-0.21052631578947367</v>
      </c>
      <c r="F102" s="100">
        <v>0.15813060179257363</v>
      </c>
      <c r="G102" s="99">
        <v>0.18327067669172933</v>
      </c>
      <c r="H102" s="97">
        <v>1963</v>
      </c>
      <c r="I102" s="98">
        <v>2212</v>
      </c>
      <c r="J102" s="98">
        <v>249</v>
      </c>
      <c r="K102" s="99">
        <v>0.12684666327050434</v>
      </c>
      <c r="L102" s="100">
        <v>0.17900784242203174</v>
      </c>
      <c r="M102" s="99">
        <v>0.21778084079944865</v>
      </c>
      <c r="N102" s="97">
        <v>185029</v>
      </c>
      <c r="O102" s="98">
        <v>233555</v>
      </c>
      <c r="P102" s="98">
        <v>48526</v>
      </c>
      <c r="Q102" s="99">
        <v>0.26226159142620886</v>
      </c>
      <c r="R102" s="100">
        <v>0.18414528676879655</v>
      </c>
      <c r="S102" s="99">
        <v>0.22420691681050289</v>
      </c>
    </row>
    <row r="103" spans="1:19" x14ac:dyDescent="0.3">
      <c r="A103" s="295" t="s">
        <v>110</v>
      </c>
      <c r="B103" s="296">
        <v>22</v>
      </c>
      <c r="C103" s="297">
        <v>16</v>
      </c>
      <c r="D103" s="297">
        <v>-6</v>
      </c>
      <c r="E103" s="298">
        <v>-0.27272727272727271</v>
      </c>
      <c r="F103" s="299">
        <v>1.4084507042253521E-2</v>
      </c>
      <c r="G103" s="298">
        <v>1.5037593984962405E-2</v>
      </c>
      <c r="H103" s="296">
        <v>150</v>
      </c>
      <c r="I103" s="297">
        <v>137</v>
      </c>
      <c r="J103" s="297">
        <v>-13</v>
      </c>
      <c r="K103" s="298">
        <v>-8.666666666666667E-2</v>
      </c>
      <c r="L103" s="299">
        <v>1.3678643078606603E-2</v>
      </c>
      <c r="M103" s="298">
        <v>1.3488234714974894E-2</v>
      </c>
      <c r="N103" s="296">
        <v>20327</v>
      </c>
      <c r="O103" s="297">
        <v>24515</v>
      </c>
      <c r="P103" s="297">
        <v>4188</v>
      </c>
      <c r="Q103" s="298">
        <v>0.20603138682540464</v>
      </c>
      <c r="R103" s="299">
        <v>2.0229916630092187E-2</v>
      </c>
      <c r="S103" s="298">
        <v>2.3533782473547895E-2</v>
      </c>
    </row>
    <row r="104" spans="1:19" x14ac:dyDescent="0.3">
      <c r="A104" s="63" t="s">
        <v>111</v>
      </c>
      <c r="B104" s="97">
        <v>13</v>
      </c>
      <c r="C104" s="98">
        <v>4</v>
      </c>
      <c r="D104" s="98">
        <v>-9</v>
      </c>
      <c r="E104" s="99">
        <v>-0.69230769230769229</v>
      </c>
      <c r="F104" s="100">
        <v>8.3226632522407171E-3</v>
      </c>
      <c r="G104" s="99">
        <v>3.7593984962406013E-3</v>
      </c>
      <c r="H104" s="97">
        <v>215</v>
      </c>
      <c r="I104" s="98">
        <v>199</v>
      </c>
      <c r="J104" s="98">
        <v>-16</v>
      </c>
      <c r="K104" s="99">
        <v>-7.441860465116279E-2</v>
      </c>
      <c r="L104" s="100">
        <v>1.9606055079336129E-2</v>
      </c>
      <c r="M104" s="99">
        <v>1.9592399330510976E-2</v>
      </c>
      <c r="N104" s="97">
        <v>16177</v>
      </c>
      <c r="O104" s="98">
        <v>14755</v>
      </c>
      <c r="P104" s="98">
        <v>-1422</v>
      </c>
      <c r="Q104" s="99">
        <v>-8.7902577733819626E-2</v>
      </c>
      <c r="R104" s="100">
        <v>1.6099737360407405E-2</v>
      </c>
      <c r="S104" s="99">
        <v>1.4164428325400741E-2</v>
      </c>
    </row>
    <row r="105" spans="1:19" x14ac:dyDescent="0.3">
      <c r="A105" s="295" t="s">
        <v>112</v>
      </c>
      <c r="B105" s="296">
        <v>15</v>
      </c>
      <c r="C105" s="297">
        <v>9</v>
      </c>
      <c r="D105" s="297">
        <v>-6</v>
      </c>
      <c r="E105" s="298">
        <v>-0.4</v>
      </c>
      <c r="F105" s="299">
        <v>9.6030729833546727E-3</v>
      </c>
      <c r="G105" s="298">
        <v>8.4586466165413529E-3</v>
      </c>
      <c r="H105" s="296">
        <v>187</v>
      </c>
      <c r="I105" s="297">
        <v>256</v>
      </c>
      <c r="J105" s="297">
        <v>69</v>
      </c>
      <c r="K105" s="298">
        <v>0.36898395721925131</v>
      </c>
      <c r="L105" s="299">
        <v>1.7052708371329564E-2</v>
      </c>
      <c r="M105" s="298">
        <v>2.5204292606084474E-2</v>
      </c>
      <c r="N105" s="296">
        <v>16676</v>
      </c>
      <c r="O105" s="297">
        <v>20229</v>
      </c>
      <c r="P105" s="297">
        <v>3553</v>
      </c>
      <c r="Q105" s="298">
        <v>0.21306068601583114</v>
      </c>
      <c r="R105" s="299">
        <v>1.6596354096689983E-2</v>
      </c>
      <c r="S105" s="298">
        <v>1.9419330436769338E-2</v>
      </c>
    </row>
    <row r="106" spans="1:19" x14ac:dyDescent="0.3">
      <c r="A106" s="63" t="s">
        <v>113</v>
      </c>
      <c r="B106" s="97">
        <v>17</v>
      </c>
      <c r="C106" s="98">
        <v>12</v>
      </c>
      <c r="D106" s="98">
        <v>-5</v>
      </c>
      <c r="E106" s="99">
        <v>-0.29411764705882354</v>
      </c>
      <c r="F106" s="100">
        <v>1.088348271446863E-2</v>
      </c>
      <c r="G106" s="99">
        <v>1.1278195488721804E-2</v>
      </c>
      <c r="H106" s="97">
        <v>189</v>
      </c>
      <c r="I106" s="98">
        <v>181</v>
      </c>
      <c r="J106" s="98">
        <v>-8</v>
      </c>
      <c r="K106" s="99">
        <v>-4.2328042328042326E-2</v>
      </c>
      <c r="L106" s="100">
        <v>1.723509027904432E-2</v>
      </c>
      <c r="M106" s="99">
        <v>1.7820222506645663E-2</v>
      </c>
      <c r="N106" s="97">
        <v>17948</v>
      </c>
      <c r="O106" s="98">
        <v>20947</v>
      </c>
      <c r="P106" s="98">
        <v>2999</v>
      </c>
      <c r="Q106" s="99">
        <v>0.16709382661020727</v>
      </c>
      <c r="R106" s="100">
        <v>1.7862278923446381E-2</v>
      </c>
      <c r="S106" s="99">
        <v>2.0108592350536723E-2</v>
      </c>
    </row>
    <row r="107" spans="1:19" x14ac:dyDescent="0.3">
      <c r="A107" s="295" t="s">
        <v>114</v>
      </c>
      <c r="B107" s="296">
        <v>98</v>
      </c>
      <c r="C107" s="297">
        <v>65</v>
      </c>
      <c r="D107" s="297">
        <v>-33</v>
      </c>
      <c r="E107" s="298">
        <v>-0.33673469387755101</v>
      </c>
      <c r="F107" s="299">
        <v>6.2740076824583865E-2</v>
      </c>
      <c r="G107" s="298">
        <v>6.1090225563909771E-2</v>
      </c>
      <c r="H107" s="296">
        <v>600</v>
      </c>
      <c r="I107" s="297">
        <v>552</v>
      </c>
      <c r="J107" s="297">
        <v>-48</v>
      </c>
      <c r="K107" s="298">
        <v>-0.08</v>
      </c>
      <c r="L107" s="299">
        <v>5.4714572314426412E-2</v>
      </c>
      <c r="M107" s="298">
        <v>5.4346755931869647E-2</v>
      </c>
      <c r="N107" s="296">
        <v>62940</v>
      </c>
      <c r="O107" s="297">
        <v>55239</v>
      </c>
      <c r="P107" s="297">
        <v>-7701</v>
      </c>
      <c r="Q107" s="298">
        <v>-0.12235462345090563</v>
      </c>
      <c r="R107" s="299">
        <v>6.2639393550351863E-2</v>
      </c>
      <c r="S107" s="298">
        <v>5.3028048544006202E-2</v>
      </c>
    </row>
    <row r="108" spans="1:19" x14ac:dyDescent="0.3">
      <c r="A108" s="63" t="s">
        <v>115</v>
      </c>
      <c r="B108" s="97">
        <v>270</v>
      </c>
      <c r="C108" s="98">
        <v>251</v>
      </c>
      <c r="D108" s="98">
        <v>-19</v>
      </c>
      <c r="E108" s="99">
        <v>-7.0370370370370375E-2</v>
      </c>
      <c r="F108" s="100">
        <v>0.17285531370038412</v>
      </c>
      <c r="G108" s="99">
        <v>0.23590225563909775</v>
      </c>
      <c r="H108" s="97">
        <v>1649</v>
      </c>
      <c r="I108" s="98">
        <v>1590</v>
      </c>
      <c r="J108" s="98">
        <v>-59</v>
      </c>
      <c r="K108" s="99">
        <v>-3.5779260157671314E-2</v>
      </c>
      <c r="L108" s="100">
        <v>0.15037388291081524</v>
      </c>
      <c r="M108" s="99">
        <v>0.15654228610810278</v>
      </c>
      <c r="N108" s="97">
        <v>143116</v>
      </c>
      <c r="O108" s="98">
        <v>127549</v>
      </c>
      <c r="P108" s="98">
        <v>-15567</v>
      </c>
      <c r="Q108" s="99">
        <v>-0.10877190530758266</v>
      </c>
      <c r="R108" s="100">
        <v>0.14243246659282105</v>
      </c>
      <c r="S108" s="99">
        <v>0.12244382707397758</v>
      </c>
    </row>
    <row r="109" spans="1:19" x14ac:dyDescent="0.3">
      <c r="A109" s="300" t="s">
        <v>198</v>
      </c>
      <c r="B109" s="310">
        <v>228</v>
      </c>
      <c r="C109" s="311">
        <v>103</v>
      </c>
      <c r="D109" s="311">
        <v>-125</v>
      </c>
      <c r="E109" s="312">
        <v>-0.54824561403508776</v>
      </c>
      <c r="F109" s="313">
        <v>0.14596670934699105</v>
      </c>
      <c r="G109" s="312">
        <v>9.680451127819549E-2</v>
      </c>
      <c r="H109" s="310">
        <v>937</v>
      </c>
      <c r="I109" s="311">
        <v>372</v>
      </c>
      <c r="J109" s="311">
        <v>-565</v>
      </c>
      <c r="K109" s="312">
        <v>-0.60298826040554965</v>
      </c>
      <c r="L109" s="313">
        <v>8.544592376436258E-2</v>
      </c>
      <c r="M109" s="312">
        <v>3.6624987693216503E-2</v>
      </c>
      <c r="N109" s="310">
        <v>67805</v>
      </c>
      <c r="O109" s="311">
        <v>41052</v>
      </c>
      <c r="P109" s="311">
        <v>-26753</v>
      </c>
      <c r="Q109" s="312">
        <v>-0.39455792345697221</v>
      </c>
      <c r="R109" s="313">
        <v>6.7481157923126908E-2</v>
      </c>
      <c r="S109" s="312">
        <v>3.9408885910833698E-2</v>
      </c>
    </row>
    <row r="110" spans="1:19" x14ac:dyDescent="0.3">
      <c r="A110" s="63" t="s">
        <v>199</v>
      </c>
      <c r="B110" s="97" t="s">
        <v>152</v>
      </c>
      <c r="C110" s="98">
        <v>75</v>
      </c>
      <c r="D110" s="98" t="s">
        <v>152</v>
      </c>
      <c r="E110" s="99" t="s">
        <v>152</v>
      </c>
      <c r="F110" s="100" t="s">
        <v>152</v>
      </c>
      <c r="G110" s="99">
        <v>7.0488721804511281E-2</v>
      </c>
      <c r="H110" s="97" t="s">
        <v>152</v>
      </c>
      <c r="I110" s="98">
        <v>199</v>
      </c>
      <c r="J110" s="98" t="s">
        <v>152</v>
      </c>
      <c r="K110" s="99" t="s">
        <v>152</v>
      </c>
      <c r="L110" s="100" t="s">
        <v>152</v>
      </c>
      <c r="M110" s="99">
        <v>1.9592399330510976E-2</v>
      </c>
      <c r="N110" s="97" t="s">
        <v>152</v>
      </c>
      <c r="O110" s="98">
        <v>13904</v>
      </c>
      <c r="P110" s="98" t="s">
        <v>152</v>
      </c>
      <c r="Q110" s="99" t="s">
        <v>152</v>
      </c>
      <c r="R110" s="100" t="s">
        <v>152</v>
      </c>
      <c r="S110" s="99">
        <v>1.3347489761868649E-2</v>
      </c>
    </row>
    <row r="111" spans="1:19" x14ac:dyDescent="0.3">
      <c r="A111" s="295" t="s">
        <v>200</v>
      </c>
      <c r="B111" s="296" t="s">
        <v>152</v>
      </c>
      <c r="C111" s="297">
        <v>19</v>
      </c>
      <c r="D111" s="297" t="s">
        <v>152</v>
      </c>
      <c r="E111" s="298" t="s">
        <v>152</v>
      </c>
      <c r="F111" s="299" t="s">
        <v>152</v>
      </c>
      <c r="G111" s="298">
        <v>1.7857142857142856E-2</v>
      </c>
      <c r="H111" s="296" t="s">
        <v>152</v>
      </c>
      <c r="I111" s="297">
        <v>80</v>
      </c>
      <c r="J111" s="297" t="s">
        <v>152</v>
      </c>
      <c r="K111" s="298" t="s">
        <v>152</v>
      </c>
      <c r="L111" s="299" t="s">
        <v>152</v>
      </c>
      <c r="M111" s="298">
        <v>7.8763414394013975E-3</v>
      </c>
      <c r="N111" s="296" t="s">
        <v>152</v>
      </c>
      <c r="O111" s="297">
        <v>4633</v>
      </c>
      <c r="P111" s="297" t="s">
        <v>152</v>
      </c>
      <c r="Q111" s="298" t="s">
        <v>152</v>
      </c>
      <c r="R111" s="299" t="s">
        <v>152</v>
      </c>
      <c r="S111" s="298">
        <v>4.4475632959391142E-3</v>
      </c>
    </row>
    <row r="112" spans="1:19" ht="15" thickBot="1" x14ac:dyDescent="0.35">
      <c r="A112" s="251" t="s">
        <v>201</v>
      </c>
      <c r="B112" s="301" t="s">
        <v>152</v>
      </c>
      <c r="C112" s="302">
        <v>9</v>
      </c>
      <c r="D112" s="302" t="s">
        <v>152</v>
      </c>
      <c r="E112" s="303" t="s">
        <v>152</v>
      </c>
      <c r="F112" s="304" t="s">
        <v>152</v>
      </c>
      <c r="G112" s="303">
        <v>8.4586466165413529E-3</v>
      </c>
      <c r="H112" s="301" t="s">
        <v>152</v>
      </c>
      <c r="I112" s="302">
        <v>93</v>
      </c>
      <c r="J112" s="302" t="s">
        <v>152</v>
      </c>
      <c r="K112" s="303" t="s">
        <v>152</v>
      </c>
      <c r="L112" s="304" t="s">
        <v>152</v>
      </c>
      <c r="M112" s="303">
        <v>9.1562469233041257E-3</v>
      </c>
      <c r="N112" s="305" t="s">
        <v>152</v>
      </c>
      <c r="O112" s="302">
        <v>22515</v>
      </c>
      <c r="P112" s="302" t="s">
        <v>152</v>
      </c>
      <c r="Q112" s="303" t="s">
        <v>152</v>
      </c>
      <c r="R112" s="304" t="s">
        <v>152</v>
      </c>
      <c r="S112" s="303">
        <v>2.1613832853025938E-2</v>
      </c>
    </row>
    <row r="113" spans="1:19" x14ac:dyDescent="0.3">
      <c r="B113"/>
      <c r="C113"/>
      <c r="D113"/>
      <c r="E113"/>
      <c r="F113"/>
      <c r="G113"/>
      <c r="H113"/>
      <c r="I113"/>
      <c r="J113"/>
      <c r="K113"/>
      <c r="L113"/>
      <c r="M113"/>
      <c r="N113"/>
      <c r="O113"/>
      <c r="P113"/>
    </row>
    <row r="114" spans="1:19" x14ac:dyDescent="0.3">
      <c r="B114"/>
      <c r="C114"/>
      <c r="D114"/>
      <c r="E114"/>
      <c r="F114"/>
      <c r="G114"/>
      <c r="H114"/>
      <c r="I114"/>
      <c r="J114"/>
      <c r="K114"/>
      <c r="L114"/>
      <c r="M114"/>
      <c r="N114"/>
      <c r="O114"/>
      <c r="P114"/>
    </row>
    <row r="115" spans="1:19" ht="18" x14ac:dyDescent="0.35">
      <c r="A115" s="7" t="s">
        <v>9</v>
      </c>
      <c r="E115" s="10"/>
      <c r="F115" s="10"/>
      <c r="G115" s="10"/>
      <c r="K115"/>
      <c r="L115"/>
      <c r="M115"/>
    </row>
    <row r="116" spans="1:19" ht="15" thickBot="1" x14ac:dyDescent="0.35">
      <c r="E116"/>
      <c r="F116"/>
      <c r="G116"/>
      <c r="K116"/>
      <c r="L116"/>
      <c r="M116"/>
    </row>
    <row r="117" spans="1:19" ht="15" thickBot="1" x14ac:dyDescent="0.35">
      <c r="A117" s="326"/>
      <c r="B117" s="328" t="s">
        <v>9</v>
      </c>
      <c r="C117" s="329"/>
      <c r="D117" s="329"/>
      <c r="E117" s="329"/>
      <c r="F117" s="329"/>
      <c r="G117" s="329"/>
      <c r="H117" s="329" t="s">
        <v>13</v>
      </c>
      <c r="I117" s="329"/>
      <c r="J117" s="329"/>
      <c r="K117" s="329"/>
      <c r="L117" s="329"/>
      <c r="M117" s="329"/>
      <c r="N117" s="329" t="s">
        <v>14</v>
      </c>
      <c r="O117" s="329"/>
      <c r="P117" s="329"/>
      <c r="Q117" s="329"/>
      <c r="R117" s="329"/>
      <c r="S117" s="329"/>
    </row>
    <row r="118" spans="1:19" ht="15" thickBot="1" x14ac:dyDescent="0.35">
      <c r="A118" s="326"/>
      <c r="B118" s="330" t="s">
        <v>16</v>
      </c>
      <c r="C118" s="331"/>
      <c r="D118" s="331"/>
      <c r="E118" s="332"/>
      <c r="F118" s="330" t="s">
        <v>20</v>
      </c>
      <c r="G118" s="330"/>
      <c r="H118" s="329" t="s">
        <v>16</v>
      </c>
      <c r="I118" s="329"/>
      <c r="J118" s="329"/>
      <c r="K118" s="329"/>
      <c r="L118" s="329" t="s">
        <v>20</v>
      </c>
      <c r="M118" s="333"/>
      <c r="N118" s="331" t="s">
        <v>16</v>
      </c>
      <c r="O118" s="330"/>
      <c r="P118" s="330"/>
      <c r="Q118" s="334"/>
      <c r="R118" s="330" t="s">
        <v>20</v>
      </c>
      <c r="S118" s="330"/>
    </row>
    <row r="119" spans="1:19" ht="15" thickBot="1" x14ac:dyDescent="0.35">
      <c r="A119" s="327"/>
      <c r="B119" s="47">
        <v>2011</v>
      </c>
      <c r="C119" s="9">
        <v>2021</v>
      </c>
      <c r="D119" s="30" t="s">
        <v>21</v>
      </c>
      <c r="E119" s="12" t="s">
        <v>22</v>
      </c>
      <c r="F119" s="47">
        <v>2011</v>
      </c>
      <c r="G119" s="48">
        <v>2021</v>
      </c>
      <c r="H119" s="43">
        <v>2011</v>
      </c>
      <c r="I119" s="44">
        <v>2021</v>
      </c>
      <c r="J119" s="38" t="s">
        <v>21</v>
      </c>
      <c r="K119" s="35" t="s">
        <v>22</v>
      </c>
      <c r="L119" s="43">
        <v>2011</v>
      </c>
      <c r="M119" s="45">
        <v>2021</v>
      </c>
      <c r="N119" s="43">
        <v>2011</v>
      </c>
      <c r="O119" s="44">
        <v>2021</v>
      </c>
      <c r="P119" s="38" t="s">
        <v>21</v>
      </c>
      <c r="Q119" s="36" t="s">
        <v>22</v>
      </c>
      <c r="R119" s="43">
        <v>2011</v>
      </c>
      <c r="S119" s="45">
        <v>2021</v>
      </c>
    </row>
    <row r="120" spans="1:19" x14ac:dyDescent="0.3">
      <c r="A120" s="294" t="s">
        <v>116</v>
      </c>
      <c r="B120" s="306">
        <v>889</v>
      </c>
      <c r="C120" s="307">
        <v>937</v>
      </c>
      <c r="D120" s="307">
        <v>48</v>
      </c>
      <c r="E120" s="308">
        <v>5.3993250843644543E-2</v>
      </c>
      <c r="F120" s="309">
        <v>0.46277980218636128</v>
      </c>
      <c r="G120" s="308">
        <v>0.48903966597077242</v>
      </c>
      <c r="H120" s="306">
        <v>4475</v>
      </c>
      <c r="I120" s="307">
        <v>4072</v>
      </c>
      <c r="J120" s="307">
        <v>-403</v>
      </c>
      <c r="K120" s="308">
        <v>-9.0055865921787714E-2</v>
      </c>
      <c r="L120" s="309">
        <v>0.40807951851176361</v>
      </c>
      <c r="M120" s="308">
        <v>0.40090577926553117</v>
      </c>
      <c r="N120" s="306">
        <v>459550</v>
      </c>
      <c r="O120" s="307">
        <v>489030</v>
      </c>
      <c r="P120" s="307">
        <v>29480</v>
      </c>
      <c r="Q120" s="308">
        <v>6.4149711674464149E-2</v>
      </c>
      <c r="R120" s="309">
        <v>0.45735515262256432</v>
      </c>
      <c r="S120" s="308">
        <v>0.46945648146192642</v>
      </c>
    </row>
    <row r="121" spans="1:19" x14ac:dyDescent="0.3">
      <c r="A121" s="63" t="s">
        <v>100</v>
      </c>
      <c r="B121" s="97">
        <v>24</v>
      </c>
      <c r="C121" s="98">
        <v>12</v>
      </c>
      <c r="D121" s="98">
        <v>-12</v>
      </c>
      <c r="E121" s="99">
        <v>-0.5</v>
      </c>
      <c r="F121" s="100">
        <v>1.2493492972410203E-2</v>
      </c>
      <c r="G121" s="99">
        <v>6.2630480167014616E-3</v>
      </c>
      <c r="H121" s="97">
        <v>460</v>
      </c>
      <c r="I121" s="98">
        <v>325</v>
      </c>
      <c r="J121" s="98">
        <v>-135</v>
      </c>
      <c r="K121" s="99">
        <v>-0.29347826086956524</v>
      </c>
      <c r="L121" s="100">
        <v>4.1947838774393578E-2</v>
      </c>
      <c r="M121" s="99">
        <v>3.1997637097568178E-2</v>
      </c>
      <c r="N121" s="97">
        <v>23134</v>
      </c>
      <c r="O121" s="98">
        <v>18772</v>
      </c>
      <c r="P121" s="98">
        <v>-4362</v>
      </c>
      <c r="Q121" s="99">
        <v>-0.18855364398720498</v>
      </c>
      <c r="R121" s="100">
        <v>2.302351017467175E-2</v>
      </c>
      <c r="S121" s="99">
        <v>1.8020647138219093E-2</v>
      </c>
    </row>
    <row r="122" spans="1:19" x14ac:dyDescent="0.3">
      <c r="A122" s="295" t="s">
        <v>101</v>
      </c>
      <c r="B122" s="296">
        <v>494</v>
      </c>
      <c r="C122" s="297">
        <v>519</v>
      </c>
      <c r="D122" s="297">
        <v>25</v>
      </c>
      <c r="E122" s="298">
        <v>5.0607287449392711E-2</v>
      </c>
      <c r="F122" s="299">
        <v>0.2571577303487767</v>
      </c>
      <c r="G122" s="298">
        <v>0.2708768267223382</v>
      </c>
      <c r="H122" s="296">
        <v>1851</v>
      </c>
      <c r="I122" s="297">
        <v>1656</v>
      </c>
      <c r="J122" s="297">
        <v>-195</v>
      </c>
      <c r="K122" s="298">
        <v>-0.1053484602917342</v>
      </c>
      <c r="L122" s="299">
        <v>0.16879445559000547</v>
      </c>
      <c r="M122" s="298">
        <v>0.16304026779560893</v>
      </c>
      <c r="N122" s="296">
        <v>211721</v>
      </c>
      <c r="O122" s="297">
        <v>229597</v>
      </c>
      <c r="P122" s="297">
        <v>17876</v>
      </c>
      <c r="Q122" s="298">
        <v>8.4431870244330978E-2</v>
      </c>
      <c r="R122" s="299">
        <v>0.21070980365227274</v>
      </c>
      <c r="S122" s="298">
        <v>0.22040733651148994</v>
      </c>
    </row>
    <row r="123" spans="1:19" x14ac:dyDescent="0.3">
      <c r="A123" s="63" t="s">
        <v>102</v>
      </c>
      <c r="B123" s="97">
        <v>85</v>
      </c>
      <c r="C123" s="98">
        <v>152</v>
      </c>
      <c r="D123" s="98">
        <v>67</v>
      </c>
      <c r="E123" s="99">
        <v>0.78823529411764703</v>
      </c>
      <c r="F123" s="100">
        <v>4.4247787610619468E-2</v>
      </c>
      <c r="G123" s="99">
        <v>7.9331941544885182E-2</v>
      </c>
      <c r="H123" s="97">
        <v>445</v>
      </c>
      <c r="I123" s="98">
        <v>404</v>
      </c>
      <c r="J123" s="98">
        <v>-41</v>
      </c>
      <c r="K123" s="99">
        <v>-9.2134831460674152E-2</v>
      </c>
      <c r="L123" s="100">
        <v>4.0579974466532921E-2</v>
      </c>
      <c r="M123" s="99">
        <v>3.9775524268977062E-2</v>
      </c>
      <c r="N123" s="97">
        <v>60158</v>
      </c>
      <c r="O123" s="98">
        <v>62558</v>
      </c>
      <c r="P123" s="98">
        <v>2400</v>
      </c>
      <c r="Q123" s="99">
        <v>3.9894943315934704E-2</v>
      </c>
      <c r="R123" s="100">
        <v>5.987068060378245E-2</v>
      </c>
      <c r="S123" s="99">
        <v>6.0054104180306309E-2</v>
      </c>
    </row>
    <row r="124" spans="1:19" x14ac:dyDescent="0.3">
      <c r="A124" s="295" t="s">
        <v>103</v>
      </c>
      <c r="B124" s="296">
        <v>84</v>
      </c>
      <c r="C124" s="297">
        <v>62</v>
      </c>
      <c r="D124" s="297">
        <v>-22</v>
      </c>
      <c r="E124" s="298">
        <v>-0.26190476190476192</v>
      </c>
      <c r="F124" s="299">
        <v>4.372722540343571E-2</v>
      </c>
      <c r="G124" s="298">
        <v>3.2359081419624215E-2</v>
      </c>
      <c r="H124" s="296">
        <v>489</v>
      </c>
      <c r="I124" s="297">
        <v>389</v>
      </c>
      <c r="J124" s="297">
        <v>-100</v>
      </c>
      <c r="K124" s="298">
        <v>-0.20449897750511248</v>
      </c>
      <c r="L124" s="299">
        <v>4.4592376436257526E-2</v>
      </c>
      <c r="M124" s="298">
        <v>3.8298710249089297E-2</v>
      </c>
      <c r="N124" s="296">
        <v>49031</v>
      </c>
      <c r="O124" s="297">
        <v>46176</v>
      </c>
      <c r="P124" s="297">
        <v>-2855</v>
      </c>
      <c r="Q124" s="298">
        <v>-5.8228467704105565E-2</v>
      </c>
      <c r="R124" s="299">
        <v>4.8796824041425199E-2</v>
      </c>
      <c r="S124" s="298">
        <v>4.4327796838610954E-2</v>
      </c>
    </row>
    <row r="125" spans="1:19" x14ac:dyDescent="0.3">
      <c r="A125" s="63" t="s">
        <v>104</v>
      </c>
      <c r="B125" s="97">
        <v>58</v>
      </c>
      <c r="C125" s="98">
        <v>84</v>
      </c>
      <c r="D125" s="98">
        <v>26</v>
      </c>
      <c r="E125" s="99">
        <v>0.44827586206896552</v>
      </c>
      <c r="F125" s="100">
        <v>3.019260801665799E-2</v>
      </c>
      <c r="G125" s="99">
        <v>4.3841336116910233E-2</v>
      </c>
      <c r="H125" s="97">
        <v>296</v>
      </c>
      <c r="I125" s="98">
        <v>357</v>
      </c>
      <c r="J125" s="98">
        <v>61</v>
      </c>
      <c r="K125" s="99">
        <v>0.20608108108108109</v>
      </c>
      <c r="L125" s="100">
        <v>2.6992522341783697E-2</v>
      </c>
      <c r="M125" s="99">
        <v>3.5148173673328738E-2</v>
      </c>
      <c r="N125" s="97">
        <v>30833</v>
      </c>
      <c r="O125" s="98">
        <v>37230</v>
      </c>
      <c r="P125" s="98">
        <v>6397</v>
      </c>
      <c r="Q125" s="99">
        <v>0.20747251321635909</v>
      </c>
      <c r="R125" s="100">
        <v>3.0685739137877328E-2</v>
      </c>
      <c r="S125" s="99">
        <v>3.5739862186016241E-2</v>
      </c>
    </row>
    <row r="126" spans="1:19" x14ac:dyDescent="0.3">
      <c r="A126" s="295" t="s">
        <v>105</v>
      </c>
      <c r="B126" s="296">
        <v>26</v>
      </c>
      <c r="C126" s="297">
        <v>31</v>
      </c>
      <c r="D126" s="297">
        <v>5</v>
      </c>
      <c r="E126" s="298">
        <v>0.19230769230769232</v>
      </c>
      <c r="F126" s="299">
        <v>1.353461738677772E-2</v>
      </c>
      <c r="G126" s="298">
        <v>1.6179540709812108E-2</v>
      </c>
      <c r="H126" s="296">
        <v>154</v>
      </c>
      <c r="I126" s="297">
        <v>183</v>
      </c>
      <c r="J126" s="297">
        <v>29</v>
      </c>
      <c r="K126" s="298">
        <v>0.18831168831168832</v>
      </c>
      <c r="L126" s="299">
        <v>1.4043406894036112E-2</v>
      </c>
      <c r="M126" s="298">
        <v>1.8017131042630696E-2</v>
      </c>
      <c r="N126" s="296">
        <v>18845</v>
      </c>
      <c r="O126" s="297">
        <v>25070</v>
      </c>
      <c r="P126" s="297">
        <v>6225</v>
      </c>
      <c r="Q126" s="298">
        <v>0.33032634651101089</v>
      </c>
      <c r="R126" s="299">
        <v>1.8754994780050539E-2</v>
      </c>
      <c r="S126" s="298">
        <v>2.4066568493242738E-2</v>
      </c>
    </row>
    <row r="127" spans="1:19" x14ac:dyDescent="0.3">
      <c r="A127" s="63" t="s">
        <v>106</v>
      </c>
      <c r="B127" s="97">
        <v>57</v>
      </c>
      <c r="C127" s="98">
        <v>41</v>
      </c>
      <c r="D127" s="98">
        <v>-16</v>
      </c>
      <c r="E127" s="99">
        <v>-0.2807017543859649</v>
      </c>
      <c r="F127" s="100">
        <v>2.9672045809474232E-2</v>
      </c>
      <c r="G127" s="99">
        <v>2.1398747390396659E-2</v>
      </c>
      <c r="H127" s="97">
        <v>331</v>
      </c>
      <c r="I127" s="98">
        <v>381</v>
      </c>
      <c r="J127" s="98">
        <v>50</v>
      </c>
      <c r="K127" s="99">
        <v>0.15105740181268881</v>
      </c>
      <c r="L127" s="100">
        <v>3.0184205726791903E-2</v>
      </c>
      <c r="M127" s="99">
        <v>3.7511076105149158E-2</v>
      </c>
      <c r="N127" s="97">
        <v>30766</v>
      </c>
      <c r="O127" s="98">
        <v>33747</v>
      </c>
      <c r="P127" s="98">
        <v>2981</v>
      </c>
      <c r="Q127" s="99">
        <v>9.689267373074173E-2</v>
      </c>
      <c r="R127" s="100">
        <v>3.0619059135210125E-2</v>
      </c>
      <c r="S127" s="99">
        <v>3.2396269921877247E-2</v>
      </c>
    </row>
    <row r="128" spans="1:19" x14ac:dyDescent="0.3">
      <c r="A128" s="295" t="s">
        <v>107</v>
      </c>
      <c r="B128" s="296">
        <v>61</v>
      </c>
      <c r="C128" s="297">
        <v>36</v>
      </c>
      <c r="D128" s="297">
        <v>-25</v>
      </c>
      <c r="E128" s="298">
        <v>-0.4098360655737705</v>
      </c>
      <c r="F128" s="299">
        <v>3.1754294638209266E-2</v>
      </c>
      <c r="G128" s="298">
        <v>1.8789144050104383E-2</v>
      </c>
      <c r="H128" s="296">
        <v>449</v>
      </c>
      <c r="I128" s="297">
        <v>377</v>
      </c>
      <c r="J128" s="297">
        <v>-72</v>
      </c>
      <c r="K128" s="298">
        <v>-0.16035634743875279</v>
      </c>
      <c r="L128" s="299">
        <v>4.0944738281962427E-2</v>
      </c>
      <c r="M128" s="298">
        <v>3.7117259033179091E-2</v>
      </c>
      <c r="N128" s="296">
        <v>35062</v>
      </c>
      <c r="O128" s="297">
        <v>35880</v>
      </c>
      <c r="P128" s="297">
        <v>818</v>
      </c>
      <c r="Q128" s="298">
        <v>2.3330100964006617E-2</v>
      </c>
      <c r="R128" s="299">
        <v>3.4894541097274183E-2</v>
      </c>
      <c r="S128" s="298">
        <v>3.4443896192163918E-2</v>
      </c>
    </row>
    <row r="129" spans="1:19" x14ac:dyDescent="0.3">
      <c r="A129" s="31" t="s">
        <v>117</v>
      </c>
      <c r="B129" s="34">
        <v>935</v>
      </c>
      <c r="C129" s="16">
        <v>964</v>
      </c>
      <c r="D129" s="16">
        <v>29</v>
      </c>
      <c r="E129" s="32">
        <v>3.1016042780748664E-2</v>
      </c>
      <c r="F129" s="41">
        <v>0.48672566371681414</v>
      </c>
      <c r="G129" s="32">
        <v>0.50313152400835071</v>
      </c>
      <c r="H129" s="34">
        <v>5554</v>
      </c>
      <c r="I129" s="16">
        <v>5713</v>
      </c>
      <c r="J129" s="16">
        <v>159</v>
      </c>
      <c r="K129" s="32">
        <v>2.8628015844436441E-2</v>
      </c>
      <c r="L129" s="41">
        <v>0.50647455772387384</v>
      </c>
      <c r="M129" s="32">
        <v>0.56246923304125229</v>
      </c>
      <c r="N129" s="34">
        <v>477444</v>
      </c>
      <c r="O129" s="16">
        <v>511612</v>
      </c>
      <c r="P129" s="16">
        <v>34168</v>
      </c>
      <c r="Q129" s="32">
        <v>7.1564413837015436E-2</v>
      </c>
      <c r="R129" s="41">
        <v>0.47516368945430876</v>
      </c>
      <c r="S129" s="32">
        <v>0.49113463262723989</v>
      </c>
    </row>
    <row r="130" spans="1:19" x14ac:dyDescent="0.3">
      <c r="A130" s="295" t="s">
        <v>108</v>
      </c>
      <c r="B130" s="296">
        <v>14</v>
      </c>
      <c r="C130" s="297">
        <v>6</v>
      </c>
      <c r="D130" s="297">
        <v>-8</v>
      </c>
      <c r="E130" s="298">
        <v>-0.5714285714285714</v>
      </c>
      <c r="F130" s="299">
        <v>7.2878709005726183E-3</v>
      </c>
      <c r="G130" s="298">
        <v>3.1315240083507308E-3</v>
      </c>
      <c r="H130" s="296">
        <v>601</v>
      </c>
      <c r="I130" s="297">
        <v>586</v>
      </c>
      <c r="J130" s="297">
        <v>-15</v>
      </c>
      <c r="K130" s="298">
        <v>-2.4958402662229616E-2</v>
      </c>
      <c r="L130" s="299">
        <v>5.4805763268283784E-2</v>
      </c>
      <c r="M130" s="298">
        <v>5.7694201043615244E-2</v>
      </c>
      <c r="N130" s="296">
        <v>15231</v>
      </c>
      <c r="O130" s="297">
        <v>14823</v>
      </c>
      <c r="P130" s="297">
        <v>-408</v>
      </c>
      <c r="Q130" s="298">
        <v>-2.6787472917077015E-2</v>
      </c>
      <c r="R130" s="299">
        <v>1.5158255531703356E-2</v>
      </c>
      <c r="S130" s="298">
        <v>1.4229706612498488E-2</v>
      </c>
    </row>
    <row r="131" spans="1:19" x14ac:dyDescent="0.3">
      <c r="A131" s="63" t="s">
        <v>109</v>
      </c>
      <c r="B131" s="97">
        <v>452</v>
      </c>
      <c r="C131" s="98">
        <v>601</v>
      </c>
      <c r="D131" s="98">
        <v>149</v>
      </c>
      <c r="E131" s="99">
        <v>0.32964601769911506</v>
      </c>
      <c r="F131" s="100">
        <v>0.23529411764705882</v>
      </c>
      <c r="G131" s="99">
        <v>0.31367432150313151</v>
      </c>
      <c r="H131" s="97">
        <v>1963</v>
      </c>
      <c r="I131" s="98">
        <v>2212</v>
      </c>
      <c r="J131" s="98">
        <v>249</v>
      </c>
      <c r="K131" s="99">
        <v>0.12684666327050434</v>
      </c>
      <c r="L131" s="100">
        <v>0.17900784242203174</v>
      </c>
      <c r="M131" s="99">
        <v>0.21778084079944865</v>
      </c>
      <c r="N131" s="97">
        <v>185029</v>
      </c>
      <c r="O131" s="98">
        <v>233555</v>
      </c>
      <c r="P131" s="98">
        <v>48526</v>
      </c>
      <c r="Q131" s="99">
        <v>0.26226159142620886</v>
      </c>
      <c r="R131" s="100">
        <v>0.18414528676879655</v>
      </c>
      <c r="S131" s="99">
        <v>0.22420691681050289</v>
      </c>
    </row>
    <row r="132" spans="1:19" x14ac:dyDescent="0.3">
      <c r="A132" s="295" t="s">
        <v>110</v>
      </c>
      <c r="B132" s="296">
        <v>36</v>
      </c>
      <c r="C132" s="297">
        <v>21</v>
      </c>
      <c r="D132" s="297">
        <v>-15</v>
      </c>
      <c r="E132" s="298">
        <v>-0.41666666666666669</v>
      </c>
      <c r="F132" s="299">
        <v>1.8740239458615304E-2</v>
      </c>
      <c r="G132" s="298">
        <v>1.0960334029227558E-2</v>
      </c>
      <c r="H132" s="296">
        <v>150</v>
      </c>
      <c r="I132" s="297">
        <v>137</v>
      </c>
      <c r="J132" s="297">
        <v>-13</v>
      </c>
      <c r="K132" s="298">
        <v>-8.666666666666667E-2</v>
      </c>
      <c r="L132" s="299">
        <v>1.3678643078606603E-2</v>
      </c>
      <c r="M132" s="298">
        <v>1.3488234714974894E-2</v>
      </c>
      <c r="N132" s="296">
        <v>20327</v>
      </c>
      <c r="O132" s="297">
        <v>24515</v>
      </c>
      <c r="P132" s="297">
        <v>4188</v>
      </c>
      <c r="Q132" s="298">
        <v>0.20603138682540464</v>
      </c>
      <c r="R132" s="299">
        <v>2.0229916630092187E-2</v>
      </c>
      <c r="S132" s="298">
        <v>2.3533782473547895E-2</v>
      </c>
    </row>
    <row r="133" spans="1:19" x14ac:dyDescent="0.3">
      <c r="A133" s="63" t="s">
        <v>111</v>
      </c>
      <c r="B133" s="97">
        <v>65</v>
      </c>
      <c r="C133" s="98">
        <v>47</v>
      </c>
      <c r="D133" s="98">
        <v>-18</v>
      </c>
      <c r="E133" s="99">
        <v>-0.27692307692307694</v>
      </c>
      <c r="F133" s="100">
        <v>3.3836543466944299E-2</v>
      </c>
      <c r="G133" s="99">
        <v>2.4530271398747392E-2</v>
      </c>
      <c r="H133" s="97">
        <v>215</v>
      </c>
      <c r="I133" s="98">
        <v>199</v>
      </c>
      <c r="J133" s="98">
        <v>-16</v>
      </c>
      <c r="K133" s="99">
        <v>-7.441860465116279E-2</v>
      </c>
      <c r="L133" s="100">
        <v>1.9606055079336129E-2</v>
      </c>
      <c r="M133" s="99">
        <v>1.9592399330510976E-2</v>
      </c>
      <c r="N133" s="97">
        <v>16177</v>
      </c>
      <c r="O133" s="98">
        <v>14755</v>
      </c>
      <c r="P133" s="98">
        <v>-1422</v>
      </c>
      <c r="Q133" s="99">
        <v>-8.7902577733819626E-2</v>
      </c>
      <c r="R133" s="100">
        <v>1.6099737360407405E-2</v>
      </c>
      <c r="S133" s="99">
        <v>1.4164428325400741E-2</v>
      </c>
    </row>
    <row r="134" spans="1:19" x14ac:dyDescent="0.3">
      <c r="A134" s="295" t="s">
        <v>112</v>
      </c>
      <c r="B134" s="296">
        <v>30</v>
      </c>
      <c r="C134" s="297">
        <v>36</v>
      </c>
      <c r="D134" s="297">
        <v>6</v>
      </c>
      <c r="E134" s="298">
        <v>0.2</v>
      </c>
      <c r="F134" s="299">
        <v>1.5616866215512754E-2</v>
      </c>
      <c r="G134" s="298">
        <v>1.8789144050104383E-2</v>
      </c>
      <c r="H134" s="296">
        <v>187</v>
      </c>
      <c r="I134" s="297">
        <v>256</v>
      </c>
      <c r="J134" s="297">
        <v>69</v>
      </c>
      <c r="K134" s="298">
        <v>0.36898395721925131</v>
      </c>
      <c r="L134" s="299">
        <v>1.7052708371329564E-2</v>
      </c>
      <c r="M134" s="298">
        <v>2.5204292606084474E-2</v>
      </c>
      <c r="N134" s="296">
        <v>16676</v>
      </c>
      <c r="O134" s="297">
        <v>20229</v>
      </c>
      <c r="P134" s="297">
        <v>3553</v>
      </c>
      <c r="Q134" s="298">
        <v>0.21306068601583114</v>
      </c>
      <c r="R134" s="299">
        <v>1.6596354096689983E-2</v>
      </c>
      <c r="S134" s="298">
        <v>1.9419330436769338E-2</v>
      </c>
    </row>
    <row r="135" spans="1:19" x14ac:dyDescent="0.3">
      <c r="A135" s="63" t="s">
        <v>113</v>
      </c>
      <c r="B135" s="97">
        <v>24</v>
      </c>
      <c r="C135" s="98">
        <v>29</v>
      </c>
      <c r="D135" s="98">
        <v>5</v>
      </c>
      <c r="E135" s="99">
        <v>0.20833333333333334</v>
      </c>
      <c r="F135" s="100">
        <v>1.2493492972410203E-2</v>
      </c>
      <c r="G135" s="99">
        <v>1.5135699373695199E-2</v>
      </c>
      <c r="H135" s="97">
        <v>189</v>
      </c>
      <c r="I135" s="98">
        <v>181</v>
      </c>
      <c r="J135" s="98">
        <v>-8</v>
      </c>
      <c r="K135" s="99">
        <v>-4.2328042328042326E-2</v>
      </c>
      <c r="L135" s="100">
        <v>1.723509027904432E-2</v>
      </c>
      <c r="M135" s="99">
        <v>1.7820222506645663E-2</v>
      </c>
      <c r="N135" s="97">
        <v>17948</v>
      </c>
      <c r="O135" s="98">
        <v>20947</v>
      </c>
      <c r="P135" s="98">
        <v>2999</v>
      </c>
      <c r="Q135" s="99">
        <v>0.16709382661020727</v>
      </c>
      <c r="R135" s="100">
        <v>1.7862278923446381E-2</v>
      </c>
      <c r="S135" s="99">
        <v>2.0108592350536723E-2</v>
      </c>
    </row>
    <row r="136" spans="1:19" x14ac:dyDescent="0.3">
      <c r="A136" s="295" t="s">
        <v>114</v>
      </c>
      <c r="B136" s="296">
        <v>84</v>
      </c>
      <c r="C136" s="297">
        <v>62</v>
      </c>
      <c r="D136" s="297">
        <v>-22</v>
      </c>
      <c r="E136" s="298">
        <v>-0.26190476190476192</v>
      </c>
      <c r="F136" s="299">
        <v>4.372722540343571E-2</v>
      </c>
      <c r="G136" s="298">
        <v>3.2359081419624215E-2</v>
      </c>
      <c r="H136" s="296">
        <v>600</v>
      </c>
      <c r="I136" s="297">
        <v>552</v>
      </c>
      <c r="J136" s="297">
        <v>-48</v>
      </c>
      <c r="K136" s="298">
        <v>-0.08</v>
      </c>
      <c r="L136" s="299">
        <v>5.4714572314426412E-2</v>
      </c>
      <c r="M136" s="298">
        <v>5.4346755931869647E-2</v>
      </c>
      <c r="N136" s="296">
        <v>62940</v>
      </c>
      <c r="O136" s="297">
        <v>55239</v>
      </c>
      <c r="P136" s="297">
        <v>-7701</v>
      </c>
      <c r="Q136" s="298">
        <v>-0.12235462345090563</v>
      </c>
      <c r="R136" s="299">
        <v>6.2639393550351863E-2</v>
      </c>
      <c r="S136" s="298">
        <v>5.3028048544006202E-2</v>
      </c>
    </row>
    <row r="137" spans="1:19" x14ac:dyDescent="0.3">
      <c r="A137" s="63" t="s">
        <v>115</v>
      </c>
      <c r="B137" s="97">
        <v>230</v>
      </c>
      <c r="C137" s="98">
        <v>162</v>
      </c>
      <c r="D137" s="98">
        <v>-68</v>
      </c>
      <c r="E137" s="99">
        <v>-0.29565217391304349</v>
      </c>
      <c r="F137" s="100">
        <v>0.11972930765226444</v>
      </c>
      <c r="G137" s="99">
        <v>8.4551148225469733E-2</v>
      </c>
      <c r="H137" s="97">
        <v>1649</v>
      </c>
      <c r="I137" s="98">
        <v>1590</v>
      </c>
      <c r="J137" s="98">
        <v>-59</v>
      </c>
      <c r="K137" s="99">
        <v>-3.5779260157671314E-2</v>
      </c>
      <c r="L137" s="100">
        <v>0.15037388291081524</v>
      </c>
      <c r="M137" s="99">
        <v>0.15654228610810278</v>
      </c>
      <c r="N137" s="97">
        <v>143116</v>
      </c>
      <c r="O137" s="98">
        <v>127549</v>
      </c>
      <c r="P137" s="98">
        <v>-15567</v>
      </c>
      <c r="Q137" s="99">
        <v>-0.10877190530758266</v>
      </c>
      <c r="R137" s="100">
        <v>0.14243246659282105</v>
      </c>
      <c r="S137" s="99">
        <v>0.12244382707397758</v>
      </c>
    </row>
    <row r="138" spans="1:19" x14ac:dyDescent="0.3">
      <c r="A138" s="300" t="s">
        <v>198</v>
      </c>
      <c r="B138" s="310">
        <v>97</v>
      </c>
      <c r="C138" s="311">
        <v>15</v>
      </c>
      <c r="D138" s="311">
        <v>-82</v>
      </c>
      <c r="E138" s="312">
        <v>-0.84536082474226804</v>
      </c>
      <c r="F138" s="313">
        <v>5.049453409682457E-2</v>
      </c>
      <c r="G138" s="312">
        <v>7.8288100208768266E-3</v>
      </c>
      <c r="H138" s="310">
        <v>937</v>
      </c>
      <c r="I138" s="311">
        <v>372</v>
      </c>
      <c r="J138" s="311">
        <v>-565</v>
      </c>
      <c r="K138" s="312">
        <v>-0.60298826040554965</v>
      </c>
      <c r="L138" s="313">
        <v>8.544592376436258E-2</v>
      </c>
      <c r="M138" s="312">
        <v>3.6624987693216503E-2</v>
      </c>
      <c r="N138" s="310">
        <v>67805</v>
      </c>
      <c r="O138" s="311">
        <v>41052</v>
      </c>
      <c r="P138" s="311">
        <v>-26753</v>
      </c>
      <c r="Q138" s="312">
        <v>-0.39455792345697221</v>
      </c>
      <c r="R138" s="313">
        <v>6.7481157923126908E-2</v>
      </c>
      <c r="S138" s="312">
        <v>3.9408885910833698E-2</v>
      </c>
    </row>
    <row r="139" spans="1:19" x14ac:dyDescent="0.3">
      <c r="A139" s="63" t="s">
        <v>199</v>
      </c>
      <c r="B139" s="97" t="s">
        <v>152</v>
      </c>
      <c r="C139" s="98">
        <v>4</v>
      </c>
      <c r="D139" s="98" t="s">
        <v>152</v>
      </c>
      <c r="E139" s="99" t="s">
        <v>152</v>
      </c>
      <c r="F139" s="100" t="s">
        <v>152</v>
      </c>
      <c r="G139" s="99">
        <v>2.0876826722338203E-3</v>
      </c>
      <c r="H139" s="97" t="s">
        <v>152</v>
      </c>
      <c r="I139" s="98">
        <v>199</v>
      </c>
      <c r="J139" s="98" t="s">
        <v>152</v>
      </c>
      <c r="K139" s="99" t="s">
        <v>152</v>
      </c>
      <c r="L139" s="100" t="s">
        <v>152</v>
      </c>
      <c r="M139" s="99">
        <v>1.9592399330510976E-2</v>
      </c>
      <c r="N139" s="97" t="s">
        <v>152</v>
      </c>
      <c r="O139" s="98">
        <v>13904</v>
      </c>
      <c r="P139" s="98" t="s">
        <v>152</v>
      </c>
      <c r="Q139" s="99" t="s">
        <v>152</v>
      </c>
      <c r="R139" s="100" t="s">
        <v>152</v>
      </c>
      <c r="S139" s="99">
        <v>1.3347489761868649E-2</v>
      </c>
    </row>
    <row r="140" spans="1:19" x14ac:dyDescent="0.3">
      <c r="A140" s="295" t="s">
        <v>200</v>
      </c>
      <c r="B140" s="296" t="s">
        <v>152</v>
      </c>
      <c r="C140" s="297">
        <v>3</v>
      </c>
      <c r="D140" s="297" t="s">
        <v>152</v>
      </c>
      <c r="E140" s="298" t="s">
        <v>152</v>
      </c>
      <c r="F140" s="299" t="s">
        <v>152</v>
      </c>
      <c r="G140" s="298">
        <v>1.5657620041753654E-3</v>
      </c>
      <c r="H140" s="296" t="s">
        <v>152</v>
      </c>
      <c r="I140" s="297">
        <v>80</v>
      </c>
      <c r="J140" s="297" t="s">
        <v>152</v>
      </c>
      <c r="K140" s="298" t="s">
        <v>152</v>
      </c>
      <c r="L140" s="299" t="s">
        <v>152</v>
      </c>
      <c r="M140" s="298">
        <v>7.8763414394013975E-3</v>
      </c>
      <c r="N140" s="296" t="s">
        <v>152</v>
      </c>
      <c r="O140" s="297">
        <v>4633</v>
      </c>
      <c r="P140" s="297" t="s">
        <v>152</v>
      </c>
      <c r="Q140" s="298" t="s">
        <v>152</v>
      </c>
      <c r="R140" s="299" t="s">
        <v>152</v>
      </c>
      <c r="S140" s="298">
        <v>4.4475632959391142E-3</v>
      </c>
    </row>
    <row r="141" spans="1:19" ht="15" thickBot="1" x14ac:dyDescent="0.35">
      <c r="A141" s="251" t="s">
        <v>201</v>
      </c>
      <c r="B141" s="301" t="s">
        <v>152</v>
      </c>
      <c r="C141" s="302">
        <v>8</v>
      </c>
      <c r="D141" s="302" t="s">
        <v>152</v>
      </c>
      <c r="E141" s="303" t="s">
        <v>152</v>
      </c>
      <c r="F141" s="304" t="s">
        <v>152</v>
      </c>
      <c r="G141" s="303">
        <v>4.1753653444676405E-3</v>
      </c>
      <c r="H141" s="301" t="s">
        <v>152</v>
      </c>
      <c r="I141" s="302">
        <v>93</v>
      </c>
      <c r="J141" s="302" t="s">
        <v>152</v>
      </c>
      <c r="K141" s="303" t="s">
        <v>152</v>
      </c>
      <c r="L141" s="304" t="s">
        <v>152</v>
      </c>
      <c r="M141" s="303">
        <v>9.1562469233041257E-3</v>
      </c>
      <c r="N141" s="305" t="s">
        <v>152</v>
      </c>
      <c r="O141" s="302">
        <v>22515</v>
      </c>
      <c r="P141" s="302" t="s">
        <v>152</v>
      </c>
      <c r="Q141" s="303" t="s">
        <v>152</v>
      </c>
      <c r="R141" s="304" t="s">
        <v>152</v>
      </c>
      <c r="S141" s="303">
        <v>2.1613832853025938E-2</v>
      </c>
    </row>
    <row r="142" spans="1:19" x14ac:dyDescent="0.3">
      <c r="B142" s="37"/>
    </row>
    <row r="144" spans="1:19" ht="18" x14ac:dyDescent="0.35">
      <c r="A144" s="7" t="s">
        <v>10</v>
      </c>
      <c r="E144" s="10"/>
      <c r="F144" s="10"/>
      <c r="G144" s="10"/>
    </row>
    <row r="145" spans="1:19" ht="15" thickBot="1" x14ac:dyDescent="0.35"/>
    <row r="146" spans="1:19" ht="15" thickBot="1" x14ac:dyDescent="0.35">
      <c r="A146" s="326"/>
      <c r="B146" s="328" t="s">
        <v>10</v>
      </c>
      <c r="C146" s="329"/>
      <c r="D146" s="329"/>
      <c r="E146" s="329"/>
      <c r="F146" s="329"/>
      <c r="G146" s="329"/>
      <c r="H146" s="329" t="s">
        <v>13</v>
      </c>
      <c r="I146" s="329"/>
      <c r="J146" s="329"/>
      <c r="K146" s="329"/>
      <c r="L146" s="329"/>
      <c r="M146" s="329"/>
      <c r="N146" s="329" t="s">
        <v>14</v>
      </c>
      <c r="O146" s="329"/>
      <c r="P146" s="329"/>
      <c r="Q146" s="329"/>
      <c r="R146" s="329"/>
      <c r="S146" s="329"/>
    </row>
    <row r="147" spans="1:19" ht="15" thickBot="1" x14ac:dyDescent="0.35">
      <c r="A147" s="326"/>
      <c r="B147" s="330" t="s">
        <v>16</v>
      </c>
      <c r="C147" s="331"/>
      <c r="D147" s="331"/>
      <c r="E147" s="332"/>
      <c r="F147" s="330" t="s">
        <v>20</v>
      </c>
      <c r="G147" s="330"/>
      <c r="H147" s="329" t="s">
        <v>16</v>
      </c>
      <c r="I147" s="329"/>
      <c r="J147" s="329"/>
      <c r="K147" s="329"/>
      <c r="L147" s="329" t="s">
        <v>20</v>
      </c>
      <c r="M147" s="333"/>
      <c r="N147" s="331" t="s">
        <v>16</v>
      </c>
      <c r="O147" s="330"/>
      <c r="P147" s="330"/>
      <c r="Q147" s="334"/>
      <c r="R147" s="330" t="s">
        <v>20</v>
      </c>
      <c r="S147" s="330"/>
    </row>
    <row r="148" spans="1:19" ht="15" thickBot="1" x14ac:dyDescent="0.35">
      <c r="A148" s="327"/>
      <c r="B148" s="47">
        <v>2011</v>
      </c>
      <c r="C148" s="9">
        <v>2021</v>
      </c>
      <c r="D148" s="30" t="s">
        <v>21</v>
      </c>
      <c r="E148" s="12" t="s">
        <v>22</v>
      </c>
      <c r="F148" s="47">
        <v>2011</v>
      </c>
      <c r="G148" s="48">
        <v>2021</v>
      </c>
      <c r="H148" s="43">
        <v>2011</v>
      </c>
      <c r="I148" s="44">
        <v>2021</v>
      </c>
      <c r="J148" s="38" t="s">
        <v>21</v>
      </c>
      <c r="K148" s="35" t="s">
        <v>22</v>
      </c>
      <c r="L148" s="43">
        <v>2011</v>
      </c>
      <c r="M148" s="45">
        <v>2021</v>
      </c>
      <c r="N148" s="43">
        <v>2011</v>
      </c>
      <c r="O148" s="44">
        <v>2021</v>
      </c>
      <c r="P148" s="38" t="s">
        <v>21</v>
      </c>
      <c r="Q148" s="36" t="s">
        <v>22</v>
      </c>
      <c r="R148" s="43">
        <v>2011</v>
      </c>
      <c r="S148" s="45">
        <v>2021</v>
      </c>
    </row>
    <row r="149" spans="1:19" x14ac:dyDescent="0.3">
      <c r="A149" s="294" t="s">
        <v>116</v>
      </c>
      <c r="B149" s="306">
        <v>874</v>
      </c>
      <c r="C149" s="307">
        <v>775</v>
      </c>
      <c r="D149" s="307">
        <v>-99</v>
      </c>
      <c r="E149" s="308">
        <v>-0.11327231121281464</v>
      </c>
      <c r="F149" s="309">
        <v>0.50432775533756491</v>
      </c>
      <c r="G149" s="308">
        <v>0.43175487465181056</v>
      </c>
      <c r="H149" s="306">
        <v>4475</v>
      </c>
      <c r="I149" s="307">
        <v>4072</v>
      </c>
      <c r="J149" s="307">
        <v>-403</v>
      </c>
      <c r="K149" s="308">
        <v>-9.0055865921787714E-2</v>
      </c>
      <c r="L149" s="309">
        <v>0.40807951851176361</v>
      </c>
      <c r="M149" s="308">
        <v>0.40090577926553117</v>
      </c>
      <c r="N149" s="306">
        <v>459550</v>
      </c>
      <c r="O149" s="307">
        <v>489030</v>
      </c>
      <c r="P149" s="307">
        <v>29480</v>
      </c>
      <c r="Q149" s="308">
        <v>6.4149711674464149E-2</v>
      </c>
      <c r="R149" s="309">
        <v>0.45735515262256432</v>
      </c>
      <c r="S149" s="308">
        <v>0.46945648146192642</v>
      </c>
    </row>
    <row r="150" spans="1:19" x14ac:dyDescent="0.3">
      <c r="A150" s="63" t="s">
        <v>100</v>
      </c>
      <c r="B150" s="97">
        <v>6</v>
      </c>
      <c r="C150" s="98">
        <v>0</v>
      </c>
      <c r="D150" s="98">
        <v>-6</v>
      </c>
      <c r="E150" s="99">
        <v>-1</v>
      </c>
      <c r="F150" s="100">
        <v>3.462204270051933E-3</v>
      </c>
      <c r="G150" s="99">
        <v>0</v>
      </c>
      <c r="H150" s="97">
        <v>460</v>
      </c>
      <c r="I150" s="98">
        <v>325</v>
      </c>
      <c r="J150" s="98">
        <v>-135</v>
      </c>
      <c r="K150" s="99">
        <v>-0.29347826086956524</v>
      </c>
      <c r="L150" s="100">
        <v>4.1947838774393578E-2</v>
      </c>
      <c r="M150" s="99">
        <v>3.1997637097568178E-2</v>
      </c>
      <c r="N150" s="97">
        <v>23134</v>
      </c>
      <c r="O150" s="98">
        <v>18772</v>
      </c>
      <c r="P150" s="98">
        <v>-4362</v>
      </c>
      <c r="Q150" s="99">
        <v>-0.18855364398720498</v>
      </c>
      <c r="R150" s="100">
        <v>2.302351017467175E-2</v>
      </c>
      <c r="S150" s="99">
        <v>1.8020647138219093E-2</v>
      </c>
    </row>
    <row r="151" spans="1:19" x14ac:dyDescent="0.3">
      <c r="A151" s="295" t="s">
        <v>101</v>
      </c>
      <c r="B151" s="296">
        <v>283</v>
      </c>
      <c r="C151" s="297">
        <v>257</v>
      </c>
      <c r="D151" s="297">
        <v>-26</v>
      </c>
      <c r="E151" s="298">
        <v>-9.187279151943463E-2</v>
      </c>
      <c r="F151" s="299">
        <v>0.16330063473744952</v>
      </c>
      <c r="G151" s="298">
        <v>0.14317548746518105</v>
      </c>
      <c r="H151" s="296">
        <v>1851</v>
      </c>
      <c r="I151" s="297">
        <v>1656</v>
      </c>
      <c r="J151" s="297">
        <v>-195</v>
      </c>
      <c r="K151" s="298">
        <v>-0.1053484602917342</v>
      </c>
      <c r="L151" s="299">
        <v>0.16879445559000547</v>
      </c>
      <c r="M151" s="298">
        <v>0.16304026779560893</v>
      </c>
      <c r="N151" s="296">
        <v>211721</v>
      </c>
      <c r="O151" s="297">
        <v>229597</v>
      </c>
      <c r="P151" s="297">
        <v>17876</v>
      </c>
      <c r="Q151" s="298">
        <v>8.4431870244330978E-2</v>
      </c>
      <c r="R151" s="299">
        <v>0.21070980365227274</v>
      </c>
      <c r="S151" s="298">
        <v>0.22040733651148994</v>
      </c>
    </row>
    <row r="152" spans="1:19" x14ac:dyDescent="0.3">
      <c r="A152" s="63" t="s">
        <v>102</v>
      </c>
      <c r="B152" s="97">
        <v>120</v>
      </c>
      <c r="C152" s="98">
        <v>85</v>
      </c>
      <c r="D152" s="98">
        <v>-35</v>
      </c>
      <c r="E152" s="99">
        <v>-0.29166666666666669</v>
      </c>
      <c r="F152" s="100">
        <v>6.9244085401038658E-2</v>
      </c>
      <c r="G152" s="99">
        <v>4.7353760445682451E-2</v>
      </c>
      <c r="H152" s="97">
        <v>445</v>
      </c>
      <c r="I152" s="98">
        <v>404</v>
      </c>
      <c r="J152" s="98">
        <v>-41</v>
      </c>
      <c r="K152" s="99">
        <v>-9.2134831460674152E-2</v>
      </c>
      <c r="L152" s="100">
        <v>4.0579974466532921E-2</v>
      </c>
      <c r="M152" s="99">
        <v>3.9775524268977062E-2</v>
      </c>
      <c r="N152" s="97">
        <v>60158</v>
      </c>
      <c r="O152" s="98">
        <v>62558</v>
      </c>
      <c r="P152" s="98">
        <v>2400</v>
      </c>
      <c r="Q152" s="99">
        <v>3.9894943315934704E-2</v>
      </c>
      <c r="R152" s="100">
        <v>5.987068060378245E-2</v>
      </c>
      <c r="S152" s="99">
        <v>6.0054104180306309E-2</v>
      </c>
    </row>
    <row r="153" spans="1:19" x14ac:dyDescent="0.3">
      <c r="A153" s="295" t="s">
        <v>103</v>
      </c>
      <c r="B153" s="296">
        <v>185</v>
      </c>
      <c r="C153" s="297">
        <v>121</v>
      </c>
      <c r="D153" s="297">
        <v>-64</v>
      </c>
      <c r="E153" s="298">
        <v>-0.34594594594594597</v>
      </c>
      <c r="F153" s="299">
        <v>0.10675129832660127</v>
      </c>
      <c r="G153" s="298">
        <v>6.740947075208914E-2</v>
      </c>
      <c r="H153" s="296">
        <v>489</v>
      </c>
      <c r="I153" s="297">
        <v>389</v>
      </c>
      <c r="J153" s="297">
        <v>-100</v>
      </c>
      <c r="K153" s="298">
        <v>-0.20449897750511248</v>
      </c>
      <c r="L153" s="299">
        <v>4.4592376436257526E-2</v>
      </c>
      <c r="M153" s="298">
        <v>3.8298710249089297E-2</v>
      </c>
      <c r="N153" s="296">
        <v>49031</v>
      </c>
      <c r="O153" s="297">
        <v>46176</v>
      </c>
      <c r="P153" s="297">
        <v>-2855</v>
      </c>
      <c r="Q153" s="298">
        <v>-5.8228467704105565E-2</v>
      </c>
      <c r="R153" s="299">
        <v>4.8796824041425199E-2</v>
      </c>
      <c r="S153" s="298">
        <v>4.4327796838610954E-2</v>
      </c>
    </row>
    <row r="154" spans="1:19" x14ac:dyDescent="0.3">
      <c r="A154" s="63" t="s">
        <v>104</v>
      </c>
      <c r="B154" s="97">
        <v>98</v>
      </c>
      <c r="C154" s="98">
        <v>108</v>
      </c>
      <c r="D154" s="98">
        <v>10</v>
      </c>
      <c r="E154" s="99">
        <v>0.10204081632653061</v>
      </c>
      <c r="F154" s="100">
        <v>5.6549336410848243E-2</v>
      </c>
      <c r="G154" s="99">
        <v>6.0167130919220053E-2</v>
      </c>
      <c r="H154" s="97">
        <v>296</v>
      </c>
      <c r="I154" s="98">
        <v>357</v>
      </c>
      <c r="J154" s="98">
        <v>61</v>
      </c>
      <c r="K154" s="99">
        <v>0.20608108108108109</v>
      </c>
      <c r="L154" s="100">
        <v>2.6992522341783697E-2</v>
      </c>
      <c r="M154" s="99">
        <v>3.5148173673328738E-2</v>
      </c>
      <c r="N154" s="97">
        <v>30833</v>
      </c>
      <c r="O154" s="98">
        <v>37230</v>
      </c>
      <c r="P154" s="98">
        <v>6397</v>
      </c>
      <c r="Q154" s="99">
        <v>0.20747251321635909</v>
      </c>
      <c r="R154" s="100">
        <v>3.0685739137877328E-2</v>
      </c>
      <c r="S154" s="99">
        <v>3.5739862186016241E-2</v>
      </c>
    </row>
    <row r="155" spans="1:19" x14ac:dyDescent="0.3">
      <c r="A155" s="295" t="s">
        <v>105</v>
      </c>
      <c r="B155" s="296">
        <v>52</v>
      </c>
      <c r="C155" s="297">
        <v>55</v>
      </c>
      <c r="D155" s="297">
        <v>3</v>
      </c>
      <c r="E155" s="298">
        <v>5.7692307692307696E-2</v>
      </c>
      <c r="F155" s="299">
        <v>3.0005770340450086E-2</v>
      </c>
      <c r="G155" s="298">
        <v>3.0640668523676879E-2</v>
      </c>
      <c r="H155" s="296">
        <v>154</v>
      </c>
      <c r="I155" s="297">
        <v>183</v>
      </c>
      <c r="J155" s="297">
        <v>29</v>
      </c>
      <c r="K155" s="298">
        <v>0.18831168831168832</v>
      </c>
      <c r="L155" s="299">
        <v>1.4043406894036112E-2</v>
      </c>
      <c r="M155" s="298">
        <v>1.8017131042630696E-2</v>
      </c>
      <c r="N155" s="296">
        <v>18845</v>
      </c>
      <c r="O155" s="297">
        <v>25070</v>
      </c>
      <c r="P155" s="297">
        <v>6225</v>
      </c>
      <c r="Q155" s="298">
        <v>0.33032634651101089</v>
      </c>
      <c r="R155" s="299">
        <v>1.8754994780050539E-2</v>
      </c>
      <c r="S155" s="298">
        <v>2.4066568493242738E-2</v>
      </c>
    </row>
    <row r="156" spans="1:19" x14ac:dyDescent="0.3">
      <c r="A156" s="63" t="s">
        <v>106</v>
      </c>
      <c r="B156" s="97">
        <v>62</v>
      </c>
      <c r="C156" s="98">
        <v>83</v>
      </c>
      <c r="D156" s="98">
        <v>21</v>
      </c>
      <c r="E156" s="99">
        <v>0.33870967741935482</v>
      </c>
      <c r="F156" s="100">
        <v>3.5776110790536643E-2</v>
      </c>
      <c r="G156" s="99">
        <v>4.6239554317548746E-2</v>
      </c>
      <c r="H156" s="97">
        <v>331</v>
      </c>
      <c r="I156" s="98">
        <v>381</v>
      </c>
      <c r="J156" s="98">
        <v>50</v>
      </c>
      <c r="K156" s="99">
        <v>0.15105740181268881</v>
      </c>
      <c r="L156" s="100">
        <v>3.0184205726791903E-2</v>
      </c>
      <c r="M156" s="99">
        <v>3.7511076105149158E-2</v>
      </c>
      <c r="N156" s="97">
        <v>30766</v>
      </c>
      <c r="O156" s="98">
        <v>33747</v>
      </c>
      <c r="P156" s="98">
        <v>2981</v>
      </c>
      <c r="Q156" s="99">
        <v>9.689267373074173E-2</v>
      </c>
      <c r="R156" s="100">
        <v>3.0619059135210125E-2</v>
      </c>
      <c r="S156" s="99">
        <v>3.2396269921877247E-2</v>
      </c>
    </row>
    <row r="157" spans="1:19" x14ac:dyDescent="0.3">
      <c r="A157" s="295" t="s">
        <v>107</v>
      </c>
      <c r="B157" s="296">
        <v>68</v>
      </c>
      <c r="C157" s="297">
        <v>66</v>
      </c>
      <c r="D157" s="297">
        <v>-2</v>
      </c>
      <c r="E157" s="298">
        <v>-2.9411764705882353E-2</v>
      </c>
      <c r="F157" s="299">
        <v>3.9238315060588572E-2</v>
      </c>
      <c r="G157" s="298">
        <v>3.6768802228412258E-2</v>
      </c>
      <c r="H157" s="296">
        <v>449</v>
      </c>
      <c r="I157" s="297">
        <v>377</v>
      </c>
      <c r="J157" s="297">
        <v>-72</v>
      </c>
      <c r="K157" s="298">
        <v>-0.16035634743875279</v>
      </c>
      <c r="L157" s="299">
        <v>4.0944738281962427E-2</v>
      </c>
      <c r="M157" s="298">
        <v>3.7117259033179091E-2</v>
      </c>
      <c r="N157" s="296">
        <v>35062</v>
      </c>
      <c r="O157" s="297">
        <v>35880</v>
      </c>
      <c r="P157" s="297">
        <v>818</v>
      </c>
      <c r="Q157" s="298">
        <v>2.3330100964006617E-2</v>
      </c>
      <c r="R157" s="299">
        <v>3.4894541097274183E-2</v>
      </c>
      <c r="S157" s="298">
        <v>3.4443896192163918E-2</v>
      </c>
    </row>
    <row r="158" spans="1:19" x14ac:dyDescent="0.3">
      <c r="A158" s="31" t="s">
        <v>117</v>
      </c>
      <c r="B158" s="34">
        <v>740</v>
      </c>
      <c r="C158" s="16">
        <v>956</v>
      </c>
      <c r="D158" s="16">
        <v>216</v>
      </c>
      <c r="E158" s="32">
        <v>0.29189189189189191</v>
      </c>
      <c r="F158" s="41">
        <v>0.42700519330640507</v>
      </c>
      <c r="G158" s="32">
        <v>0.53259052924791084</v>
      </c>
      <c r="H158" s="34">
        <v>5554</v>
      </c>
      <c r="I158" s="16">
        <v>5713</v>
      </c>
      <c r="J158" s="16">
        <v>159</v>
      </c>
      <c r="K158" s="32">
        <v>2.8628015844436441E-2</v>
      </c>
      <c r="L158" s="41">
        <v>0.50647455772387384</v>
      </c>
      <c r="M158" s="32">
        <v>0.56246923304125229</v>
      </c>
      <c r="N158" s="34">
        <v>477444</v>
      </c>
      <c r="O158" s="16">
        <v>511612</v>
      </c>
      <c r="P158" s="16">
        <v>34168</v>
      </c>
      <c r="Q158" s="32">
        <v>7.1564413837015436E-2</v>
      </c>
      <c r="R158" s="41">
        <v>0.47516368945430876</v>
      </c>
      <c r="S158" s="32">
        <v>0.49113463262723989</v>
      </c>
    </row>
    <row r="159" spans="1:19" x14ac:dyDescent="0.3">
      <c r="A159" s="295" t="s">
        <v>108</v>
      </c>
      <c r="B159" s="296">
        <v>0</v>
      </c>
      <c r="C159" s="297">
        <v>2</v>
      </c>
      <c r="D159" s="297">
        <v>2</v>
      </c>
      <c r="E159" s="298" t="e">
        <v>#DIV/0!</v>
      </c>
      <c r="F159" s="299">
        <v>0</v>
      </c>
      <c r="G159" s="298">
        <v>1.1142061281337048E-3</v>
      </c>
      <c r="H159" s="296">
        <v>601</v>
      </c>
      <c r="I159" s="297">
        <v>586</v>
      </c>
      <c r="J159" s="297">
        <v>-15</v>
      </c>
      <c r="K159" s="298">
        <v>-2.4958402662229616E-2</v>
      </c>
      <c r="L159" s="299">
        <v>5.4805763268283784E-2</v>
      </c>
      <c r="M159" s="298">
        <v>5.7694201043615244E-2</v>
      </c>
      <c r="N159" s="296">
        <v>15231</v>
      </c>
      <c r="O159" s="297">
        <v>14823</v>
      </c>
      <c r="P159" s="297">
        <v>-408</v>
      </c>
      <c r="Q159" s="298">
        <v>-2.6787472917077015E-2</v>
      </c>
      <c r="R159" s="299">
        <v>1.5158255531703356E-2</v>
      </c>
      <c r="S159" s="298">
        <v>1.4229706612498488E-2</v>
      </c>
    </row>
    <row r="160" spans="1:19" x14ac:dyDescent="0.3">
      <c r="A160" s="63" t="s">
        <v>109</v>
      </c>
      <c r="B160" s="97">
        <v>182</v>
      </c>
      <c r="C160" s="98">
        <v>362</v>
      </c>
      <c r="D160" s="98">
        <v>180</v>
      </c>
      <c r="E160" s="99">
        <v>0.98901098901098905</v>
      </c>
      <c r="F160" s="100">
        <v>0.10502019619157531</v>
      </c>
      <c r="G160" s="99">
        <v>0.20167130919220055</v>
      </c>
      <c r="H160" s="97">
        <v>1963</v>
      </c>
      <c r="I160" s="98">
        <v>2212</v>
      </c>
      <c r="J160" s="98">
        <v>249</v>
      </c>
      <c r="K160" s="99">
        <v>0.12684666327050434</v>
      </c>
      <c r="L160" s="100">
        <v>0.17900784242203174</v>
      </c>
      <c r="M160" s="99">
        <v>0.21778084079944865</v>
      </c>
      <c r="N160" s="97">
        <v>185029</v>
      </c>
      <c r="O160" s="98">
        <v>233555</v>
      </c>
      <c r="P160" s="98">
        <v>48526</v>
      </c>
      <c r="Q160" s="99">
        <v>0.26226159142620886</v>
      </c>
      <c r="R160" s="100">
        <v>0.18414528676879655</v>
      </c>
      <c r="S160" s="99">
        <v>0.22420691681050289</v>
      </c>
    </row>
    <row r="161" spans="1:19" x14ac:dyDescent="0.3">
      <c r="A161" s="295" t="s">
        <v>110</v>
      </c>
      <c r="B161" s="296">
        <v>33</v>
      </c>
      <c r="C161" s="297">
        <v>43</v>
      </c>
      <c r="D161" s="297">
        <v>10</v>
      </c>
      <c r="E161" s="298">
        <v>0.30303030303030304</v>
      </c>
      <c r="F161" s="299">
        <v>1.9042123485285632E-2</v>
      </c>
      <c r="G161" s="298">
        <v>2.3955431754874652E-2</v>
      </c>
      <c r="H161" s="296">
        <v>150</v>
      </c>
      <c r="I161" s="297">
        <v>137</v>
      </c>
      <c r="J161" s="297">
        <v>-13</v>
      </c>
      <c r="K161" s="298">
        <v>-8.666666666666667E-2</v>
      </c>
      <c r="L161" s="299">
        <v>1.3678643078606603E-2</v>
      </c>
      <c r="M161" s="298">
        <v>1.3488234714974894E-2</v>
      </c>
      <c r="N161" s="296">
        <v>20327</v>
      </c>
      <c r="O161" s="297">
        <v>24515</v>
      </c>
      <c r="P161" s="297">
        <v>4188</v>
      </c>
      <c r="Q161" s="298">
        <v>0.20603138682540464</v>
      </c>
      <c r="R161" s="299">
        <v>2.0229916630092187E-2</v>
      </c>
      <c r="S161" s="298">
        <v>2.3533782473547895E-2</v>
      </c>
    </row>
    <row r="162" spans="1:19" x14ac:dyDescent="0.3">
      <c r="A162" s="63" t="s">
        <v>111</v>
      </c>
      <c r="B162" s="97">
        <v>49</v>
      </c>
      <c r="C162" s="98">
        <v>58</v>
      </c>
      <c r="D162" s="98">
        <v>9</v>
      </c>
      <c r="E162" s="99">
        <v>0.18367346938775511</v>
      </c>
      <c r="F162" s="100">
        <v>2.8274668205424121E-2</v>
      </c>
      <c r="G162" s="99">
        <v>3.2311977715877439E-2</v>
      </c>
      <c r="H162" s="97">
        <v>215</v>
      </c>
      <c r="I162" s="98">
        <v>199</v>
      </c>
      <c r="J162" s="98">
        <v>-16</v>
      </c>
      <c r="K162" s="99">
        <v>-7.441860465116279E-2</v>
      </c>
      <c r="L162" s="100">
        <v>1.9606055079336129E-2</v>
      </c>
      <c r="M162" s="99">
        <v>1.9592399330510976E-2</v>
      </c>
      <c r="N162" s="97">
        <v>16177</v>
      </c>
      <c r="O162" s="98">
        <v>14755</v>
      </c>
      <c r="P162" s="98">
        <v>-1422</v>
      </c>
      <c r="Q162" s="99">
        <v>-8.7902577733819626E-2</v>
      </c>
      <c r="R162" s="100">
        <v>1.6099737360407405E-2</v>
      </c>
      <c r="S162" s="99">
        <v>1.4164428325400741E-2</v>
      </c>
    </row>
    <row r="163" spans="1:19" x14ac:dyDescent="0.3">
      <c r="A163" s="295" t="s">
        <v>112</v>
      </c>
      <c r="B163" s="296">
        <v>48</v>
      </c>
      <c r="C163" s="297">
        <v>78</v>
      </c>
      <c r="D163" s="297">
        <v>30</v>
      </c>
      <c r="E163" s="298">
        <v>0.625</v>
      </c>
      <c r="F163" s="299">
        <v>2.7697634160415464E-2</v>
      </c>
      <c r="G163" s="298">
        <v>4.3454038997214485E-2</v>
      </c>
      <c r="H163" s="296">
        <v>187</v>
      </c>
      <c r="I163" s="297">
        <v>256</v>
      </c>
      <c r="J163" s="297">
        <v>69</v>
      </c>
      <c r="K163" s="298">
        <v>0.36898395721925131</v>
      </c>
      <c r="L163" s="299">
        <v>1.7052708371329564E-2</v>
      </c>
      <c r="M163" s="298">
        <v>2.5204292606084474E-2</v>
      </c>
      <c r="N163" s="296">
        <v>16676</v>
      </c>
      <c r="O163" s="297">
        <v>20229</v>
      </c>
      <c r="P163" s="297">
        <v>3553</v>
      </c>
      <c r="Q163" s="298">
        <v>0.21306068601583114</v>
      </c>
      <c r="R163" s="299">
        <v>1.6596354096689983E-2</v>
      </c>
      <c r="S163" s="298">
        <v>1.9419330436769338E-2</v>
      </c>
    </row>
    <row r="164" spans="1:19" x14ac:dyDescent="0.3">
      <c r="A164" s="63" t="s">
        <v>113</v>
      </c>
      <c r="B164" s="97">
        <v>52</v>
      </c>
      <c r="C164" s="98">
        <v>40</v>
      </c>
      <c r="D164" s="98">
        <v>-12</v>
      </c>
      <c r="E164" s="99">
        <v>-0.23076923076923078</v>
      </c>
      <c r="F164" s="100">
        <v>3.0005770340450086E-2</v>
      </c>
      <c r="G164" s="99">
        <v>2.2284122562674095E-2</v>
      </c>
      <c r="H164" s="97">
        <v>189</v>
      </c>
      <c r="I164" s="98">
        <v>181</v>
      </c>
      <c r="J164" s="98">
        <v>-8</v>
      </c>
      <c r="K164" s="99">
        <v>-4.2328042328042326E-2</v>
      </c>
      <c r="L164" s="100">
        <v>1.723509027904432E-2</v>
      </c>
      <c r="M164" s="99">
        <v>1.7820222506645663E-2</v>
      </c>
      <c r="N164" s="97">
        <v>17948</v>
      </c>
      <c r="O164" s="98">
        <v>20947</v>
      </c>
      <c r="P164" s="98">
        <v>2999</v>
      </c>
      <c r="Q164" s="99">
        <v>0.16709382661020727</v>
      </c>
      <c r="R164" s="100">
        <v>1.7862278923446381E-2</v>
      </c>
      <c r="S164" s="99">
        <v>2.0108592350536723E-2</v>
      </c>
    </row>
    <row r="165" spans="1:19" x14ac:dyDescent="0.3">
      <c r="A165" s="295" t="s">
        <v>114</v>
      </c>
      <c r="B165" s="296">
        <v>102</v>
      </c>
      <c r="C165" s="297">
        <v>111</v>
      </c>
      <c r="D165" s="297">
        <v>9</v>
      </c>
      <c r="E165" s="298">
        <v>8.8235294117647065E-2</v>
      </c>
      <c r="F165" s="299">
        <v>5.8857472590882864E-2</v>
      </c>
      <c r="G165" s="298">
        <v>6.183844011142061E-2</v>
      </c>
      <c r="H165" s="296">
        <v>600</v>
      </c>
      <c r="I165" s="297">
        <v>552</v>
      </c>
      <c r="J165" s="297">
        <v>-48</v>
      </c>
      <c r="K165" s="298">
        <v>-0.08</v>
      </c>
      <c r="L165" s="299">
        <v>5.4714572314426412E-2</v>
      </c>
      <c r="M165" s="298">
        <v>5.4346755931869647E-2</v>
      </c>
      <c r="N165" s="296">
        <v>62940</v>
      </c>
      <c r="O165" s="297">
        <v>55239</v>
      </c>
      <c r="P165" s="297">
        <v>-7701</v>
      </c>
      <c r="Q165" s="298">
        <v>-0.12235462345090563</v>
      </c>
      <c r="R165" s="299">
        <v>6.2639393550351863E-2</v>
      </c>
      <c r="S165" s="298">
        <v>5.3028048544006202E-2</v>
      </c>
    </row>
    <row r="166" spans="1:19" x14ac:dyDescent="0.3">
      <c r="A166" s="63" t="s">
        <v>115</v>
      </c>
      <c r="B166" s="97">
        <v>274</v>
      </c>
      <c r="C166" s="98">
        <v>262</v>
      </c>
      <c r="D166" s="98">
        <v>-12</v>
      </c>
      <c r="E166" s="99">
        <v>-4.3795620437956206E-2</v>
      </c>
      <c r="F166" s="100">
        <v>0.15810732833237162</v>
      </c>
      <c r="G166" s="99">
        <v>0.14596100278551533</v>
      </c>
      <c r="H166" s="97">
        <v>1649</v>
      </c>
      <c r="I166" s="98">
        <v>1590</v>
      </c>
      <c r="J166" s="98">
        <v>-59</v>
      </c>
      <c r="K166" s="99">
        <v>-3.5779260157671314E-2</v>
      </c>
      <c r="L166" s="100">
        <v>0.15037388291081524</v>
      </c>
      <c r="M166" s="99">
        <v>0.15654228610810278</v>
      </c>
      <c r="N166" s="97">
        <v>143116</v>
      </c>
      <c r="O166" s="98">
        <v>127549</v>
      </c>
      <c r="P166" s="98">
        <v>-15567</v>
      </c>
      <c r="Q166" s="99">
        <v>-0.10877190530758266</v>
      </c>
      <c r="R166" s="100">
        <v>0.14243246659282105</v>
      </c>
      <c r="S166" s="99">
        <v>0.12244382707397758</v>
      </c>
    </row>
    <row r="167" spans="1:19" x14ac:dyDescent="0.3">
      <c r="A167" s="300" t="s">
        <v>198</v>
      </c>
      <c r="B167" s="310">
        <v>119</v>
      </c>
      <c r="C167" s="311">
        <v>64</v>
      </c>
      <c r="D167" s="311">
        <v>-55</v>
      </c>
      <c r="E167" s="312">
        <v>-0.46218487394957986</v>
      </c>
      <c r="F167" s="313">
        <v>6.8667051356030004E-2</v>
      </c>
      <c r="G167" s="312">
        <v>3.5654596100278553E-2</v>
      </c>
      <c r="H167" s="310">
        <v>937</v>
      </c>
      <c r="I167" s="311">
        <v>372</v>
      </c>
      <c r="J167" s="311">
        <v>-565</v>
      </c>
      <c r="K167" s="312">
        <v>-0.60298826040554965</v>
      </c>
      <c r="L167" s="313">
        <v>8.544592376436258E-2</v>
      </c>
      <c r="M167" s="312">
        <v>3.6624987693216503E-2</v>
      </c>
      <c r="N167" s="310">
        <v>67805</v>
      </c>
      <c r="O167" s="311">
        <v>41052</v>
      </c>
      <c r="P167" s="311">
        <v>-26753</v>
      </c>
      <c r="Q167" s="312">
        <v>-0.39455792345697221</v>
      </c>
      <c r="R167" s="313">
        <v>6.7481157923126908E-2</v>
      </c>
      <c r="S167" s="312">
        <v>3.9408885910833698E-2</v>
      </c>
    </row>
    <row r="168" spans="1:19" x14ac:dyDescent="0.3">
      <c r="A168" s="63" t="s">
        <v>199</v>
      </c>
      <c r="B168" s="97" t="s">
        <v>152</v>
      </c>
      <c r="C168" s="98">
        <v>11</v>
      </c>
      <c r="D168" s="98" t="s">
        <v>152</v>
      </c>
      <c r="E168" s="99" t="s">
        <v>152</v>
      </c>
      <c r="F168" s="100" t="s">
        <v>152</v>
      </c>
      <c r="G168" s="99">
        <v>6.128133704735376E-3</v>
      </c>
      <c r="H168" s="97" t="s">
        <v>152</v>
      </c>
      <c r="I168" s="98">
        <v>199</v>
      </c>
      <c r="J168" s="98" t="s">
        <v>152</v>
      </c>
      <c r="K168" s="99" t="s">
        <v>152</v>
      </c>
      <c r="L168" s="100" t="s">
        <v>152</v>
      </c>
      <c r="M168" s="99">
        <v>1.9592399330510976E-2</v>
      </c>
      <c r="N168" s="97" t="s">
        <v>152</v>
      </c>
      <c r="O168" s="98">
        <v>13904</v>
      </c>
      <c r="P168" s="98" t="s">
        <v>152</v>
      </c>
      <c r="Q168" s="99" t="s">
        <v>152</v>
      </c>
      <c r="R168" s="100" t="s">
        <v>152</v>
      </c>
      <c r="S168" s="99">
        <v>1.3347489761868649E-2</v>
      </c>
    </row>
    <row r="169" spans="1:19" x14ac:dyDescent="0.3">
      <c r="A169" s="295" t="s">
        <v>200</v>
      </c>
      <c r="B169" s="296" t="s">
        <v>152</v>
      </c>
      <c r="C169" s="297">
        <v>17</v>
      </c>
      <c r="D169" s="297" t="s">
        <v>152</v>
      </c>
      <c r="E169" s="298" t="s">
        <v>152</v>
      </c>
      <c r="F169" s="299" t="s">
        <v>152</v>
      </c>
      <c r="G169" s="298">
        <v>9.4707520891364905E-3</v>
      </c>
      <c r="H169" s="296" t="s">
        <v>152</v>
      </c>
      <c r="I169" s="297">
        <v>80</v>
      </c>
      <c r="J169" s="297" t="s">
        <v>152</v>
      </c>
      <c r="K169" s="298" t="s">
        <v>152</v>
      </c>
      <c r="L169" s="299" t="s">
        <v>152</v>
      </c>
      <c r="M169" s="298">
        <v>7.8763414394013975E-3</v>
      </c>
      <c r="N169" s="296" t="s">
        <v>152</v>
      </c>
      <c r="O169" s="297">
        <v>4633</v>
      </c>
      <c r="P169" s="297" t="s">
        <v>152</v>
      </c>
      <c r="Q169" s="298" t="s">
        <v>152</v>
      </c>
      <c r="R169" s="299" t="s">
        <v>152</v>
      </c>
      <c r="S169" s="298">
        <v>4.4475632959391142E-3</v>
      </c>
    </row>
    <row r="170" spans="1:19" ht="15" thickBot="1" x14ac:dyDescent="0.35">
      <c r="A170" s="251" t="s">
        <v>201</v>
      </c>
      <c r="B170" s="301" t="s">
        <v>152</v>
      </c>
      <c r="C170" s="302">
        <v>36</v>
      </c>
      <c r="D170" s="302" t="s">
        <v>152</v>
      </c>
      <c r="E170" s="303" t="s">
        <v>152</v>
      </c>
      <c r="F170" s="304" t="s">
        <v>152</v>
      </c>
      <c r="G170" s="303">
        <v>2.0055710306406686E-2</v>
      </c>
      <c r="H170" s="301" t="s">
        <v>152</v>
      </c>
      <c r="I170" s="302">
        <v>93</v>
      </c>
      <c r="J170" s="302" t="s">
        <v>152</v>
      </c>
      <c r="K170" s="303" t="s">
        <v>152</v>
      </c>
      <c r="L170" s="304" t="s">
        <v>152</v>
      </c>
      <c r="M170" s="303">
        <v>9.1562469233041257E-3</v>
      </c>
      <c r="N170" s="305" t="s">
        <v>152</v>
      </c>
      <c r="O170" s="302">
        <v>22515</v>
      </c>
      <c r="P170" s="302" t="s">
        <v>152</v>
      </c>
      <c r="Q170" s="303" t="s">
        <v>152</v>
      </c>
      <c r="R170" s="304" t="s">
        <v>152</v>
      </c>
      <c r="S170" s="303">
        <v>2.1613832853025938E-2</v>
      </c>
    </row>
    <row r="173" spans="1:19" ht="18" x14ac:dyDescent="0.35">
      <c r="A173" s="7" t="s">
        <v>11</v>
      </c>
      <c r="E173" s="10"/>
      <c r="F173" s="10"/>
      <c r="G173" s="10"/>
    </row>
    <row r="174" spans="1:19" ht="15" thickBot="1" x14ac:dyDescent="0.35"/>
    <row r="175" spans="1:19" ht="15" thickBot="1" x14ac:dyDescent="0.35">
      <c r="A175" s="326"/>
      <c r="B175" s="337" t="s">
        <v>11</v>
      </c>
      <c r="C175" s="338"/>
      <c r="D175" s="338"/>
      <c r="E175" s="338"/>
      <c r="F175" s="338"/>
      <c r="G175" s="334"/>
      <c r="H175" s="337" t="s">
        <v>13</v>
      </c>
      <c r="I175" s="338"/>
      <c r="J175" s="338"/>
      <c r="K175" s="338"/>
      <c r="L175" s="338"/>
      <c r="M175" s="334"/>
      <c r="N175" s="337" t="s">
        <v>14</v>
      </c>
      <c r="O175" s="338"/>
      <c r="P175" s="338"/>
      <c r="Q175" s="338"/>
      <c r="R175" s="338"/>
      <c r="S175" s="330"/>
    </row>
    <row r="176" spans="1:19" ht="15" thickBot="1" x14ac:dyDescent="0.35">
      <c r="A176" s="335"/>
      <c r="B176" s="337" t="s">
        <v>16</v>
      </c>
      <c r="C176" s="338"/>
      <c r="D176" s="338"/>
      <c r="E176" s="334"/>
      <c r="F176" s="337" t="s">
        <v>20</v>
      </c>
      <c r="G176" s="334"/>
      <c r="H176" s="337" t="s">
        <v>16</v>
      </c>
      <c r="I176" s="338"/>
      <c r="J176" s="338"/>
      <c r="K176" s="334"/>
      <c r="L176" s="337" t="s">
        <v>20</v>
      </c>
      <c r="M176" s="334"/>
      <c r="N176" s="337" t="s">
        <v>16</v>
      </c>
      <c r="O176" s="338"/>
      <c r="P176" s="338"/>
      <c r="Q176" s="334"/>
      <c r="R176" s="337" t="s">
        <v>20</v>
      </c>
      <c r="S176" s="330"/>
    </row>
    <row r="177" spans="1:19" ht="15" thickBot="1" x14ac:dyDescent="0.35">
      <c r="A177" s="336"/>
      <c r="B177" s="47">
        <v>2011</v>
      </c>
      <c r="C177" s="9">
        <v>2021</v>
      </c>
      <c r="D177" s="30" t="s">
        <v>21</v>
      </c>
      <c r="E177" s="12" t="s">
        <v>22</v>
      </c>
      <c r="F177" s="47">
        <v>2011</v>
      </c>
      <c r="G177" s="48">
        <v>2021</v>
      </c>
      <c r="H177" s="43">
        <v>2011</v>
      </c>
      <c r="I177" s="44">
        <v>2021</v>
      </c>
      <c r="J177" s="38" t="s">
        <v>21</v>
      </c>
      <c r="K177" s="35" t="s">
        <v>22</v>
      </c>
      <c r="L177" s="43">
        <v>2011</v>
      </c>
      <c r="M177" s="45">
        <v>2021</v>
      </c>
      <c r="N177" s="43">
        <v>2011</v>
      </c>
      <c r="O177" s="44">
        <v>2021</v>
      </c>
      <c r="P177" s="38" t="s">
        <v>21</v>
      </c>
      <c r="Q177" s="36" t="s">
        <v>22</v>
      </c>
      <c r="R177" s="43">
        <v>2011</v>
      </c>
      <c r="S177" s="45">
        <v>2021</v>
      </c>
    </row>
    <row r="178" spans="1:19" x14ac:dyDescent="0.3">
      <c r="A178" s="294" t="s">
        <v>116</v>
      </c>
      <c r="B178" s="306">
        <v>527</v>
      </c>
      <c r="C178" s="307">
        <v>437</v>
      </c>
      <c r="D178" s="307">
        <v>-90</v>
      </c>
      <c r="E178" s="308">
        <v>-0.17077798861480076</v>
      </c>
      <c r="F178" s="309">
        <v>0.41300940438871475</v>
      </c>
      <c r="G178" s="308">
        <v>0.35761047463175122</v>
      </c>
      <c r="H178" s="306">
        <v>4475</v>
      </c>
      <c r="I178" s="307">
        <v>4072</v>
      </c>
      <c r="J178" s="307">
        <v>-403</v>
      </c>
      <c r="K178" s="308">
        <v>-9.0055865921787714E-2</v>
      </c>
      <c r="L178" s="309">
        <v>0.40807951851176361</v>
      </c>
      <c r="M178" s="308">
        <v>0.40090577926553117</v>
      </c>
      <c r="N178" s="306">
        <v>459550</v>
      </c>
      <c r="O178" s="307">
        <v>489030</v>
      </c>
      <c r="P178" s="307">
        <v>29480</v>
      </c>
      <c r="Q178" s="308">
        <v>6.4149711674464149E-2</v>
      </c>
      <c r="R178" s="309">
        <v>0.45735515262256432</v>
      </c>
      <c r="S178" s="308">
        <v>0.46945648146192642</v>
      </c>
    </row>
    <row r="179" spans="1:19" x14ac:dyDescent="0.3">
      <c r="A179" s="63" t="s">
        <v>100</v>
      </c>
      <c r="B179" s="97">
        <v>141</v>
      </c>
      <c r="C179" s="98">
        <v>73</v>
      </c>
      <c r="D179" s="98">
        <v>-68</v>
      </c>
      <c r="E179" s="99">
        <v>-0.48226950354609927</v>
      </c>
      <c r="F179" s="100">
        <v>0.11050156739811912</v>
      </c>
      <c r="G179" s="99">
        <v>5.9738134206219311E-2</v>
      </c>
      <c r="H179" s="97">
        <v>460</v>
      </c>
      <c r="I179" s="98">
        <v>325</v>
      </c>
      <c r="J179" s="98">
        <v>-135</v>
      </c>
      <c r="K179" s="99">
        <v>-0.29347826086956524</v>
      </c>
      <c r="L179" s="100">
        <v>4.1947838774393578E-2</v>
      </c>
      <c r="M179" s="99">
        <v>3.1997637097568178E-2</v>
      </c>
      <c r="N179" s="97">
        <v>23134</v>
      </c>
      <c r="O179" s="98">
        <v>18772</v>
      </c>
      <c r="P179" s="98">
        <v>-4362</v>
      </c>
      <c r="Q179" s="99">
        <v>-0.18855364398720498</v>
      </c>
      <c r="R179" s="100">
        <v>2.302351017467175E-2</v>
      </c>
      <c r="S179" s="99">
        <v>1.8020647138219093E-2</v>
      </c>
    </row>
    <row r="180" spans="1:19" x14ac:dyDescent="0.3">
      <c r="A180" s="295" t="s">
        <v>101</v>
      </c>
      <c r="B180" s="296">
        <v>114</v>
      </c>
      <c r="C180" s="297">
        <v>64</v>
      </c>
      <c r="D180" s="297">
        <v>-50</v>
      </c>
      <c r="E180" s="298">
        <v>-0.43859649122807015</v>
      </c>
      <c r="F180" s="299">
        <v>8.9341692789968646E-2</v>
      </c>
      <c r="G180" s="298">
        <v>5.2373158756137482E-2</v>
      </c>
      <c r="H180" s="296">
        <v>1851</v>
      </c>
      <c r="I180" s="297">
        <v>1656</v>
      </c>
      <c r="J180" s="297">
        <v>-195</v>
      </c>
      <c r="K180" s="298">
        <v>-0.1053484602917342</v>
      </c>
      <c r="L180" s="299">
        <v>0.16879445559000547</v>
      </c>
      <c r="M180" s="298">
        <v>0.16304026779560893</v>
      </c>
      <c r="N180" s="296">
        <v>211721</v>
      </c>
      <c r="O180" s="297">
        <v>229597</v>
      </c>
      <c r="P180" s="297">
        <v>17876</v>
      </c>
      <c r="Q180" s="298">
        <v>8.4431870244330978E-2</v>
      </c>
      <c r="R180" s="299">
        <v>0.21070980365227274</v>
      </c>
      <c r="S180" s="298">
        <v>0.22040733651148994</v>
      </c>
    </row>
    <row r="181" spans="1:19" x14ac:dyDescent="0.3">
      <c r="A181" s="63" t="s">
        <v>102</v>
      </c>
      <c r="B181" s="97">
        <v>26</v>
      </c>
      <c r="C181" s="98">
        <v>21</v>
      </c>
      <c r="D181" s="98">
        <v>-5</v>
      </c>
      <c r="E181" s="99">
        <v>-0.19230769230769232</v>
      </c>
      <c r="F181" s="100">
        <v>2.037617554858934E-2</v>
      </c>
      <c r="G181" s="99">
        <v>1.718494271685761E-2</v>
      </c>
      <c r="H181" s="97">
        <v>445</v>
      </c>
      <c r="I181" s="98">
        <v>404</v>
      </c>
      <c r="J181" s="98">
        <v>-41</v>
      </c>
      <c r="K181" s="99">
        <v>-9.2134831460674152E-2</v>
      </c>
      <c r="L181" s="100">
        <v>4.0579974466532921E-2</v>
      </c>
      <c r="M181" s="99">
        <v>3.9775524268977062E-2</v>
      </c>
      <c r="N181" s="97">
        <v>60158</v>
      </c>
      <c r="O181" s="98">
        <v>62558</v>
      </c>
      <c r="P181" s="98">
        <v>2400</v>
      </c>
      <c r="Q181" s="99">
        <v>3.9894943315934704E-2</v>
      </c>
      <c r="R181" s="100">
        <v>5.987068060378245E-2</v>
      </c>
      <c r="S181" s="99">
        <v>6.0054104180306309E-2</v>
      </c>
    </row>
    <row r="182" spans="1:19" x14ac:dyDescent="0.3">
      <c r="A182" s="295" t="s">
        <v>103</v>
      </c>
      <c r="B182" s="296">
        <v>64</v>
      </c>
      <c r="C182" s="297">
        <v>40</v>
      </c>
      <c r="D182" s="297">
        <v>-24</v>
      </c>
      <c r="E182" s="298">
        <v>-0.375</v>
      </c>
      <c r="F182" s="299">
        <v>5.0156739811912224E-2</v>
      </c>
      <c r="G182" s="298">
        <v>3.2733224222585927E-2</v>
      </c>
      <c r="H182" s="296">
        <v>489</v>
      </c>
      <c r="I182" s="297">
        <v>389</v>
      </c>
      <c r="J182" s="297">
        <v>-100</v>
      </c>
      <c r="K182" s="298">
        <v>-0.20449897750511248</v>
      </c>
      <c r="L182" s="299">
        <v>4.4592376436257526E-2</v>
      </c>
      <c r="M182" s="298">
        <v>3.8298710249089297E-2</v>
      </c>
      <c r="N182" s="296">
        <v>49031</v>
      </c>
      <c r="O182" s="297">
        <v>46176</v>
      </c>
      <c r="P182" s="297">
        <v>-2855</v>
      </c>
      <c r="Q182" s="298">
        <v>-5.8228467704105565E-2</v>
      </c>
      <c r="R182" s="299">
        <v>4.8796824041425199E-2</v>
      </c>
      <c r="S182" s="298">
        <v>4.4327796838610954E-2</v>
      </c>
    </row>
    <row r="183" spans="1:19" x14ac:dyDescent="0.3">
      <c r="A183" s="63" t="s">
        <v>104</v>
      </c>
      <c r="B183" s="97">
        <v>41</v>
      </c>
      <c r="C183" s="98">
        <v>57</v>
      </c>
      <c r="D183" s="98">
        <v>16</v>
      </c>
      <c r="E183" s="99">
        <v>0.3902439024390244</v>
      </c>
      <c r="F183" s="100">
        <v>3.2131661442006271E-2</v>
      </c>
      <c r="G183" s="99">
        <v>4.6644844517184945E-2</v>
      </c>
      <c r="H183" s="97">
        <v>296</v>
      </c>
      <c r="I183" s="98">
        <v>357</v>
      </c>
      <c r="J183" s="98">
        <v>61</v>
      </c>
      <c r="K183" s="99">
        <v>0.20608108108108109</v>
      </c>
      <c r="L183" s="100">
        <v>2.6992522341783697E-2</v>
      </c>
      <c r="M183" s="99">
        <v>3.5148173673328738E-2</v>
      </c>
      <c r="N183" s="97">
        <v>30833</v>
      </c>
      <c r="O183" s="98">
        <v>37230</v>
      </c>
      <c r="P183" s="98">
        <v>6397</v>
      </c>
      <c r="Q183" s="99">
        <v>0.20747251321635909</v>
      </c>
      <c r="R183" s="100">
        <v>3.0685739137877328E-2</v>
      </c>
      <c r="S183" s="99">
        <v>3.5739862186016241E-2</v>
      </c>
    </row>
    <row r="184" spans="1:19" x14ac:dyDescent="0.3">
      <c r="A184" s="295" t="s">
        <v>105</v>
      </c>
      <c r="B184" s="296">
        <v>15</v>
      </c>
      <c r="C184" s="297">
        <v>38</v>
      </c>
      <c r="D184" s="297">
        <v>23</v>
      </c>
      <c r="E184" s="298">
        <v>1.5333333333333334</v>
      </c>
      <c r="F184" s="299">
        <v>1.1755485893416929E-2</v>
      </c>
      <c r="G184" s="298">
        <v>3.1096563011456628E-2</v>
      </c>
      <c r="H184" s="296">
        <v>154</v>
      </c>
      <c r="I184" s="297">
        <v>183</v>
      </c>
      <c r="J184" s="297">
        <v>29</v>
      </c>
      <c r="K184" s="298">
        <v>0.18831168831168832</v>
      </c>
      <c r="L184" s="299">
        <v>1.4043406894036112E-2</v>
      </c>
      <c r="M184" s="298">
        <v>1.8017131042630696E-2</v>
      </c>
      <c r="N184" s="296">
        <v>18845</v>
      </c>
      <c r="O184" s="297">
        <v>25070</v>
      </c>
      <c r="P184" s="297">
        <v>6225</v>
      </c>
      <c r="Q184" s="298">
        <v>0.33032634651101089</v>
      </c>
      <c r="R184" s="299">
        <v>1.8754994780050539E-2</v>
      </c>
      <c r="S184" s="298">
        <v>2.4066568493242738E-2</v>
      </c>
    </row>
    <row r="185" spans="1:19" x14ac:dyDescent="0.3">
      <c r="A185" s="63" t="s">
        <v>106</v>
      </c>
      <c r="B185" s="97">
        <v>61</v>
      </c>
      <c r="C185" s="98">
        <v>71</v>
      </c>
      <c r="D185" s="98">
        <v>10</v>
      </c>
      <c r="E185" s="99">
        <v>0.16393442622950818</v>
      </c>
      <c r="F185" s="100">
        <v>4.780564263322884E-2</v>
      </c>
      <c r="G185" s="99">
        <v>5.8101472995090019E-2</v>
      </c>
      <c r="H185" s="97">
        <v>331</v>
      </c>
      <c r="I185" s="98">
        <v>381</v>
      </c>
      <c r="J185" s="98">
        <v>50</v>
      </c>
      <c r="K185" s="99">
        <v>0.15105740181268881</v>
      </c>
      <c r="L185" s="100">
        <v>3.0184205726791903E-2</v>
      </c>
      <c r="M185" s="99">
        <v>3.7511076105149158E-2</v>
      </c>
      <c r="N185" s="97">
        <v>30766</v>
      </c>
      <c r="O185" s="98">
        <v>33747</v>
      </c>
      <c r="P185" s="98">
        <v>2981</v>
      </c>
      <c r="Q185" s="99">
        <v>9.689267373074173E-2</v>
      </c>
      <c r="R185" s="100">
        <v>3.0619059135210125E-2</v>
      </c>
      <c r="S185" s="99">
        <v>3.2396269921877247E-2</v>
      </c>
    </row>
    <row r="186" spans="1:19" x14ac:dyDescent="0.3">
      <c r="A186" s="295" t="s">
        <v>107</v>
      </c>
      <c r="B186" s="296">
        <v>65</v>
      </c>
      <c r="C186" s="297">
        <v>73</v>
      </c>
      <c r="D186" s="297">
        <v>8</v>
      </c>
      <c r="E186" s="298">
        <v>0.12307692307692308</v>
      </c>
      <c r="F186" s="299">
        <v>5.0940438871473356E-2</v>
      </c>
      <c r="G186" s="298">
        <v>5.9738134206219311E-2</v>
      </c>
      <c r="H186" s="296">
        <v>449</v>
      </c>
      <c r="I186" s="297">
        <v>377</v>
      </c>
      <c r="J186" s="297">
        <v>-72</v>
      </c>
      <c r="K186" s="298">
        <v>-0.16035634743875279</v>
      </c>
      <c r="L186" s="299">
        <v>4.0944738281962427E-2</v>
      </c>
      <c r="M186" s="298">
        <v>3.7117259033179091E-2</v>
      </c>
      <c r="N186" s="296">
        <v>35062</v>
      </c>
      <c r="O186" s="297">
        <v>35880</v>
      </c>
      <c r="P186" s="297">
        <v>818</v>
      </c>
      <c r="Q186" s="298">
        <v>2.3330100964006617E-2</v>
      </c>
      <c r="R186" s="299">
        <v>3.4894541097274183E-2</v>
      </c>
      <c r="S186" s="298">
        <v>3.4443896192163918E-2</v>
      </c>
    </row>
    <row r="187" spans="1:19" x14ac:dyDescent="0.3">
      <c r="A187" s="31" t="s">
        <v>117</v>
      </c>
      <c r="B187" s="34">
        <v>619</v>
      </c>
      <c r="C187" s="16">
        <v>700</v>
      </c>
      <c r="D187" s="16">
        <v>81</v>
      </c>
      <c r="E187" s="32">
        <v>0.13085621970920841</v>
      </c>
      <c r="F187" s="41">
        <v>0.48510971786833856</v>
      </c>
      <c r="G187" s="32">
        <v>0.57283142389525366</v>
      </c>
      <c r="H187" s="34">
        <v>5554</v>
      </c>
      <c r="I187" s="16">
        <v>5713</v>
      </c>
      <c r="J187" s="16">
        <v>159</v>
      </c>
      <c r="K187" s="32">
        <v>2.8628015844436441E-2</v>
      </c>
      <c r="L187" s="41">
        <v>0.50647455772387384</v>
      </c>
      <c r="M187" s="32">
        <v>0.56246923304125229</v>
      </c>
      <c r="N187" s="34">
        <v>477444</v>
      </c>
      <c r="O187" s="16">
        <v>511612</v>
      </c>
      <c r="P187" s="16">
        <v>34168</v>
      </c>
      <c r="Q187" s="32">
        <v>7.1564413837015436E-2</v>
      </c>
      <c r="R187" s="41">
        <v>0.47516368945430876</v>
      </c>
      <c r="S187" s="32">
        <v>0.49113463262723989</v>
      </c>
    </row>
    <row r="188" spans="1:19" x14ac:dyDescent="0.3">
      <c r="A188" s="295" t="s">
        <v>108</v>
      </c>
      <c r="B188" s="296">
        <v>102</v>
      </c>
      <c r="C188" s="297">
        <v>55</v>
      </c>
      <c r="D188" s="297">
        <v>-47</v>
      </c>
      <c r="E188" s="298">
        <v>-0.46078431372549017</v>
      </c>
      <c r="F188" s="299">
        <v>7.9937304075235111E-2</v>
      </c>
      <c r="G188" s="298">
        <v>4.5008183306055646E-2</v>
      </c>
      <c r="H188" s="296">
        <v>601</v>
      </c>
      <c r="I188" s="297">
        <v>586</v>
      </c>
      <c r="J188" s="297">
        <v>-15</v>
      </c>
      <c r="K188" s="298">
        <v>-2.4958402662229616E-2</v>
      </c>
      <c r="L188" s="299">
        <v>5.4805763268283784E-2</v>
      </c>
      <c r="M188" s="298">
        <v>5.7694201043615244E-2</v>
      </c>
      <c r="N188" s="296">
        <v>15231</v>
      </c>
      <c r="O188" s="297">
        <v>14823</v>
      </c>
      <c r="P188" s="297">
        <v>-408</v>
      </c>
      <c r="Q188" s="298">
        <v>-2.6787472917077015E-2</v>
      </c>
      <c r="R188" s="299">
        <v>1.5158255531703356E-2</v>
      </c>
      <c r="S188" s="298">
        <v>1.4229706612498488E-2</v>
      </c>
    </row>
    <row r="189" spans="1:19" x14ac:dyDescent="0.3">
      <c r="A189" s="63" t="s">
        <v>109</v>
      </c>
      <c r="B189" s="97">
        <v>82</v>
      </c>
      <c r="C189" s="98">
        <v>76</v>
      </c>
      <c r="D189" s="98">
        <v>-6</v>
      </c>
      <c r="E189" s="99">
        <v>-7.3170731707317069E-2</v>
      </c>
      <c r="F189" s="100">
        <v>6.4263322884012541E-2</v>
      </c>
      <c r="G189" s="99">
        <v>6.2193126022913256E-2</v>
      </c>
      <c r="H189" s="97">
        <v>1963</v>
      </c>
      <c r="I189" s="98">
        <v>2212</v>
      </c>
      <c r="J189" s="98">
        <v>249</v>
      </c>
      <c r="K189" s="99">
        <v>0.12684666327050434</v>
      </c>
      <c r="L189" s="100">
        <v>0.17900784242203174</v>
      </c>
      <c r="M189" s="99">
        <v>0.21778084079944865</v>
      </c>
      <c r="N189" s="97">
        <v>185029</v>
      </c>
      <c r="O189" s="98">
        <v>233555</v>
      </c>
      <c r="P189" s="98">
        <v>48526</v>
      </c>
      <c r="Q189" s="99">
        <v>0.26226159142620886</v>
      </c>
      <c r="R189" s="100">
        <v>0.18414528676879655</v>
      </c>
      <c r="S189" s="99">
        <v>0.22420691681050289</v>
      </c>
    </row>
    <row r="190" spans="1:19" x14ac:dyDescent="0.3">
      <c r="A190" s="295" t="s">
        <v>110</v>
      </c>
      <c r="B190" s="296">
        <v>15</v>
      </c>
      <c r="C190" s="297">
        <v>25</v>
      </c>
      <c r="D190" s="297">
        <v>10</v>
      </c>
      <c r="E190" s="298">
        <v>0.66666666666666663</v>
      </c>
      <c r="F190" s="299">
        <v>1.1755485893416929E-2</v>
      </c>
      <c r="G190" s="298">
        <v>2.0458265139116204E-2</v>
      </c>
      <c r="H190" s="296">
        <v>150</v>
      </c>
      <c r="I190" s="297">
        <v>137</v>
      </c>
      <c r="J190" s="297">
        <v>-13</v>
      </c>
      <c r="K190" s="298">
        <v>-8.666666666666667E-2</v>
      </c>
      <c r="L190" s="299">
        <v>1.3678643078606603E-2</v>
      </c>
      <c r="M190" s="298">
        <v>1.3488234714974894E-2</v>
      </c>
      <c r="N190" s="296">
        <v>20327</v>
      </c>
      <c r="O190" s="297">
        <v>24515</v>
      </c>
      <c r="P190" s="297">
        <v>4188</v>
      </c>
      <c r="Q190" s="298">
        <v>0.20603138682540464</v>
      </c>
      <c r="R190" s="299">
        <v>2.0229916630092187E-2</v>
      </c>
      <c r="S190" s="298">
        <v>2.3533782473547895E-2</v>
      </c>
    </row>
    <row r="191" spans="1:19" x14ac:dyDescent="0.3">
      <c r="A191" s="63" t="s">
        <v>111</v>
      </c>
      <c r="B191" s="97">
        <v>33</v>
      </c>
      <c r="C191" s="98">
        <v>27</v>
      </c>
      <c r="D191" s="98">
        <v>-6</v>
      </c>
      <c r="E191" s="99">
        <v>-0.18181818181818182</v>
      </c>
      <c r="F191" s="100">
        <v>2.5862068965517241E-2</v>
      </c>
      <c r="G191" s="99">
        <v>2.20949263502455E-2</v>
      </c>
      <c r="H191" s="97">
        <v>215</v>
      </c>
      <c r="I191" s="98">
        <v>199</v>
      </c>
      <c r="J191" s="98">
        <v>-16</v>
      </c>
      <c r="K191" s="99">
        <v>-7.441860465116279E-2</v>
      </c>
      <c r="L191" s="100">
        <v>1.9606055079336129E-2</v>
      </c>
      <c r="M191" s="99">
        <v>1.9592399330510976E-2</v>
      </c>
      <c r="N191" s="97">
        <v>16177</v>
      </c>
      <c r="O191" s="98">
        <v>14755</v>
      </c>
      <c r="P191" s="98">
        <v>-1422</v>
      </c>
      <c r="Q191" s="99">
        <v>-8.7902577733819626E-2</v>
      </c>
      <c r="R191" s="100">
        <v>1.6099737360407405E-2</v>
      </c>
      <c r="S191" s="99">
        <v>1.4164428325400741E-2</v>
      </c>
    </row>
    <row r="192" spans="1:19" x14ac:dyDescent="0.3">
      <c r="A192" s="295" t="s">
        <v>112</v>
      </c>
      <c r="B192" s="296">
        <v>22</v>
      </c>
      <c r="C192" s="297">
        <v>55</v>
      </c>
      <c r="D192" s="297">
        <v>33</v>
      </c>
      <c r="E192" s="298">
        <v>1.5</v>
      </c>
      <c r="F192" s="299">
        <v>1.7241379310344827E-2</v>
      </c>
      <c r="G192" s="298">
        <v>4.5008183306055646E-2</v>
      </c>
      <c r="H192" s="296">
        <v>187</v>
      </c>
      <c r="I192" s="297">
        <v>256</v>
      </c>
      <c r="J192" s="297">
        <v>69</v>
      </c>
      <c r="K192" s="298">
        <v>0.36898395721925131</v>
      </c>
      <c r="L192" s="299">
        <v>1.7052708371329564E-2</v>
      </c>
      <c r="M192" s="298">
        <v>2.5204292606084474E-2</v>
      </c>
      <c r="N192" s="296">
        <v>16676</v>
      </c>
      <c r="O192" s="297">
        <v>20229</v>
      </c>
      <c r="P192" s="297">
        <v>3553</v>
      </c>
      <c r="Q192" s="298">
        <v>0.21306068601583114</v>
      </c>
      <c r="R192" s="299">
        <v>1.6596354096689983E-2</v>
      </c>
      <c r="S192" s="298">
        <v>1.9419330436769338E-2</v>
      </c>
    </row>
    <row r="193" spans="1:19" x14ac:dyDescent="0.3">
      <c r="A193" s="63" t="s">
        <v>113</v>
      </c>
      <c r="B193" s="97">
        <v>22</v>
      </c>
      <c r="C193" s="98">
        <v>27</v>
      </c>
      <c r="D193" s="98">
        <v>5</v>
      </c>
      <c r="E193" s="99">
        <v>0.22727272727272727</v>
      </c>
      <c r="F193" s="100">
        <v>1.7241379310344827E-2</v>
      </c>
      <c r="G193" s="99">
        <v>2.20949263502455E-2</v>
      </c>
      <c r="H193" s="97">
        <v>189</v>
      </c>
      <c r="I193" s="98">
        <v>181</v>
      </c>
      <c r="J193" s="98">
        <v>-8</v>
      </c>
      <c r="K193" s="99">
        <v>-4.2328042328042326E-2</v>
      </c>
      <c r="L193" s="100">
        <v>1.723509027904432E-2</v>
      </c>
      <c r="M193" s="99">
        <v>1.7820222506645663E-2</v>
      </c>
      <c r="N193" s="97">
        <v>17948</v>
      </c>
      <c r="O193" s="98">
        <v>20947</v>
      </c>
      <c r="P193" s="98">
        <v>2999</v>
      </c>
      <c r="Q193" s="99">
        <v>0.16709382661020727</v>
      </c>
      <c r="R193" s="100">
        <v>1.7862278923446381E-2</v>
      </c>
      <c r="S193" s="99">
        <v>2.0108592350536723E-2</v>
      </c>
    </row>
    <row r="194" spans="1:19" x14ac:dyDescent="0.3">
      <c r="A194" s="295" t="s">
        <v>114</v>
      </c>
      <c r="B194" s="296">
        <v>98</v>
      </c>
      <c r="C194" s="297">
        <v>120</v>
      </c>
      <c r="D194" s="297">
        <v>22</v>
      </c>
      <c r="E194" s="298">
        <v>0.22448979591836735</v>
      </c>
      <c r="F194" s="299">
        <v>7.6802507836990594E-2</v>
      </c>
      <c r="G194" s="298">
        <v>9.8199672667757767E-2</v>
      </c>
      <c r="H194" s="296">
        <v>600</v>
      </c>
      <c r="I194" s="297">
        <v>552</v>
      </c>
      <c r="J194" s="297">
        <v>-48</v>
      </c>
      <c r="K194" s="298">
        <v>-0.08</v>
      </c>
      <c r="L194" s="299">
        <v>5.4714572314426412E-2</v>
      </c>
      <c r="M194" s="298">
        <v>5.4346755931869647E-2</v>
      </c>
      <c r="N194" s="296">
        <v>62940</v>
      </c>
      <c r="O194" s="297">
        <v>55239</v>
      </c>
      <c r="P194" s="297">
        <v>-7701</v>
      </c>
      <c r="Q194" s="298">
        <v>-0.12235462345090563</v>
      </c>
      <c r="R194" s="299">
        <v>6.2639393550351863E-2</v>
      </c>
      <c r="S194" s="298">
        <v>5.3028048544006202E-2</v>
      </c>
    </row>
    <row r="195" spans="1:19" x14ac:dyDescent="0.3">
      <c r="A195" s="63" t="s">
        <v>115</v>
      </c>
      <c r="B195" s="97">
        <v>245</v>
      </c>
      <c r="C195" s="98">
        <v>315</v>
      </c>
      <c r="D195" s="98">
        <v>70</v>
      </c>
      <c r="E195" s="99">
        <v>0.2857142857142857</v>
      </c>
      <c r="F195" s="100">
        <v>0.19200626959247649</v>
      </c>
      <c r="G195" s="99">
        <v>0.25777414075286414</v>
      </c>
      <c r="H195" s="97">
        <v>1649</v>
      </c>
      <c r="I195" s="98">
        <v>1590</v>
      </c>
      <c r="J195" s="98">
        <v>-59</v>
      </c>
      <c r="K195" s="99">
        <v>-3.5779260157671314E-2</v>
      </c>
      <c r="L195" s="100">
        <v>0.15037388291081524</v>
      </c>
      <c r="M195" s="99">
        <v>0.15654228610810278</v>
      </c>
      <c r="N195" s="97">
        <v>143116</v>
      </c>
      <c r="O195" s="98">
        <v>127549</v>
      </c>
      <c r="P195" s="98">
        <v>-15567</v>
      </c>
      <c r="Q195" s="99">
        <v>-0.10877190530758266</v>
      </c>
      <c r="R195" s="100">
        <v>0.14243246659282105</v>
      </c>
      <c r="S195" s="99">
        <v>0.12244382707397758</v>
      </c>
    </row>
    <row r="196" spans="1:19" x14ac:dyDescent="0.3">
      <c r="A196" s="300" t="s">
        <v>198</v>
      </c>
      <c r="B196" s="310">
        <v>130</v>
      </c>
      <c r="C196" s="311">
        <v>85</v>
      </c>
      <c r="D196" s="311">
        <v>-45</v>
      </c>
      <c r="E196" s="312">
        <v>-0.34615384615384615</v>
      </c>
      <c r="F196" s="313">
        <v>0.10188087774294671</v>
      </c>
      <c r="G196" s="312">
        <v>6.9558101472995085E-2</v>
      </c>
      <c r="H196" s="310">
        <v>937</v>
      </c>
      <c r="I196" s="311">
        <v>372</v>
      </c>
      <c r="J196" s="311">
        <v>-565</v>
      </c>
      <c r="K196" s="312">
        <v>-0.60298826040554965</v>
      </c>
      <c r="L196" s="313">
        <v>8.544592376436258E-2</v>
      </c>
      <c r="M196" s="312">
        <v>3.6624987693216503E-2</v>
      </c>
      <c r="N196" s="310">
        <v>67805</v>
      </c>
      <c r="O196" s="311">
        <v>41052</v>
      </c>
      <c r="P196" s="311">
        <v>-26753</v>
      </c>
      <c r="Q196" s="312">
        <v>-0.39455792345697221</v>
      </c>
      <c r="R196" s="313">
        <v>6.7481157923126908E-2</v>
      </c>
      <c r="S196" s="312">
        <v>3.9408885910833698E-2</v>
      </c>
    </row>
    <row r="197" spans="1:19" x14ac:dyDescent="0.3">
      <c r="A197" s="63" t="s">
        <v>199</v>
      </c>
      <c r="B197" s="97" t="s">
        <v>152</v>
      </c>
      <c r="C197" s="98">
        <v>52</v>
      </c>
      <c r="D197" s="98" t="s">
        <v>152</v>
      </c>
      <c r="E197" s="99" t="s">
        <v>152</v>
      </c>
      <c r="F197" s="100" t="s">
        <v>152</v>
      </c>
      <c r="G197" s="99">
        <v>4.2553191489361701E-2</v>
      </c>
      <c r="H197" s="97" t="s">
        <v>152</v>
      </c>
      <c r="I197" s="98">
        <v>199</v>
      </c>
      <c r="J197" s="98" t="s">
        <v>152</v>
      </c>
      <c r="K197" s="99" t="s">
        <v>152</v>
      </c>
      <c r="L197" s="100" t="s">
        <v>152</v>
      </c>
      <c r="M197" s="99">
        <v>1.9592399330510976E-2</v>
      </c>
      <c r="N197" s="97" t="s">
        <v>152</v>
      </c>
      <c r="O197" s="98">
        <v>13904</v>
      </c>
      <c r="P197" s="98" t="s">
        <v>152</v>
      </c>
      <c r="Q197" s="99" t="s">
        <v>152</v>
      </c>
      <c r="R197" s="100" t="s">
        <v>152</v>
      </c>
      <c r="S197" s="99">
        <v>1.3347489761868649E-2</v>
      </c>
    </row>
    <row r="198" spans="1:19" x14ac:dyDescent="0.3">
      <c r="A198" s="295" t="s">
        <v>200</v>
      </c>
      <c r="B198" s="296" t="s">
        <v>152</v>
      </c>
      <c r="C198" s="297">
        <v>23</v>
      </c>
      <c r="D198" s="297" t="s">
        <v>152</v>
      </c>
      <c r="E198" s="298" t="s">
        <v>152</v>
      </c>
      <c r="F198" s="299" t="s">
        <v>152</v>
      </c>
      <c r="G198" s="298">
        <v>1.8821603927986905E-2</v>
      </c>
      <c r="H198" s="296" t="s">
        <v>152</v>
      </c>
      <c r="I198" s="297">
        <v>80</v>
      </c>
      <c r="J198" s="297" t="s">
        <v>152</v>
      </c>
      <c r="K198" s="298" t="s">
        <v>152</v>
      </c>
      <c r="L198" s="299" t="s">
        <v>152</v>
      </c>
      <c r="M198" s="298">
        <v>7.8763414394013975E-3</v>
      </c>
      <c r="N198" s="296" t="s">
        <v>152</v>
      </c>
      <c r="O198" s="297">
        <v>4633</v>
      </c>
      <c r="P198" s="297" t="s">
        <v>152</v>
      </c>
      <c r="Q198" s="298" t="s">
        <v>152</v>
      </c>
      <c r="R198" s="299" t="s">
        <v>152</v>
      </c>
      <c r="S198" s="298">
        <v>4.4475632959391142E-3</v>
      </c>
    </row>
    <row r="199" spans="1:19" ht="15" thickBot="1" x14ac:dyDescent="0.35">
      <c r="A199" s="251" t="s">
        <v>201</v>
      </c>
      <c r="B199" s="301" t="s">
        <v>152</v>
      </c>
      <c r="C199" s="302">
        <v>10</v>
      </c>
      <c r="D199" s="302" t="s">
        <v>152</v>
      </c>
      <c r="E199" s="303" t="s">
        <v>152</v>
      </c>
      <c r="F199" s="304" t="s">
        <v>152</v>
      </c>
      <c r="G199" s="303">
        <v>8.1833060556464818E-3</v>
      </c>
      <c r="H199" s="301" t="s">
        <v>152</v>
      </c>
      <c r="I199" s="302">
        <v>93</v>
      </c>
      <c r="J199" s="302" t="s">
        <v>152</v>
      </c>
      <c r="K199" s="303" t="s">
        <v>152</v>
      </c>
      <c r="L199" s="304" t="s">
        <v>152</v>
      </c>
      <c r="M199" s="303">
        <v>9.1562469233041257E-3</v>
      </c>
      <c r="N199" s="305" t="s">
        <v>152</v>
      </c>
      <c r="O199" s="302">
        <v>22515</v>
      </c>
      <c r="P199" s="302" t="s">
        <v>152</v>
      </c>
      <c r="Q199" s="303" t="s">
        <v>152</v>
      </c>
      <c r="R199" s="304" t="s">
        <v>152</v>
      </c>
      <c r="S199" s="303">
        <v>2.1613832853025938E-2</v>
      </c>
    </row>
    <row r="202" spans="1:19" ht="18" x14ac:dyDescent="0.35">
      <c r="A202" s="7" t="s">
        <v>12</v>
      </c>
      <c r="E202" s="10"/>
      <c r="F202" s="10"/>
      <c r="G202" s="10"/>
    </row>
    <row r="203" spans="1:19" ht="15" thickBot="1" x14ac:dyDescent="0.35"/>
    <row r="204" spans="1:19" ht="15" thickBot="1" x14ac:dyDescent="0.35">
      <c r="A204" s="326"/>
      <c r="B204" s="328" t="s">
        <v>12</v>
      </c>
      <c r="C204" s="329"/>
      <c r="D204" s="329"/>
      <c r="E204" s="329"/>
      <c r="F204" s="329"/>
      <c r="G204" s="329"/>
      <c r="H204" s="329" t="s">
        <v>13</v>
      </c>
      <c r="I204" s="329"/>
      <c r="J204" s="329"/>
      <c r="K204" s="329"/>
      <c r="L204" s="329"/>
      <c r="M204" s="329"/>
      <c r="N204" s="329" t="s">
        <v>14</v>
      </c>
      <c r="O204" s="329"/>
      <c r="P204" s="329"/>
      <c r="Q204" s="329"/>
      <c r="R204" s="329"/>
      <c r="S204" s="329"/>
    </row>
    <row r="205" spans="1:19" ht="15" thickBot="1" x14ac:dyDescent="0.35">
      <c r="A205" s="326"/>
      <c r="B205" s="330" t="s">
        <v>16</v>
      </c>
      <c r="C205" s="331"/>
      <c r="D205" s="331"/>
      <c r="E205" s="332"/>
      <c r="F205" s="330" t="s">
        <v>20</v>
      </c>
      <c r="G205" s="330"/>
      <c r="H205" s="329" t="s">
        <v>16</v>
      </c>
      <c r="I205" s="329"/>
      <c r="J205" s="329"/>
      <c r="K205" s="329"/>
      <c r="L205" s="329" t="s">
        <v>20</v>
      </c>
      <c r="M205" s="333"/>
      <c r="N205" s="331" t="s">
        <v>16</v>
      </c>
      <c r="O205" s="330"/>
      <c r="P205" s="330"/>
      <c r="Q205" s="334"/>
      <c r="R205" s="330" t="s">
        <v>20</v>
      </c>
      <c r="S205" s="330"/>
    </row>
    <row r="206" spans="1:19" ht="15" thickBot="1" x14ac:dyDescent="0.35">
      <c r="A206" s="327"/>
      <c r="B206" s="47">
        <v>2011</v>
      </c>
      <c r="C206" s="9">
        <v>2021</v>
      </c>
      <c r="D206" s="30" t="s">
        <v>21</v>
      </c>
      <c r="E206" s="12" t="s">
        <v>22</v>
      </c>
      <c r="F206" s="47">
        <v>2011</v>
      </c>
      <c r="G206" s="48">
        <v>2021</v>
      </c>
      <c r="H206" s="43">
        <v>2011</v>
      </c>
      <c r="I206" s="44">
        <v>2021</v>
      </c>
      <c r="J206" s="38" t="s">
        <v>21</v>
      </c>
      <c r="K206" s="35" t="s">
        <v>22</v>
      </c>
      <c r="L206" s="43">
        <v>2011</v>
      </c>
      <c r="M206" s="45">
        <v>2021</v>
      </c>
      <c r="N206" s="43">
        <v>2011</v>
      </c>
      <c r="O206" s="44">
        <v>2021</v>
      </c>
      <c r="P206" s="38" t="s">
        <v>21</v>
      </c>
      <c r="Q206" s="36" t="s">
        <v>22</v>
      </c>
      <c r="R206" s="43">
        <v>2011</v>
      </c>
      <c r="S206" s="45">
        <v>2021</v>
      </c>
    </row>
    <row r="207" spans="1:19" x14ac:dyDescent="0.3">
      <c r="A207" s="294" t="s">
        <v>116</v>
      </c>
      <c r="B207" s="306">
        <v>397</v>
      </c>
      <c r="C207" s="307">
        <v>282</v>
      </c>
      <c r="D207" s="307">
        <v>-115</v>
      </c>
      <c r="E207" s="308">
        <v>-0.28967254408060455</v>
      </c>
      <c r="F207" s="309">
        <v>0.44606741573033709</v>
      </c>
      <c r="G207" s="308">
        <v>0.46003262642740622</v>
      </c>
      <c r="H207" s="306">
        <v>4475</v>
      </c>
      <c r="I207" s="307">
        <v>4072</v>
      </c>
      <c r="J207" s="307">
        <v>-403</v>
      </c>
      <c r="K207" s="308">
        <v>-9.0055865921787714E-2</v>
      </c>
      <c r="L207" s="309">
        <v>0.40807951851176361</v>
      </c>
      <c r="M207" s="308">
        <v>0.40090577926553117</v>
      </c>
      <c r="N207" s="306">
        <v>459550</v>
      </c>
      <c r="O207" s="307">
        <v>489030</v>
      </c>
      <c r="P207" s="307">
        <v>29480</v>
      </c>
      <c r="Q207" s="308">
        <v>6.4149711674464149E-2</v>
      </c>
      <c r="R207" s="309">
        <v>0.45735515262256432</v>
      </c>
      <c r="S207" s="308">
        <v>0.46945648146192642</v>
      </c>
    </row>
    <row r="208" spans="1:19" x14ac:dyDescent="0.3">
      <c r="A208" s="63" t="s">
        <v>100</v>
      </c>
      <c r="B208" s="97">
        <v>0</v>
      </c>
      <c r="C208" s="98">
        <v>2</v>
      </c>
      <c r="D208" s="98">
        <v>2</v>
      </c>
      <c r="E208" s="99" t="s">
        <v>152</v>
      </c>
      <c r="F208" s="100">
        <v>0</v>
      </c>
      <c r="G208" s="99">
        <v>3.2626427406199023E-3</v>
      </c>
      <c r="H208" s="97">
        <v>460</v>
      </c>
      <c r="I208" s="98">
        <v>325</v>
      </c>
      <c r="J208" s="98">
        <v>-135</v>
      </c>
      <c r="K208" s="99">
        <v>-0.29347826086956524</v>
      </c>
      <c r="L208" s="100">
        <v>4.1947838774393578E-2</v>
      </c>
      <c r="M208" s="99">
        <v>3.1997637097568178E-2</v>
      </c>
      <c r="N208" s="97">
        <v>23134</v>
      </c>
      <c r="O208" s="98">
        <v>18772</v>
      </c>
      <c r="P208" s="98">
        <v>-4362</v>
      </c>
      <c r="Q208" s="99">
        <v>-0.18855364398720498</v>
      </c>
      <c r="R208" s="100">
        <v>2.302351017467175E-2</v>
      </c>
      <c r="S208" s="99">
        <v>1.8020647138219093E-2</v>
      </c>
    </row>
    <row r="209" spans="1:19" x14ac:dyDescent="0.3">
      <c r="A209" s="295" t="s">
        <v>101</v>
      </c>
      <c r="B209" s="296">
        <v>120</v>
      </c>
      <c r="C209" s="297">
        <v>50</v>
      </c>
      <c r="D209" s="297">
        <v>-70</v>
      </c>
      <c r="E209" s="298">
        <v>-0.58333333333333337</v>
      </c>
      <c r="F209" s="299">
        <v>0.1348314606741573</v>
      </c>
      <c r="G209" s="298">
        <v>8.1566068515497553E-2</v>
      </c>
      <c r="H209" s="296">
        <v>1851</v>
      </c>
      <c r="I209" s="297">
        <v>1656</v>
      </c>
      <c r="J209" s="297">
        <v>-195</v>
      </c>
      <c r="K209" s="298">
        <v>-0.1053484602917342</v>
      </c>
      <c r="L209" s="299">
        <v>0.16879445559000547</v>
      </c>
      <c r="M209" s="298">
        <v>0.16304026779560893</v>
      </c>
      <c r="N209" s="296">
        <v>211721</v>
      </c>
      <c r="O209" s="297">
        <v>229597</v>
      </c>
      <c r="P209" s="297">
        <v>17876</v>
      </c>
      <c r="Q209" s="298">
        <v>8.4431870244330978E-2</v>
      </c>
      <c r="R209" s="299">
        <v>0.21070980365227274</v>
      </c>
      <c r="S209" s="298">
        <v>0.22040733651148994</v>
      </c>
    </row>
    <row r="210" spans="1:19" x14ac:dyDescent="0.3">
      <c r="A210" s="63" t="s">
        <v>102</v>
      </c>
      <c r="B210" s="97">
        <v>93</v>
      </c>
      <c r="C210" s="98">
        <v>50</v>
      </c>
      <c r="D210" s="98">
        <v>-43</v>
      </c>
      <c r="E210" s="99">
        <v>-0.46236559139784944</v>
      </c>
      <c r="F210" s="100">
        <v>0.10449438202247191</v>
      </c>
      <c r="G210" s="99">
        <v>8.1566068515497553E-2</v>
      </c>
      <c r="H210" s="97">
        <v>445</v>
      </c>
      <c r="I210" s="98">
        <v>404</v>
      </c>
      <c r="J210" s="98">
        <v>-41</v>
      </c>
      <c r="K210" s="99">
        <v>-9.2134831460674152E-2</v>
      </c>
      <c r="L210" s="100">
        <v>4.0579974466532921E-2</v>
      </c>
      <c r="M210" s="99">
        <v>3.9775524268977062E-2</v>
      </c>
      <c r="N210" s="97">
        <v>60158</v>
      </c>
      <c r="O210" s="98">
        <v>62558</v>
      </c>
      <c r="P210" s="98">
        <v>2400</v>
      </c>
      <c r="Q210" s="99">
        <v>3.9894943315934704E-2</v>
      </c>
      <c r="R210" s="100">
        <v>5.987068060378245E-2</v>
      </c>
      <c r="S210" s="99">
        <v>6.0054104180306309E-2</v>
      </c>
    </row>
    <row r="211" spans="1:19" x14ac:dyDescent="0.3">
      <c r="A211" s="295" t="s">
        <v>103</v>
      </c>
      <c r="B211" s="296">
        <v>51</v>
      </c>
      <c r="C211" s="297">
        <v>48</v>
      </c>
      <c r="D211" s="297">
        <v>-3</v>
      </c>
      <c r="E211" s="298">
        <v>-5.8823529411764705E-2</v>
      </c>
      <c r="F211" s="299">
        <v>5.7303370786516851E-2</v>
      </c>
      <c r="G211" s="298">
        <v>7.8303425774877644E-2</v>
      </c>
      <c r="H211" s="296">
        <v>489</v>
      </c>
      <c r="I211" s="297">
        <v>389</v>
      </c>
      <c r="J211" s="297">
        <v>-100</v>
      </c>
      <c r="K211" s="298">
        <v>-0.20449897750511248</v>
      </c>
      <c r="L211" s="299">
        <v>4.4592376436257526E-2</v>
      </c>
      <c r="M211" s="298">
        <v>3.8298710249089297E-2</v>
      </c>
      <c r="N211" s="296">
        <v>49031</v>
      </c>
      <c r="O211" s="297">
        <v>46176</v>
      </c>
      <c r="P211" s="297">
        <v>-2855</v>
      </c>
      <c r="Q211" s="298">
        <v>-5.8228467704105565E-2</v>
      </c>
      <c r="R211" s="299">
        <v>4.8796824041425199E-2</v>
      </c>
      <c r="S211" s="298">
        <v>4.4327796838610954E-2</v>
      </c>
    </row>
    <row r="212" spans="1:19" x14ac:dyDescent="0.3">
      <c r="A212" s="63" t="s">
        <v>104</v>
      </c>
      <c r="B212" s="97">
        <v>16</v>
      </c>
      <c r="C212" s="98">
        <v>28</v>
      </c>
      <c r="D212" s="98">
        <v>12</v>
      </c>
      <c r="E212" s="99">
        <v>0.75</v>
      </c>
      <c r="F212" s="100">
        <v>1.7977528089887642E-2</v>
      </c>
      <c r="G212" s="99">
        <v>4.5676998368678633E-2</v>
      </c>
      <c r="H212" s="97">
        <v>296</v>
      </c>
      <c r="I212" s="98">
        <v>357</v>
      </c>
      <c r="J212" s="98">
        <v>61</v>
      </c>
      <c r="K212" s="99">
        <v>0.20608108108108109</v>
      </c>
      <c r="L212" s="100">
        <v>2.6992522341783697E-2</v>
      </c>
      <c r="M212" s="99">
        <v>3.5148173673328738E-2</v>
      </c>
      <c r="N212" s="97">
        <v>30833</v>
      </c>
      <c r="O212" s="98">
        <v>37230</v>
      </c>
      <c r="P212" s="98">
        <v>6397</v>
      </c>
      <c r="Q212" s="99">
        <v>0.20747251321635909</v>
      </c>
      <c r="R212" s="100">
        <v>3.0685739137877328E-2</v>
      </c>
      <c r="S212" s="99">
        <v>3.5739862186016241E-2</v>
      </c>
    </row>
    <row r="213" spans="1:19" x14ac:dyDescent="0.3">
      <c r="A213" s="295" t="s">
        <v>105</v>
      </c>
      <c r="B213" s="296">
        <v>14</v>
      </c>
      <c r="C213" s="297">
        <v>16</v>
      </c>
      <c r="D213" s="297">
        <v>2</v>
      </c>
      <c r="E213" s="298">
        <v>0.14285714285714285</v>
      </c>
      <c r="F213" s="299">
        <v>1.5730337078651686E-2</v>
      </c>
      <c r="G213" s="298">
        <v>2.6101141924959218E-2</v>
      </c>
      <c r="H213" s="296">
        <v>154</v>
      </c>
      <c r="I213" s="297">
        <v>183</v>
      </c>
      <c r="J213" s="297">
        <v>29</v>
      </c>
      <c r="K213" s="298">
        <v>0.18831168831168832</v>
      </c>
      <c r="L213" s="299">
        <v>1.4043406894036112E-2</v>
      </c>
      <c r="M213" s="298">
        <v>1.8017131042630696E-2</v>
      </c>
      <c r="N213" s="296">
        <v>18845</v>
      </c>
      <c r="O213" s="297">
        <v>25070</v>
      </c>
      <c r="P213" s="297">
        <v>6225</v>
      </c>
      <c r="Q213" s="298">
        <v>0.33032634651101089</v>
      </c>
      <c r="R213" s="299">
        <v>1.8754994780050539E-2</v>
      </c>
      <c r="S213" s="298">
        <v>2.4066568493242738E-2</v>
      </c>
    </row>
    <row r="214" spans="1:19" x14ac:dyDescent="0.3">
      <c r="A214" s="63" t="s">
        <v>106</v>
      </c>
      <c r="B214" s="97">
        <v>52</v>
      </c>
      <c r="C214" s="98">
        <v>50</v>
      </c>
      <c r="D214" s="98">
        <v>-2</v>
      </c>
      <c r="E214" s="99">
        <v>-3.8461538461538464E-2</v>
      </c>
      <c r="F214" s="100">
        <v>5.8426966292134834E-2</v>
      </c>
      <c r="G214" s="99">
        <v>8.1566068515497553E-2</v>
      </c>
      <c r="H214" s="97">
        <v>331</v>
      </c>
      <c r="I214" s="98">
        <v>381</v>
      </c>
      <c r="J214" s="98">
        <v>50</v>
      </c>
      <c r="K214" s="99">
        <v>0.15105740181268881</v>
      </c>
      <c r="L214" s="100">
        <v>3.0184205726791903E-2</v>
      </c>
      <c r="M214" s="99">
        <v>3.7511076105149158E-2</v>
      </c>
      <c r="N214" s="97">
        <v>30766</v>
      </c>
      <c r="O214" s="98">
        <v>33747</v>
      </c>
      <c r="P214" s="98">
        <v>2981</v>
      </c>
      <c r="Q214" s="99">
        <v>9.689267373074173E-2</v>
      </c>
      <c r="R214" s="100">
        <v>3.0619059135210125E-2</v>
      </c>
      <c r="S214" s="99">
        <v>3.2396269921877247E-2</v>
      </c>
    </row>
    <row r="215" spans="1:19" x14ac:dyDescent="0.3">
      <c r="A215" s="295" t="s">
        <v>107</v>
      </c>
      <c r="B215" s="296">
        <v>51</v>
      </c>
      <c r="C215" s="297">
        <v>38</v>
      </c>
      <c r="D215" s="297">
        <v>-13</v>
      </c>
      <c r="E215" s="298">
        <v>-0.25490196078431371</v>
      </c>
      <c r="F215" s="299">
        <v>5.7303370786516851E-2</v>
      </c>
      <c r="G215" s="298">
        <v>6.1990212071778142E-2</v>
      </c>
      <c r="H215" s="296">
        <v>449</v>
      </c>
      <c r="I215" s="297">
        <v>377</v>
      </c>
      <c r="J215" s="297">
        <v>-72</v>
      </c>
      <c r="K215" s="298">
        <v>-0.16035634743875279</v>
      </c>
      <c r="L215" s="299">
        <v>4.0944738281962427E-2</v>
      </c>
      <c r="M215" s="298">
        <v>3.7117259033179091E-2</v>
      </c>
      <c r="N215" s="296">
        <v>35062</v>
      </c>
      <c r="O215" s="297">
        <v>35880</v>
      </c>
      <c r="P215" s="297">
        <v>818</v>
      </c>
      <c r="Q215" s="298">
        <v>2.3330100964006617E-2</v>
      </c>
      <c r="R215" s="299">
        <v>3.4894541097274183E-2</v>
      </c>
      <c r="S215" s="298">
        <v>3.4443896192163918E-2</v>
      </c>
    </row>
    <row r="216" spans="1:19" x14ac:dyDescent="0.3">
      <c r="A216" s="31" t="s">
        <v>117</v>
      </c>
      <c r="B216" s="34">
        <v>366</v>
      </c>
      <c r="C216" s="16">
        <v>305</v>
      </c>
      <c r="D216" s="16">
        <v>-61</v>
      </c>
      <c r="E216" s="32">
        <v>-0.16666666666666666</v>
      </c>
      <c r="F216" s="41">
        <v>0.41123595505617977</v>
      </c>
      <c r="G216" s="32">
        <v>0.49755301794453505</v>
      </c>
      <c r="H216" s="34">
        <v>5554</v>
      </c>
      <c r="I216" s="16">
        <v>5713</v>
      </c>
      <c r="J216" s="16">
        <v>159</v>
      </c>
      <c r="K216" s="32">
        <v>2.8628015844436441E-2</v>
      </c>
      <c r="L216" s="41">
        <v>0.50647455772387384</v>
      </c>
      <c r="M216" s="32">
        <v>0.56246923304125229</v>
      </c>
      <c r="N216" s="34">
        <v>477444</v>
      </c>
      <c r="O216" s="16">
        <v>511612</v>
      </c>
      <c r="P216" s="16">
        <v>34168</v>
      </c>
      <c r="Q216" s="32">
        <v>7.1564413837015436E-2</v>
      </c>
      <c r="R216" s="41">
        <v>0.47516368945430876</v>
      </c>
      <c r="S216" s="32">
        <v>0.49113463262723989</v>
      </c>
    </row>
    <row r="217" spans="1:19" x14ac:dyDescent="0.3">
      <c r="A217" s="295" t="s">
        <v>108</v>
      </c>
      <c r="B217" s="296">
        <v>0</v>
      </c>
      <c r="C217" s="297">
        <v>0</v>
      </c>
      <c r="D217" s="297">
        <v>0</v>
      </c>
      <c r="E217" s="298" t="e">
        <v>#DIV/0!</v>
      </c>
      <c r="F217" s="299">
        <v>0</v>
      </c>
      <c r="G217" s="298">
        <v>0</v>
      </c>
      <c r="H217" s="296">
        <v>601</v>
      </c>
      <c r="I217" s="297">
        <v>586</v>
      </c>
      <c r="J217" s="297">
        <v>-15</v>
      </c>
      <c r="K217" s="298">
        <v>-2.4958402662229616E-2</v>
      </c>
      <c r="L217" s="299">
        <v>5.4805763268283784E-2</v>
      </c>
      <c r="M217" s="298">
        <v>5.7694201043615244E-2</v>
      </c>
      <c r="N217" s="296">
        <v>15231</v>
      </c>
      <c r="O217" s="297">
        <v>14823</v>
      </c>
      <c r="P217" s="297">
        <v>-408</v>
      </c>
      <c r="Q217" s="298">
        <v>-2.6787472917077015E-2</v>
      </c>
      <c r="R217" s="299">
        <v>1.5158255531703356E-2</v>
      </c>
      <c r="S217" s="298">
        <v>1.4229706612498488E-2</v>
      </c>
    </row>
    <row r="218" spans="1:19" x14ac:dyDescent="0.3">
      <c r="A218" s="63" t="s">
        <v>109</v>
      </c>
      <c r="B218" s="97">
        <v>26</v>
      </c>
      <c r="C218" s="98">
        <v>4</v>
      </c>
      <c r="D218" s="98">
        <v>-22</v>
      </c>
      <c r="E218" s="99">
        <v>-0.84615384615384615</v>
      </c>
      <c r="F218" s="100">
        <v>2.9213483146067417E-2</v>
      </c>
      <c r="G218" s="99">
        <v>6.5252854812398045E-3</v>
      </c>
      <c r="H218" s="97">
        <v>1963</v>
      </c>
      <c r="I218" s="98">
        <v>2212</v>
      </c>
      <c r="J218" s="98">
        <v>249</v>
      </c>
      <c r="K218" s="99">
        <v>0.12684666327050434</v>
      </c>
      <c r="L218" s="100">
        <v>0.17900784242203174</v>
      </c>
      <c r="M218" s="99">
        <v>0.21778084079944865</v>
      </c>
      <c r="N218" s="97">
        <v>185029</v>
      </c>
      <c r="O218" s="98">
        <v>233555</v>
      </c>
      <c r="P218" s="98">
        <v>48526</v>
      </c>
      <c r="Q218" s="99">
        <v>0.26226159142620886</v>
      </c>
      <c r="R218" s="100">
        <v>0.18414528676879655</v>
      </c>
      <c r="S218" s="99">
        <v>0.22420691681050289</v>
      </c>
    </row>
    <row r="219" spans="1:19" x14ac:dyDescent="0.3">
      <c r="A219" s="295" t="s">
        <v>110</v>
      </c>
      <c r="B219" s="296">
        <v>19</v>
      </c>
      <c r="C219" s="297">
        <v>8</v>
      </c>
      <c r="D219" s="297">
        <v>-11</v>
      </c>
      <c r="E219" s="298">
        <v>-0.57894736842105265</v>
      </c>
      <c r="F219" s="299">
        <v>2.1348314606741574E-2</v>
      </c>
      <c r="G219" s="298">
        <v>1.3050570962479609E-2</v>
      </c>
      <c r="H219" s="296">
        <v>150</v>
      </c>
      <c r="I219" s="297">
        <v>137</v>
      </c>
      <c r="J219" s="297">
        <v>-13</v>
      </c>
      <c r="K219" s="298">
        <v>-8.666666666666667E-2</v>
      </c>
      <c r="L219" s="299">
        <v>1.3678643078606603E-2</v>
      </c>
      <c r="M219" s="298">
        <v>1.3488234714974894E-2</v>
      </c>
      <c r="N219" s="296">
        <v>20327</v>
      </c>
      <c r="O219" s="297">
        <v>24515</v>
      </c>
      <c r="P219" s="297">
        <v>4188</v>
      </c>
      <c r="Q219" s="298">
        <v>0.20603138682540464</v>
      </c>
      <c r="R219" s="299">
        <v>2.0229916630092187E-2</v>
      </c>
      <c r="S219" s="298">
        <v>2.3533782473547895E-2</v>
      </c>
    </row>
    <row r="220" spans="1:19" x14ac:dyDescent="0.3">
      <c r="A220" s="63" t="s">
        <v>111</v>
      </c>
      <c r="B220" s="97">
        <v>17</v>
      </c>
      <c r="C220" s="98">
        <v>15</v>
      </c>
      <c r="D220" s="98">
        <v>-2</v>
      </c>
      <c r="E220" s="99">
        <v>-0.11764705882352941</v>
      </c>
      <c r="F220" s="100">
        <v>1.9101123595505618E-2</v>
      </c>
      <c r="G220" s="99">
        <v>2.4469820554649267E-2</v>
      </c>
      <c r="H220" s="97">
        <v>215</v>
      </c>
      <c r="I220" s="98">
        <v>199</v>
      </c>
      <c r="J220" s="98">
        <v>-16</v>
      </c>
      <c r="K220" s="99">
        <v>-7.441860465116279E-2</v>
      </c>
      <c r="L220" s="100">
        <v>1.9606055079336129E-2</v>
      </c>
      <c r="M220" s="99">
        <v>1.9592399330510976E-2</v>
      </c>
      <c r="N220" s="97">
        <v>16177</v>
      </c>
      <c r="O220" s="98">
        <v>14755</v>
      </c>
      <c r="P220" s="98">
        <v>-1422</v>
      </c>
      <c r="Q220" s="99">
        <v>-8.7902577733819626E-2</v>
      </c>
      <c r="R220" s="100">
        <v>1.6099737360407405E-2</v>
      </c>
      <c r="S220" s="99">
        <v>1.4164428325400741E-2</v>
      </c>
    </row>
    <row r="221" spans="1:19" x14ac:dyDescent="0.3">
      <c r="A221" s="295" t="s">
        <v>112</v>
      </c>
      <c r="B221" s="296">
        <v>19</v>
      </c>
      <c r="C221" s="297">
        <v>25</v>
      </c>
      <c r="D221" s="297">
        <v>6</v>
      </c>
      <c r="E221" s="298">
        <v>0.31578947368421051</v>
      </c>
      <c r="F221" s="299">
        <v>2.1348314606741574E-2</v>
      </c>
      <c r="G221" s="298">
        <v>4.0783034257748776E-2</v>
      </c>
      <c r="H221" s="296">
        <v>187</v>
      </c>
      <c r="I221" s="297">
        <v>256</v>
      </c>
      <c r="J221" s="297">
        <v>69</v>
      </c>
      <c r="K221" s="298">
        <v>0.36898395721925131</v>
      </c>
      <c r="L221" s="299">
        <v>1.7052708371329564E-2</v>
      </c>
      <c r="M221" s="298">
        <v>2.5204292606084474E-2</v>
      </c>
      <c r="N221" s="296">
        <v>16676</v>
      </c>
      <c r="O221" s="297">
        <v>20229</v>
      </c>
      <c r="P221" s="297">
        <v>3553</v>
      </c>
      <c r="Q221" s="298">
        <v>0.21306068601583114</v>
      </c>
      <c r="R221" s="299">
        <v>1.6596354096689983E-2</v>
      </c>
      <c r="S221" s="298">
        <v>1.9419330436769338E-2</v>
      </c>
    </row>
    <row r="222" spans="1:19" x14ac:dyDescent="0.3">
      <c r="A222" s="63" t="s">
        <v>113</v>
      </c>
      <c r="B222" s="97">
        <v>31</v>
      </c>
      <c r="C222" s="98">
        <v>26</v>
      </c>
      <c r="D222" s="98">
        <v>-5</v>
      </c>
      <c r="E222" s="99">
        <v>-0.16129032258064516</v>
      </c>
      <c r="F222" s="100">
        <v>3.4831460674157301E-2</v>
      </c>
      <c r="G222" s="99">
        <v>4.2414355628058731E-2</v>
      </c>
      <c r="H222" s="97">
        <v>189</v>
      </c>
      <c r="I222" s="98">
        <v>181</v>
      </c>
      <c r="J222" s="98">
        <v>-8</v>
      </c>
      <c r="K222" s="99">
        <v>-4.2328042328042326E-2</v>
      </c>
      <c r="L222" s="100">
        <v>1.723509027904432E-2</v>
      </c>
      <c r="M222" s="99">
        <v>1.7820222506645663E-2</v>
      </c>
      <c r="N222" s="97">
        <v>17948</v>
      </c>
      <c r="O222" s="98">
        <v>20947</v>
      </c>
      <c r="P222" s="98">
        <v>2999</v>
      </c>
      <c r="Q222" s="99">
        <v>0.16709382661020727</v>
      </c>
      <c r="R222" s="100">
        <v>1.7862278923446381E-2</v>
      </c>
      <c r="S222" s="99">
        <v>2.0108592350536723E-2</v>
      </c>
    </row>
    <row r="223" spans="1:19" x14ac:dyDescent="0.3">
      <c r="A223" s="295" t="s">
        <v>114</v>
      </c>
      <c r="B223" s="296">
        <v>77</v>
      </c>
      <c r="C223" s="297">
        <v>53</v>
      </c>
      <c r="D223" s="297">
        <v>-24</v>
      </c>
      <c r="E223" s="298">
        <v>-0.31168831168831168</v>
      </c>
      <c r="F223" s="299">
        <v>8.6516853932584264E-2</v>
      </c>
      <c r="G223" s="298">
        <v>8.6460032626427402E-2</v>
      </c>
      <c r="H223" s="296">
        <v>600</v>
      </c>
      <c r="I223" s="297">
        <v>552</v>
      </c>
      <c r="J223" s="297">
        <v>-48</v>
      </c>
      <c r="K223" s="298">
        <v>-0.08</v>
      </c>
      <c r="L223" s="299">
        <v>5.4714572314426412E-2</v>
      </c>
      <c r="M223" s="298">
        <v>5.4346755931869647E-2</v>
      </c>
      <c r="N223" s="296">
        <v>62940</v>
      </c>
      <c r="O223" s="297">
        <v>55239</v>
      </c>
      <c r="P223" s="297">
        <v>-7701</v>
      </c>
      <c r="Q223" s="298">
        <v>-0.12235462345090563</v>
      </c>
      <c r="R223" s="299">
        <v>6.2639393550351863E-2</v>
      </c>
      <c r="S223" s="298">
        <v>5.3028048544006202E-2</v>
      </c>
    </row>
    <row r="224" spans="1:19" x14ac:dyDescent="0.3">
      <c r="A224" s="63" t="s">
        <v>115</v>
      </c>
      <c r="B224" s="97">
        <v>177</v>
      </c>
      <c r="C224" s="98">
        <v>174</v>
      </c>
      <c r="D224" s="98">
        <v>-3</v>
      </c>
      <c r="E224" s="99">
        <v>-1.6949152542372881E-2</v>
      </c>
      <c r="F224" s="100">
        <v>0.19887640449438201</v>
      </c>
      <c r="G224" s="99">
        <v>0.28384991843393148</v>
      </c>
      <c r="H224" s="97">
        <v>1649</v>
      </c>
      <c r="I224" s="98">
        <v>1590</v>
      </c>
      <c r="J224" s="98">
        <v>-59</v>
      </c>
      <c r="K224" s="99">
        <v>-3.5779260157671314E-2</v>
      </c>
      <c r="L224" s="100">
        <v>0.15037388291081524</v>
      </c>
      <c r="M224" s="99">
        <v>0.15654228610810278</v>
      </c>
      <c r="N224" s="97">
        <v>143116</v>
      </c>
      <c r="O224" s="98">
        <v>127549</v>
      </c>
      <c r="P224" s="98">
        <v>-15567</v>
      </c>
      <c r="Q224" s="99">
        <v>-0.10877190530758266</v>
      </c>
      <c r="R224" s="100">
        <v>0.14243246659282105</v>
      </c>
      <c r="S224" s="99">
        <v>0.12244382707397758</v>
      </c>
    </row>
    <row r="225" spans="1:19" x14ac:dyDescent="0.3">
      <c r="A225" s="300" t="s">
        <v>198</v>
      </c>
      <c r="B225" s="310">
        <v>127</v>
      </c>
      <c r="C225" s="311">
        <v>26</v>
      </c>
      <c r="D225" s="311">
        <v>-101</v>
      </c>
      <c r="E225" s="312">
        <v>-0.79527559055118113</v>
      </c>
      <c r="F225" s="313">
        <v>0.14269662921348314</v>
      </c>
      <c r="G225" s="312">
        <v>4.2414355628058731E-2</v>
      </c>
      <c r="H225" s="310">
        <v>937</v>
      </c>
      <c r="I225" s="311">
        <v>372</v>
      </c>
      <c r="J225" s="311">
        <v>-565</v>
      </c>
      <c r="K225" s="312">
        <v>-0.60298826040554965</v>
      </c>
      <c r="L225" s="313">
        <v>8.544592376436258E-2</v>
      </c>
      <c r="M225" s="312">
        <v>3.6624987693216503E-2</v>
      </c>
      <c r="N225" s="310">
        <v>67805</v>
      </c>
      <c r="O225" s="311">
        <v>41052</v>
      </c>
      <c r="P225" s="311">
        <v>-26753</v>
      </c>
      <c r="Q225" s="312">
        <v>-0.39455792345697221</v>
      </c>
      <c r="R225" s="313">
        <v>6.7481157923126908E-2</v>
      </c>
      <c r="S225" s="312">
        <v>3.9408885910833698E-2</v>
      </c>
    </row>
    <row r="226" spans="1:19" x14ac:dyDescent="0.3">
      <c r="A226" s="63" t="s">
        <v>199</v>
      </c>
      <c r="B226" s="97" t="s">
        <v>152</v>
      </c>
      <c r="C226" s="98">
        <v>13</v>
      </c>
      <c r="D226" s="98" t="s">
        <v>152</v>
      </c>
      <c r="E226" s="99" t="s">
        <v>152</v>
      </c>
      <c r="F226" s="100" t="s">
        <v>152</v>
      </c>
      <c r="G226" s="99">
        <v>2.1207177814029365E-2</v>
      </c>
      <c r="H226" s="97" t="s">
        <v>152</v>
      </c>
      <c r="I226" s="98">
        <v>199</v>
      </c>
      <c r="J226" s="98" t="s">
        <v>152</v>
      </c>
      <c r="K226" s="99" t="s">
        <v>152</v>
      </c>
      <c r="L226" s="100" t="s">
        <v>152</v>
      </c>
      <c r="M226" s="99">
        <v>1.9592399330510976E-2</v>
      </c>
      <c r="N226" s="97" t="s">
        <v>152</v>
      </c>
      <c r="O226" s="98">
        <v>13904</v>
      </c>
      <c r="P226" s="98" t="s">
        <v>152</v>
      </c>
      <c r="Q226" s="99" t="s">
        <v>152</v>
      </c>
      <c r="R226" s="100" t="s">
        <v>152</v>
      </c>
      <c r="S226" s="99">
        <v>1.3347489761868649E-2</v>
      </c>
    </row>
    <row r="227" spans="1:19" x14ac:dyDescent="0.3">
      <c r="A227" s="295" t="s">
        <v>200</v>
      </c>
      <c r="B227" s="296" t="s">
        <v>152</v>
      </c>
      <c r="C227" s="297">
        <v>3</v>
      </c>
      <c r="D227" s="297" t="s">
        <v>152</v>
      </c>
      <c r="E227" s="298" t="s">
        <v>152</v>
      </c>
      <c r="F227" s="299" t="s">
        <v>152</v>
      </c>
      <c r="G227" s="298">
        <v>4.8939641109298528E-3</v>
      </c>
      <c r="H227" s="296" t="s">
        <v>152</v>
      </c>
      <c r="I227" s="297">
        <v>80</v>
      </c>
      <c r="J227" s="297" t="s">
        <v>152</v>
      </c>
      <c r="K227" s="298" t="s">
        <v>152</v>
      </c>
      <c r="L227" s="299" t="s">
        <v>152</v>
      </c>
      <c r="M227" s="298">
        <v>7.8763414394013975E-3</v>
      </c>
      <c r="N227" s="296" t="s">
        <v>152</v>
      </c>
      <c r="O227" s="297">
        <v>4633</v>
      </c>
      <c r="P227" s="297" t="s">
        <v>152</v>
      </c>
      <c r="Q227" s="298" t="s">
        <v>152</v>
      </c>
      <c r="R227" s="299" t="s">
        <v>152</v>
      </c>
      <c r="S227" s="298">
        <v>4.4475632959391142E-3</v>
      </c>
    </row>
    <row r="228" spans="1:19" ht="15" thickBot="1" x14ac:dyDescent="0.35">
      <c r="A228" s="251" t="s">
        <v>201</v>
      </c>
      <c r="B228" s="301" t="s">
        <v>152</v>
      </c>
      <c r="C228" s="302">
        <v>10</v>
      </c>
      <c r="D228" s="302" t="s">
        <v>152</v>
      </c>
      <c r="E228" s="303" t="s">
        <v>152</v>
      </c>
      <c r="F228" s="304" t="s">
        <v>152</v>
      </c>
      <c r="G228" s="303">
        <v>1.6313213703099509E-2</v>
      </c>
      <c r="H228" s="301" t="s">
        <v>152</v>
      </c>
      <c r="I228" s="302">
        <v>93</v>
      </c>
      <c r="J228" s="302" t="s">
        <v>152</v>
      </c>
      <c r="K228" s="303" t="s">
        <v>152</v>
      </c>
      <c r="L228" s="304" t="s">
        <v>152</v>
      </c>
      <c r="M228" s="303">
        <v>9.1562469233041257E-3</v>
      </c>
      <c r="N228" s="305" t="s">
        <v>152</v>
      </c>
      <c r="O228" s="302">
        <v>22515</v>
      </c>
      <c r="P228" s="302" t="s">
        <v>152</v>
      </c>
      <c r="Q228" s="303" t="s">
        <v>152</v>
      </c>
      <c r="R228" s="304" t="s">
        <v>152</v>
      </c>
      <c r="S228" s="303">
        <v>2.1613832853025938E-2</v>
      </c>
    </row>
    <row r="229" spans="1:19" x14ac:dyDescent="0.3">
      <c r="B229"/>
      <c r="C229"/>
      <c r="D229"/>
      <c r="E229"/>
      <c r="F229"/>
      <c r="G229"/>
      <c r="H229"/>
      <c r="I229"/>
      <c r="J229"/>
      <c r="K229"/>
      <c r="L229"/>
      <c r="M229"/>
      <c r="N229"/>
      <c r="O229"/>
      <c r="P229"/>
    </row>
    <row r="230" spans="1:19" x14ac:dyDescent="0.3">
      <c r="B230"/>
      <c r="C230"/>
      <c r="D230"/>
      <c r="E230"/>
      <c r="F230"/>
      <c r="G230"/>
      <c r="H230"/>
      <c r="I230"/>
      <c r="J230"/>
      <c r="K230"/>
      <c r="L230"/>
      <c r="M230"/>
      <c r="N230"/>
      <c r="O230"/>
      <c r="P230"/>
    </row>
    <row r="231" spans="1:19" x14ac:dyDescent="0.3">
      <c r="B231"/>
      <c r="C231"/>
      <c r="D231"/>
      <c r="E231"/>
      <c r="F231"/>
      <c r="G231"/>
      <c r="H231"/>
      <c r="I231"/>
      <c r="J231"/>
      <c r="K231"/>
      <c r="L231"/>
      <c r="M231"/>
      <c r="N231"/>
      <c r="O231"/>
      <c r="P231"/>
    </row>
    <row r="232" spans="1:19" x14ac:dyDescent="0.3">
      <c r="B232"/>
      <c r="C232"/>
      <c r="D232"/>
      <c r="E232"/>
      <c r="F232"/>
      <c r="G232"/>
      <c r="H232"/>
      <c r="I232"/>
      <c r="J232"/>
      <c r="K232"/>
      <c r="L232"/>
      <c r="M232"/>
      <c r="N232"/>
      <c r="O232"/>
      <c r="P232"/>
    </row>
    <row r="233" spans="1:19" x14ac:dyDescent="0.3">
      <c r="B233"/>
      <c r="C233"/>
      <c r="D233"/>
      <c r="E233"/>
      <c r="F233"/>
      <c r="G233"/>
      <c r="H233"/>
      <c r="I233"/>
      <c r="J233"/>
      <c r="K233"/>
      <c r="L233"/>
      <c r="M233"/>
      <c r="N233"/>
      <c r="O233"/>
      <c r="P233"/>
    </row>
    <row r="234" spans="1:19" x14ac:dyDescent="0.3">
      <c r="B234"/>
      <c r="C234"/>
      <c r="D234"/>
      <c r="E234"/>
      <c r="F234"/>
      <c r="G234"/>
      <c r="H234"/>
      <c r="I234"/>
      <c r="J234"/>
      <c r="K234"/>
      <c r="L234"/>
      <c r="M234"/>
      <c r="N234"/>
      <c r="O234"/>
      <c r="P234"/>
    </row>
    <row r="235" spans="1:19" x14ac:dyDescent="0.3">
      <c r="B235"/>
      <c r="C235"/>
      <c r="D235"/>
      <c r="E235"/>
      <c r="F235"/>
      <c r="G235"/>
      <c r="H235"/>
      <c r="I235"/>
      <c r="J235"/>
      <c r="K235"/>
      <c r="L235"/>
      <c r="M235"/>
      <c r="N235"/>
      <c r="O235"/>
      <c r="P235"/>
    </row>
    <row r="236" spans="1:19" x14ac:dyDescent="0.3">
      <c r="B236"/>
      <c r="C236"/>
      <c r="D236"/>
      <c r="E236"/>
      <c r="F236"/>
      <c r="G236"/>
      <c r="H236"/>
      <c r="I236"/>
      <c r="J236"/>
      <c r="K236"/>
      <c r="L236"/>
      <c r="M236"/>
      <c r="N236"/>
      <c r="O236"/>
      <c r="P236"/>
    </row>
    <row r="237" spans="1:19" x14ac:dyDescent="0.3">
      <c r="B237"/>
      <c r="C237"/>
      <c r="D237"/>
      <c r="E237"/>
      <c r="F237"/>
      <c r="G237"/>
      <c r="H237"/>
      <c r="I237"/>
      <c r="J237"/>
      <c r="K237"/>
      <c r="L237"/>
      <c r="M237"/>
      <c r="N237"/>
      <c r="O237"/>
      <c r="P237"/>
    </row>
    <row r="238" spans="1:19" x14ac:dyDescent="0.3">
      <c r="B238"/>
      <c r="C238"/>
      <c r="D238"/>
      <c r="E238"/>
      <c r="F238"/>
      <c r="G238"/>
      <c r="H238"/>
      <c r="I238"/>
      <c r="J238"/>
      <c r="K238"/>
      <c r="L238"/>
      <c r="M238"/>
      <c r="N238"/>
      <c r="O238"/>
      <c r="P238"/>
    </row>
    <row r="239" spans="1:19" x14ac:dyDescent="0.3">
      <c r="B239"/>
      <c r="C239"/>
      <c r="D239"/>
      <c r="E239"/>
      <c r="F239"/>
      <c r="G239"/>
      <c r="H239"/>
      <c r="I239"/>
      <c r="J239"/>
      <c r="K239"/>
      <c r="L239"/>
      <c r="M239"/>
      <c r="N239"/>
      <c r="O239"/>
      <c r="P239"/>
    </row>
    <row r="240" spans="1:19" x14ac:dyDescent="0.3">
      <c r="B240"/>
      <c r="C240"/>
      <c r="D240"/>
      <c r="E240"/>
      <c r="F240"/>
      <c r="G240"/>
      <c r="H240"/>
      <c r="I240"/>
      <c r="J240"/>
      <c r="K240"/>
      <c r="L240"/>
      <c r="M240"/>
      <c r="N240"/>
      <c r="O240"/>
      <c r="P240"/>
    </row>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sheetData>
  <mergeCells count="67">
    <mergeCell ref="A204:A206"/>
    <mergeCell ref="B204:G204"/>
    <mergeCell ref="H204:M204"/>
    <mergeCell ref="N204:S204"/>
    <mergeCell ref="B205:E205"/>
    <mergeCell ref="F205:G205"/>
    <mergeCell ref="H205:K205"/>
    <mergeCell ref="L205:M205"/>
    <mergeCell ref="N205:Q205"/>
    <mergeCell ref="R205:S205"/>
    <mergeCell ref="A175:A177"/>
    <mergeCell ref="B175:G175"/>
    <mergeCell ref="H175:M175"/>
    <mergeCell ref="N175:S175"/>
    <mergeCell ref="B176:E176"/>
    <mergeCell ref="F176:G176"/>
    <mergeCell ref="H176:K176"/>
    <mergeCell ref="L176:M176"/>
    <mergeCell ref="N176:Q176"/>
    <mergeCell ref="R176:S176"/>
    <mergeCell ref="A146:A148"/>
    <mergeCell ref="B146:G146"/>
    <mergeCell ref="H146:M146"/>
    <mergeCell ref="N146:S146"/>
    <mergeCell ref="B147:E147"/>
    <mergeCell ref="F147:G147"/>
    <mergeCell ref="H147:K147"/>
    <mergeCell ref="L147:M147"/>
    <mergeCell ref="N147:Q147"/>
    <mergeCell ref="R147:S147"/>
    <mergeCell ref="A117:A119"/>
    <mergeCell ref="B117:G117"/>
    <mergeCell ref="H117:M117"/>
    <mergeCell ref="N117:S117"/>
    <mergeCell ref="B118:E118"/>
    <mergeCell ref="F118:G118"/>
    <mergeCell ref="H118:K118"/>
    <mergeCell ref="L118:M118"/>
    <mergeCell ref="N118:Q118"/>
    <mergeCell ref="R118:S118"/>
    <mergeCell ref="A88:A90"/>
    <mergeCell ref="B88:G88"/>
    <mergeCell ref="H88:M88"/>
    <mergeCell ref="N88:S88"/>
    <mergeCell ref="B89:E89"/>
    <mergeCell ref="F89:G89"/>
    <mergeCell ref="H89:K89"/>
    <mergeCell ref="L89:M89"/>
    <mergeCell ref="N89:Q89"/>
    <mergeCell ref="R89:S89"/>
    <mergeCell ref="A59:A61"/>
    <mergeCell ref="B59:G59"/>
    <mergeCell ref="H59:M59"/>
    <mergeCell ref="N59:S59"/>
    <mergeCell ref="B60:E60"/>
    <mergeCell ref="F60:G60"/>
    <mergeCell ref="H60:K60"/>
    <mergeCell ref="L60:M60"/>
    <mergeCell ref="N60:Q60"/>
    <mergeCell ref="R60:S60"/>
    <mergeCell ref="A30:A32"/>
    <mergeCell ref="B30:G30"/>
    <mergeCell ref="H30:M30"/>
    <mergeCell ref="B31:E31"/>
    <mergeCell ref="F31:G31"/>
    <mergeCell ref="H31:K31"/>
    <mergeCell ref="L31:M31"/>
  </mergeCells>
  <hyperlinks>
    <hyperlink ref="A19" location="Gloucestershireindustry" display="Gloucestershire" xr:uid="{822082DB-8A2F-40C9-8727-C961AA27C5A9}"/>
    <hyperlink ref="A20" location="cheltenhamindustry" display="Cheltenham " xr:uid="{6E564B0F-BE89-46BF-8C85-B2ECEF31E93E}"/>
    <hyperlink ref="A21" location="cotswoldindustry" display="Cotswold" xr:uid="{036C99E5-4367-4DBF-94DD-3B841D4CA3DF}"/>
    <hyperlink ref="A22" location="Forestindustry" display="Forest of Dean " xr:uid="{2DD6C283-B4A3-446C-A117-18C31D66C360}"/>
    <hyperlink ref="A23" location="gloucesterindustry" display="Gloucester" xr:uid="{2E891A06-9079-4ADE-9A5A-500EF8E39C65}"/>
    <hyperlink ref="A24" location="Stroudindustry" display="Stroud" xr:uid="{5697403E-3E33-4EE0-88CD-668451672A4C}"/>
    <hyperlink ref="A25" location="Tewkesburyindustry" display="Tewkesbury" xr:uid="{61CD580F-2381-4F4F-BDE3-615948A26CDF}"/>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C040E-245A-44AC-A170-8B090181D966}">
  <sheetPr>
    <tabColor theme="5" tint="0.79998168889431442"/>
  </sheetPr>
  <dimension ref="A1:S291"/>
  <sheetViews>
    <sheetView zoomScaleNormal="100" workbookViewId="0">
      <selection activeCell="C1" sqref="C1"/>
    </sheetView>
  </sheetViews>
  <sheetFormatPr defaultRowHeight="14.4" x14ac:dyDescent="0.3"/>
  <cols>
    <col min="1" max="1" width="109.109375" customWidth="1"/>
    <col min="2" max="4" width="11.6640625" style="10" customWidth="1"/>
    <col min="5" max="5" width="11.6640625" style="5" customWidth="1"/>
    <col min="6" max="7" width="11.6640625" style="6" customWidth="1"/>
    <col min="8" max="10" width="11.6640625" style="10" customWidth="1"/>
    <col min="11" max="13" width="11.6640625" style="6" customWidth="1"/>
    <col min="14" max="16" width="11.6640625" style="10" customWidth="1"/>
    <col min="17" max="21" width="11.6640625" customWidth="1"/>
  </cols>
  <sheetData>
    <row r="1" spans="1:1" ht="23.4" x14ac:dyDescent="0.45">
      <c r="A1" s="1" t="s">
        <v>118</v>
      </c>
    </row>
    <row r="2" spans="1:1" x14ac:dyDescent="0.3">
      <c r="A2" t="s">
        <v>202</v>
      </c>
    </row>
    <row r="17" spans="1:13" x14ac:dyDescent="0.3">
      <c r="A17" t="s">
        <v>17</v>
      </c>
    </row>
    <row r="19" spans="1:13" x14ac:dyDescent="0.3">
      <c r="A19" s="2" t="s">
        <v>13</v>
      </c>
    </row>
    <row r="20" spans="1:13" x14ac:dyDescent="0.3">
      <c r="A20" s="2" t="s">
        <v>23</v>
      </c>
    </row>
    <row r="21" spans="1:13" x14ac:dyDescent="0.3">
      <c r="A21" s="2" t="s">
        <v>15</v>
      </c>
    </row>
    <row r="22" spans="1:13" x14ac:dyDescent="0.3">
      <c r="A22" s="324" t="s">
        <v>18</v>
      </c>
    </row>
    <row r="23" spans="1:13" x14ac:dyDescent="0.3">
      <c r="A23" s="324" t="s">
        <v>10</v>
      </c>
    </row>
    <row r="24" spans="1:13" x14ac:dyDescent="0.3">
      <c r="A24" s="324" t="s">
        <v>11</v>
      </c>
    </row>
    <row r="25" spans="1:13" x14ac:dyDescent="0.3">
      <c r="A25" s="324" t="s">
        <v>12</v>
      </c>
    </row>
    <row r="28" spans="1:13" ht="18" x14ac:dyDescent="0.35">
      <c r="A28" s="7" t="s">
        <v>19</v>
      </c>
    </row>
    <row r="29" spans="1:13" ht="15" thickBot="1" x14ac:dyDescent="0.35"/>
    <row r="30" spans="1:13" ht="15" thickBot="1" x14ac:dyDescent="0.35">
      <c r="A30" s="340"/>
      <c r="B30" s="328" t="s">
        <v>13</v>
      </c>
      <c r="C30" s="343"/>
      <c r="D30" s="343"/>
      <c r="E30" s="343"/>
      <c r="F30" s="343"/>
      <c r="G30" s="343"/>
      <c r="H30" s="343" t="s">
        <v>14</v>
      </c>
      <c r="I30" s="343"/>
      <c r="J30" s="343"/>
      <c r="K30" s="343"/>
      <c r="L30" s="343"/>
      <c r="M30" s="344"/>
    </row>
    <row r="31" spans="1:13" ht="15" thickBot="1" x14ac:dyDescent="0.35">
      <c r="A31" s="352"/>
      <c r="B31" s="331" t="s">
        <v>16</v>
      </c>
      <c r="C31" s="345"/>
      <c r="D31" s="345"/>
      <c r="E31" s="346"/>
      <c r="F31" s="330" t="s">
        <v>20</v>
      </c>
      <c r="G31" s="354"/>
      <c r="H31" s="331" t="s">
        <v>16</v>
      </c>
      <c r="I31" s="345"/>
      <c r="J31" s="345"/>
      <c r="K31" s="346"/>
      <c r="L31" s="330" t="s">
        <v>20</v>
      </c>
      <c r="M31" s="346"/>
    </row>
    <row r="32" spans="1:13" ht="15" thickBot="1" x14ac:dyDescent="0.35">
      <c r="A32" s="356"/>
      <c r="B32" s="120">
        <v>2011</v>
      </c>
      <c r="C32" s="121">
        <v>2021</v>
      </c>
      <c r="D32" s="122" t="s">
        <v>21</v>
      </c>
      <c r="E32" s="123" t="s">
        <v>22</v>
      </c>
      <c r="F32" s="124">
        <v>2011</v>
      </c>
      <c r="G32" s="125">
        <v>2021</v>
      </c>
      <c r="H32" s="120">
        <v>2011</v>
      </c>
      <c r="I32" s="121">
        <v>2021</v>
      </c>
      <c r="J32" s="122" t="s">
        <v>21</v>
      </c>
      <c r="K32" s="126" t="s">
        <v>22</v>
      </c>
      <c r="L32" s="124">
        <v>2011</v>
      </c>
      <c r="M32" s="127">
        <v>2021</v>
      </c>
    </row>
    <row r="33" spans="1:16" s="56" customFormat="1" x14ac:dyDescent="0.3">
      <c r="A33" s="243" t="s">
        <v>169</v>
      </c>
      <c r="B33" s="176">
        <v>5052</v>
      </c>
      <c r="C33" s="177">
        <v>4442</v>
      </c>
      <c r="D33" s="177">
        <f t="shared" ref="D33:D63" si="0">C33-B33</f>
        <v>-610</v>
      </c>
      <c r="E33" s="178">
        <v>-0.12074425969912905</v>
      </c>
      <c r="F33" s="179">
        <v>0.46069669888747039</v>
      </c>
      <c r="G33" s="244">
        <v>0.43700000000000006</v>
      </c>
      <c r="H33" s="176">
        <v>420280</v>
      </c>
      <c r="I33" s="177">
        <v>368118</v>
      </c>
      <c r="J33" s="177">
        <f>H33-I33</f>
        <v>52162</v>
      </c>
      <c r="K33" s="178">
        <f>J33/H33</f>
        <v>0.12411249643095079</v>
      </c>
      <c r="L33" s="179">
        <v>0.4182727092682218</v>
      </c>
      <c r="M33" s="178">
        <v>0.35299999999999998</v>
      </c>
      <c r="N33" s="55"/>
      <c r="O33" s="55"/>
      <c r="P33" s="55"/>
    </row>
    <row r="34" spans="1:16" s="56" customFormat="1" x14ac:dyDescent="0.3">
      <c r="A34" s="245" t="s">
        <v>170</v>
      </c>
      <c r="B34" s="34">
        <v>70</v>
      </c>
      <c r="C34" s="16">
        <v>33</v>
      </c>
      <c r="D34" s="16">
        <f t="shared" si="0"/>
        <v>-37</v>
      </c>
      <c r="E34" s="32">
        <v>-0.52857142857142858</v>
      </c>
      <c r="F34" s="41">
        <v>6.383366770016414E-3</v>
      </c>
      <c r="G34" s="33">
        <v>3.0000000000000001E-3</v>
      </c>
      <c r="H34" s="34">
        <v>11075</v>
      </c>
      <c r="I34" s="16">
        <v>7666</v>
      </c>
      <c r="J34" s="16">
        <f t="shared" ref="J34:J63" si="1">H34-I34</f>
        <v>3409</v>
      </c>
      <c r="K34" s="32">
        <f t="shared" ref="K34:K63" si="2">J34/H34</f>
        <v>0.30781038374717834</v>
      </c>
      <c r="L34" s="41">
        <v>1.1022104918496136E-2</v>
      </c>
      <c r="M34" s="32">
        <v>6.9999999999999993E-3</v>
      </c>
      <c r="N34" s="55"/>
      <c r="O34" s="55"/>
      <c r="P34" s="55"/>
    </row>
    <row r="35" spans="1:16" x14ac:dyDescent="0.3">
      <c r="A35" s="246" t="s">
        <v>119</v>
      </c>
      <c r="B35" s="19">
        <v>0</v>
      </c>
      <c r="C35" s="18">
        <v>8</v>
      </c>
      <c r="D35" s="18">
        <f t="shared" si="0"/>
        <v>8</v>
      </c>
      <c r="E35" s="60" t="s">
        <v>152</v>
      </c>
      <c r="F35" s="61">
        <v>0</v>
      </c>
      <c r="G35" s="62">
        <v>1E-3</v>
      </c>
      <c r="H35" s="19">
        <v>1570</v>
      </c>
      <c r="I35" s="18">
        <v>1193</v>
      </c>
      <c r="J35" s="18">
        <f t="shared" si="1"/>
        <v>377</v>
      </c>
      <c r="K35" s="60">
        <f t="shared" si="2"/>
        <v>0.24012738853503185</v>
      </c>
      <c r="L35" s="61">
        <v>1.5625015550373756E-3</v>
      </c>
      <c r="M35" s="60">
        <v>1E-3</v>
      </c>
    </row>
    <row r="36" spans="1:16" x14ac:dyDescent="0.3">
      <c r="A36" s="247" t="s">
        <v>120</v>
      </c>
      <c r="B36" s="11">
        <v>47</v>
      </c>
      <c r="C36" s="17">
        <v>18</v>
      </c>
      <c r="D36" s="17">
        <f t="shared" si="0"/>
        <v>-29</v>
      </c>
      <c r="E36" s="14">
        <v>-0.61702127659574468</v>
      </c>
      <c r="F36" s="42">
        <v>4.2859748312967351E-3</v>
      </c>
      <c r="G36" s="15">
        <v>2E-3</v>
      </c>
      <c r="H36" s="11">
        <v>7430</v>
      </c>
      <c r="I36" s="17">
        <v>5645</v>
      </c>
      <c r="J36" s="17">
        <f t="shared" si="1"/>
        <v>1785</v>
      </c>
      <c r="K36" s="14">
        <f t="shared" si="2"/>
        <v>0.24024226110363392</v>
      </c>
      <c r="L36" s="42">
        <v>7.3945137286163696E-3</v>
      </c>
      <c r="M36" s="14">
        <v>5.0000000000000001E-3</v>
      </c>
    </row>
    <row r="37" spans="1:16" x14ac:dyDescent="0.3">
      <c r="A37" s="246" t="s">
        <v>121</v>
      </c>
      <c r="B37" s="19">
        <v>23</v>
      </c>
      <c r="C37" s="18">
        <v>7</v>
      </c>
      <c r="D37" s="18">
        <f t="shared" si="0"/>
        <v>-16</v>
      </c>
      <c r="E37" s="60">
        <v>-0.69565217391304346</v>
      </c>
      <c r="F37" s="61">
        <v>2.0973919387196789E-3</v>
      </c>
      <c r="G37" s="62">
        <v>1E-3</v>
      </c>
      <c r="H37" s="19">
        <v>2075</v>
      </c>
      <c r="I37" s="18">
        <v>828</v>
      </c>
      <c r="J37" s="18">
        <f t="shared" si="1"/>
        <v>1247</v>
      </c>
      <c r="K37" s="60">
        <f t="shared" si="2"/>
        <v>0.60096385542168673</v>
      </c>
      <c r="L37" s="61">
        <v>2.0650896348423913E-3</v>
      </c>
      <c r="M37" s="60">
        <v>1E-3</v>
      </c>
    </row>
    <row r="38" spans="1:16" s="4" customFormat="1" x14ac:dyDescent="0.3">
      <c r="A38" s="245" t="s">
        <v>171</v>
      </c>
      <c r="B38" s="34">
        <v>9</v>
      </c>
      <c r="C38" s="16">
        <v>175</v>
      </c>
      <c r="D38" s="16">
        <f t="shared" si="0"/>
        <v>166</v>
      </c>
      <c r="E38" s="32">
        <v>18.444444444444443</v>
      </c>
      <c r="F38" s="41">
        <v>8.2071858471639608E-4</v>
      </c>
      <c r="G38" s="33">
        <v>1.7000000000000001E-2</v>
      </c>
      <c r="H38" s="34">
        <v>18532</v>
      </c>
      <c r="I38" s="16">
        <v>12951</v>
      </c>
      <c r="J38" s="16">
        <f t="shared" si="1"/>
        <v>5581</v>
      </c>
      <c r="K38" s="32">
        <f t="shared" si="2"/>
        <v>0.30115475933520397</v>
      </c>
      <c r="L38" s="41">
        <v>1.8443489692963468E-2</v>
      </c>
      <c r="M38" s="32">
        <v>1.2E-2</v>
      </c>
      <c r="N38" s="71"/>
      <c r="O38" s="71"/>
      <c r="P38" s="71"/>
    </row>
    <row r="39" spans="1:16" x14ac:dyDescent="0.3">
      <c r="A39" s="246" t="s">
        <v>122</v>
      </c>
      <c r="B39" s="19">
        <v>0</v>
      </c>
      <c r="C39" s="18">
        <v>0</v>
      </c>
      <c r="D39" s="18">
        <f t="shared" si="0"/>
        <v>0</v>
      </c>
      <c r="E39" s="60" t="s">
        <v>152</v>
      </c>
      <c r="F39" s="61">
        <v>0</v>
      </c>
      <c r="G39" s="62">
        <v>0</v>
      </c>
      <c r="H39" s="19">
        <v>1117</v>
      </c>
      <c r="I39" s="18">
        <v>331</v>
      </c>
      <c r="J39" s="18">
        <f t="shared" si="1"/>
        <v>786</v>
      </c>
      <c r="K39" s="60">
        <f t="shared" si="2"/>
        <v>0.70367054610564006</v>
      </c>
      <c r="L39" s="61">
        <v>1.1116651190934705E-3</v>
      </c>
      <c r="M39" s="60">
        <v>0</v>
      </c>
    </row>
    <row r="40" spans="1:16" s="58" customFormat="1" x14ac:dyDescent="0.3">
      <c r="A40" s="247" t="s">
        <v>123</v>
      </c>
      <c r="B40" s="11">
        <v>0</v>
      </c>
      <c r="C40" s="17">
        <v>88</v>
      </c>
      <c r="D40" s="17">
        <f t="shared" si="0"/>
        <v>88</v>
      </c>
      <c r="E40" s="14" t="s">
        <v>152</v>
      </c>
      <c r="F40" s="42">
        <v>0</v>
      </c>
      <c r="G40" s="15">
        <v>9.0000000000000011E-3</v>
      </c>
      <c r="H40" s="11">
        <v>1614</v>
      </c>
      <c r="I40" s="17">
        <v>2911</v>
      </c>
      <c r="J40" s="17">
        <f t="shared" si="1"/>
        <v>-1297</v>
      </c>
      <c r="K40" s="14">
        <f t="shared" si="2"/>
        <v>-0.80359355638166052</v>
      </c>
      <c r="L40" s="42">
        <v>1.6062914075352383E-3</v>
      </c>
      <c r="M40" s="14">
        <v>3.0000000000000001E-3</v>
      </c>
      <c r="N40" s="57"/>
      <c r="O40" s="57"/>
      <c r="P40" s="57"/>
    </row>
    <row r="41" spans="1:16" s="58" customFormat="1" x14ac:dyDescent="0.3">
      <c r="A41" s="246" t="s">
        <v>124</v>
      </c>
      <c r="B41" s="19">
        <v>9</v>
      </c>
      <c r="C41" s="18">
        <v>86</v>
      </c>
      <c r="D41" s="18">
        <f t="shared" si="0"/>
        <v>77</v>
      </c>
      <c r="E41" s="60">
        <v>8.5555555555555554</v>
      </c>
      <c r="F41" s="61">
        <v>8.2071858471639608E-4</v>
      </c>
      <c r="G41" s="62">
        <v>8.0000000000000002E-3</v>
      </c>
      <c r="H41" s="19">
        <v>14699</v>
      </c>
      <c r="I41" s="18">
        <v>9464</v>
      </c>
      <c r="J41" s="18">
        <f t="shared" si="1"/>
        <v>5235</v>
      </c>
      <c r="K41" s="60">
        <f t="shared" si="2"/>
        <v>0.3561466766446697</v>
      </c>
      <c r="L41" s="61">
        <v>1.4628796406047379E-2</v>
      </c>
      <c r="M41" s="60">
        <v>9.0000000000000011E-3</v>
      </c>
      <c r="N41" s="57"/>
      <c r="O41" s="57"/>
      <c r="P41" s="57"/>
    </row>
    <row r="42" spans="1:16" s="58" customFormat="1" x14ac:dyDescent="0.3">
      <c r="A42" s="247" t="s">
        <v>125</v>
      </c>
      <c r="B42" s="11">
        <v>0</v>
      </c>
      <c r="C42" s="17">
        <v>1</v>
      </c>
      <c r="D42" s="17">
        <f t="shared" si="0"/>
        <v>1</v>
      </c>
      <c r="E42" s="14" t="s">
        <v>152</v>
      </c>
      <c r="F42" s="42">
        <v>0</v>
      </c>
      <c r="G42" s="15">
        <v>0</v>
      </c>
      <c r="H42" s="11">
        <v>1102</v>
      </c>
      <c r="I42" s="17">
        <v>245</v>
      </c>
      <c r="J42" s="17">
        <f t="shared" si="1"/>
        <v>857</v>
      </c>
      <c r="K42" s="14">
        <f t="shared" si="2"/>
        <v>0.77767695099818512</v>
      </c>
      <c r="L42" s="42">
        <v>1.0967367602873809E-3</v>
      </c>
      <c r="M42" s="14">
        <v>0</v>
      </c>
      <c r="N42" s="57"/>
      <c r="O42" s="57"/>
      <c r="P42" s="57"/>
    </row>
    <row r="43" spans="1:16" s="58" customFormat="1" x14ac:dyDescent="0.3">
      <c r="A43" s="246" t="s">
        <v>126</v>
      </c>
      <c r="B43" s="19">
        <v>34</v>
      </c>
      <c r="C43" s="18">
        <v>57</v>
      </c>
      <c r="D43" s="18">
        <f t="shared" si="0"/>
        <v>23</v>
      </c>
      <c r="E43" s="60">
        <v>0.67647058823529416</v>
      </c>
      <c r="F43" s="61">
        <v>3.1004924311508297E-3</v>
      </c>
      <c r="G43" s="62">
        <v>6.0000000000000001E-3</v>
      </c>
      <c r="H43" s="19">
        <v>1635</v>
      </c>
      <c r="I43" s="18">
        <v>3205</v>
      </c>
      <c r="J43" s="18">
        <f t="shared" si="1"/>
        <v>-1570</v>
      </c>
      <c r="K43" s="60">
        <f t="shared" si="2"/>
        <v>-0.96024464831804279</v>
      </c>
      <c r="L43" s="61">
        <v>1.6271911098637638E-3</v>
      </c>
      <c r="M43" s="60">
        <v>3.0000000000000001E-3</v>
      </c>
      <c r="N43" s="57"/>
      <c r="O43" s="57"/>
      <c r="P43" s="57"/>
    </row>
    <row r="44" spans="1:16" s="143" customFormat="1" x14ac:dyDescent="0.3">
      <c r="A44" s="245" t="s">
        <v>172</v>
      </c>
      <c r="B44" s="34">
        <v>4913</v>
      </c>
      <c r="C44" s="16">
        <v>4177</v>
      </c>
      <c r="D44" s="16">
        <f t="shared" si="0"/>
        <v>-736</v>
      </c>
      <c r="E44" s="32">
        <v>-0.14980663545695094</v>
      </c>
      <c r="F44" s="41">
        <v>0.44802115630129491</v>
      </c>
      <c r="G44" s="33">
        <v>0.41100000000000003</v>
      </c>
      <c r="H44" s="34">
        <v>384479</v>
      </c>
      <c r="I44" s="16">
        <v>344296</v>
      </c>
      <c r="J44" s="16">
        <f t="shared" si="1"/>
        <v>40183</v>
      </c>
      <c r="K44" s="32">
        <f t="shared" si="2"/>
        <v>0.10451286026024828</v>
      </c>
      <c r="L44" s="41">
        <v>0.38264269769376763</v>
      </c>
      <c r="M44" s="32">
        <v>0.33100000000000002</v>
      </c>
      <c r="N44" s="142"/>
      <c r="O44" s="142"/>
      <c r="P44" s="142"/>
    </row>
    <row r="45" spans="1:16" s="58" customFormat="1" x14ac:dyDescent="0.3">
      <c r="A45" s="246" t="s">
        <v>127</v>
      </c>
      <c r="B45" s="19">
        <v>2196</v>
      </c>
      <c r="C45" s="18">
        <v>2159</v>
      </c>
      <c r="D45" s="18">
        <f t="shared" si="0"/>
        <v>-37</v>
      </c>
      <c r="E45" s="60">
        <v>-1.6848816029143898E-2</v>
      </c>
      <c r="F45" s="61">
        <v>0.20025533467080064</v>
      </c>
      <c r="G45" s="62">
        <v>0.21299999999999999</v>
      </c>
      <c r="H45" s="19">
        <v>149834</v>
      </c>
      <c r="I45" s="18">
        <v>157534</v>
      </c>
      <c r="J45" s="18">
        <f t="shared" si="1"/>
        <v>-7700</v>
      </c>
      <c r="K45" s="60">
        <f t="shared" si="2"/>
        <v>-5.1390205160377483E-2</v>
      </c>
      <c r="L45" s="61">
        <v>0.14911838089010837</v>
      </c>
      <c r="M45" s="60">
        <v>0.151</v>
      </c>
      <c r="N45" s="57"/>
      <c r="O45" s="57"/>
      <c r="P45" s="57"/>
    </row>
    <row r="46" spans="1:16" s="58" customFormat="1" x14ac:dyDescent="0.3">
      <c r="A46" s="247" t="s">
        <v>128</v>
      </c>
      <c r="B46" s="11">
        <v>2410</v>
      </c>
      <c r="C46" s="17">
        <v>1915</v>
      </c>
      <c r="D46" s="17">
        <f t="shared" si="0"/>
        <v>-495</v>
      </c>
      <c r="E46" s="14">
        <v>-0.20539419087136929</v>
      </c>
      <c r="F46" s="42">
        <v>0.2197701987962794</v>
      </c>
      <c r="G46" s="15">
        <v>0.18899999999999997</v>
      </c>
      <c r="H46" s="11">
        <v>215518</v>
      </c>
      <c r="I46" s="17">
        <v>174145</v>
      </c>
      <c r="J46" s="17">
        <f t="shared" si="1"/>
        <v>41373</v>
      </c>
      <c r="K46" s="14">
        <f t="shared" si="2"/>
        <v>0.19197004426544417</v>
      </c>
      <c r="L46" s="42">
        <v>0.21448866887805421</v>
      </c>
      <c r="M46" s="14">
        <v>0.16699999999999998</v>
      </c>
      <c r="N46" s="57"/>
      <c r="O46" s="57"/>
      <c r="P46" s="57"/>
    </row>
    <row r="47" spans="1:16" x14ac:dyDescent="0.3">
      <c r="A47" s="246" t="s">
        <v>129</v>
      </c>
      <c r="B47" s="19">
        <v>19</v>
      </c>
      <c r="C47" s="18">
        <v>23</v>
      </c>
      <c r="D47" s="18">
        <f t="shared" si="0"/>
        <v>4</v>
      </c>
      <c r="E47" s="60">
        <v>0.21052631578947367</v>
      </c>
      <c r="F47" s="61">
        <v>1.7326281232901697E-3</v>
      </c>
      <c r="G47" s="62">
        <v>2E-3</v>
      </c>
      <c r="H47" s="19">
        <v>2754</v>
      </c>
      <c r="I47" s="18">
        <v>3287</v>
      </c>
      <c r="J47" s="18">
        <f t="shared" si="1"/>
        <v>-533</v>
      </c>
      <c r="K47" s="60">
        <f t="shared" si="2"/>
        <v>-0.19353667392883078</v>
      </c>
      <c r="L47" s="61">
        <v>2.7408466767980463E-3</v>
      </c>
      <c r="M47" s="60">
        <v>3.0000000000000001E-3</v>
      </c>
    </row>
    <row r="48" spans="1:16" x14ac:dyDescent="0.3">
      <c r="A48" s="247" t="s">
        <v>130</v>
      </c>
      <c r="B48" s="11">
        <v>83</v>
      </c>
      <c r="C48" s="17">
        <v>20</v>
      </c>
      <c r="D48" s="17">
        <f t="shared" si="0"/>
        <v>-63</v>
      </c>
      <c r="E48" s="14">
        <v>-0.75903614457831325</v>
      </c>
      <c r="F48" s="42">
        <v>7.5688491701623199E-3</v>
      </c>
      <c r="G48" s="15">
        <v>2E-3</v>
      </c>
      <c r="H48" s="11">
        <v>5363</v>
      </c>
      <c r="I48" s="17">
        <v>5647</v>
      </c>
      <c r="J48" s="17">
        <f t="shared" si="1"/>
        <v>-284</v>
      </c>
      <c r="K48" s="14">
        <f t="shared" si="2"/>
        <v>-5.2955435390639564E-2</v>
      </c>
      <c r="L48" s="42">
        <v>5.3373858851372266E-3</v>
      </c>
      <c r="M48" s="14">
        <v>5.0000000000000001E-3</v>
      </c>
    </row>
    <row r="49" spans="1:16" x14ac:dyDescent="0.3">
      <c r="A49" s="246" t="s">
        <v>131</v>
      </c>
      <c r="B49" s="19">
        <v>11</v>
      </c>
      <c r="C49" s="18">
        <v>1</v>
      </c>
      <c r="D49" s="18">
        <f t="shared" si="0"/>
        <v>-10</v>
      </c>
      <c r="E49" s="60">
        <v>-0.90909090909090906</v>
      </c>
      <c r="F49" s="61">
        <v>1.0031004924311508E-3</v>
      </c>
      <c r="G49" s="62">
        <v>0</v>
      </c>
      <c r="H49" s="19">
        <v>2618</v>
      </c>
      <c r="I49" s="18">
        <v>671</v>
      </c>
      <c r="J49" s="18">
        <f t="shared" si="1"/>
        <v>1947</v>
      </c>
      <c r="K49" s="60">
        <f t="shared" si="2"/>
        <v>0.74369747899159666</v>
      </c>
      <c r="L49" s="61">
        <v>2.6054962236228339E-3</v>
      </c>
      <c r="M49" s="60">
        <v>1E-3</v>
      </c>
    </row>
    <row r="50" spans="1:16" x14ac:dyDescent="0.3">
      <c r="A50" s="247" t="s">
        <v>132</v>
      </c>
      <c r="B50" s="11">
        <v>194</v>
      </c>
      <c r="C50" s="17">
        <v>59</v>
      </c>
      <c r="D50" s="17">
        <f t="shared" si="0"/>
        <v>-135</v>
      </c>
      <c r="E50" s="14">
        <v>-0.69587628865979378</v>
      </c>
      <c r="F50" s="42">
        <v>1.7691045048331206E-2</v>
      </c>
      <c r="G50" s="15">
        <v>6.0000000000000001E-3</v>
      </c>
      <c r="H50" s="11">
        <v>8392</v>
      </c>
      <c r="I50" s="17">
        <v>3012</v>
      </c>
      <c r="J50" s="17">
        <f t="shared" si="1"/>
        <v>5380</v>
      </c>
      <c r="K50" s="14">
        <f t="shared" si="2"/>
        <v>0.6410867492850334</v>
      </c>
      <c r="L50" s="42">
        <v>8.3519191400469144E-3</v>
      </c>
      <c r="M50" s="14">
        <v>3.0000000000000001E-3</v>
      </c>
    </row>
    <row r="51" spans="1:16" s="4" customFormat="1" x14ac:dyDescent="0.3">
      <c r="A51" s="248" t="s">
        <v>145</v>
      </c>
      <c r="B51" s="241">
        <v>5856</v>
      </c>
      <c r="C51" s="140">
        <v>5516</v>
      </c>
      <c r="D51" s="140">
        <f t="shared" si="0"/>
        <v>-340</v>
      </c>
      <c r="E51" s="141">
        <v>-5.8060109289617488E-2</v>
      </c>
      <c r="F51" s="150">
        <v>0.53401422578880176</v>
      </c>
      <c r="G51" s="242">
        <v>0.54299999999999993</v>
      </c>
      <c r="H51" s="241">
        <v>572438</v>
      </c>
      <c r="I51" s="140">
        <v>645231</v>
      </c>
      <c r="J51" s="140">
        <f t="shared" si="1"/>
        <v>-72793</v>
      </c>
      <c r="K51" s="141">
        <f t="shared" si="2"/>
        <v>-0.12716311635495897</v>
      </c>
      <c r="L51" s="150">
        <v>0.56970399054935361</v>
      </c>
      <c r="M51" s="141">
        <v>0.61899999999999999</v>
      </c>
      <c r="N51" s="71"/>
      <c r="O51" s="71"/>
      <c r="P51" s="71"/>
    </row>
    <row r="52" spans="1:16" x14ac:dyDescent="0.3">
      <c r="A52" s="247" t="s">
        <v>133</v>
      </c>
      <c r="B52" s="11">
        <v>571</v>
      </c>
      <c r="C52" s="17">
        <v>546</v>
      </c>
      <c r="D52" s="17">
        <f t="shared" si="0"/>
        <v>-25</v>
      </c>
      <c r="E52" s="14">
        <v>-4.3782837127845885E-2</v>
      </c>
      <c r="F52" s="42">
        <v>5.2070034652562464E-2</v>
      </c>
      <c r="G52" s="15">
        <v>5.4000000000000006E-2</v>
      </c>
      <c r="H52" s="11">
        <v>44048</v>
      </c>
      <c r="I52" s="17">
        <v>42096</v>
      </c>
      <c r="J52" s="17">
        <f t="shared" si="1"/>
        <v>1952</v>
      </c>
      <c r="K52" s="14">
        <f t="shared" si="2"/>
        <v>4.4315292408281873E-2</v>
      </c>
      <c r="L52" s="42">
        <v>4.3837623246042241E-2</v>
      </c>
      <c r="M52" s="14">
        <v>0.04</v>
      </c>
    </row>
    <row r="53" spans="1:16" x14ac:dyDescent="0.3">
      <c r="A53" s="246" t="s">
        <v>134</v>
      </c>
      <c r="B53" s="19">
        <v>160</v>
      </c>
      <c r="C53" s="18">
        <v>0</v>
      </c>
      <c r="D53" s="18">
        <f t="shared" si="0"/>
        <v>-160</v>
      </c>
      <c r="E53" s="60">
        <v>-1</v>
      </c>
      <c r="F53" s="61">
        <v>1.4590552617180376E-2</v>
      </c>
      <c r="G53" s="62">
        <v>0</v>
      </c>
      <c r="H53" s="19">
        <v>53335</v>
      </c>
      <c r="I53" s="18">
        <v>65327</v>
      </c>
      <c r="J53" s="18">
        <f t="shared" si="1"/>
        <v>-11992</v>
      </c>
      <c r="K53" s="60">
        <f t="shared" si="2"/>
        <v>-0.2248429736570732</v>
      </c>
      <c r="L53" s="61">
        <v>5.3080267794852504E-2</v>
      </c>
      <c r="M53" s="60">
        <v>6.3E-2</v>
      </c>
    </row>
    <row r="54" spans="1:16" ht="13.8" customHeight="1" x14ac:dyDescent="0.3">
      <c r="A54" s="247" t="s">
        <v>135</v>
      </c>
      <c r="B54" s="11">
        <v>17</v>
      </c>
      <c r="C54" s="17">
        <v>3</v>
      </c>
      <c r="D54" s="17">
        <f t="shared" si="0"/>
        <v>-14</v>
      </c>
      <c r="E54" s="14">
        <v>-0.82352941176470584</v>
      </c>
      <c r="F54" s="42">
        <v>1.5502462155754149E-3</v>
      </c>
      <c r="G54" s="15">
        <v>0</v>
      </c>
      <c r="H54" s="11">
        <v>1161</v>
      </c>
      <c r="I54" s="17">
        <v>1527</v>
      </c>
      <c r="J54" s="17">
        <f t="shared" si="1"/>
        <v>-366</v>
      </c>
      <c r="K54" s="14">
        <f t="shared" si="2"/>
        <v>-0.3152454780361757</v>
      </c>
      <c r="L54" s="42">
        <v>1.1554549715913332E-3</v>
      </c>
      <c r="M54" s="14">
        <v>1E-3</v>
      </c>
    </row>
    <row r="55" spans="1:16" x14ac:dyDescent="0.3">
      <c r="A55" s="246" t="s">
        <v>136</v>
      </c>
      <c r="B55" s="19">
        <v>0</v>
      </c>
      <c r="C55" s="18">
        <v>0</v>
      </c>
      <c r="D55" s="18">
        <f t="shared" si="0"/>
        <v>0</v>
      </c>
      <c r="E55" s="60" t="s">
        <v>152</v>
      </c>
      <c r="F55" s="61">
        <v>0</v>
      </c>
      <c r="G55" s="62">
        <v>0</v>
      </c>
      <c r="H55" s="19">
        <v>11994</v>
      </c>
      <c r="I55" s="18">
        <v>348</v>
      </c>
      <c r="J55" s="18">
        <f t="shared" si="1"/>
        <v>11646</v>
      </c>
      <c r="K55" s="60">
        <f t="shared" si="2"/>
        <v>0.97098549274637314</v>
      </c>
      <c r="L55" s="61">
        <v>1.1936715701349226E-2</v>
      </c>
      <c r="M55" s="60">
        <v>0</v>
      </c>
    </row>
    <row r="56" spans="1:16" x14ac:dyDescent="0.3">
      <c r="A56" s="247" t="s">
        <v>137</v>
      </c>
      <c r="B56" s="11">
        <v>4249</v>
      </c>
      <c r="C56" s="17">
        <v>4490</v>
      </c>
      <c r="D56" s="17">
        <f t="shared" si="0"/>
        <v>241</v>
      </c>
      <c r="E56" s="14">
        <v>5.6719228053659684E-2</v>
      </c>
      <c r="F56" s="42">
        <v>0.38747036293999637</v>
      </c>
      <c r="G56" s="15">
        <v>0.442</v>
      </c>
      <c r="H56" s="11">
        <v>387681</v>
      </c>
      <c r="I56" s="17">
        <v>476561</v>
      </c>
      <c r="J56" s="17">
        <f t="shared" si="1"/>
        <v>-88880</v>
      </c>
      <c r="K56" s="14">
        <f t="shared" si="2"/>
        <v>-0.22926065502307311</v>
      </c>
      <c r="L56" s="42">
        <v>0.38582940468690752</v>
      </c>
      <c r="M56" s="14">
        <v>0.45700000000000002</v>
      </c>
    </row>
    <row r="57" spans="1:16" x14ac:dyDescent="0.3">
      <c r="A57" s="246" t="s">
        <v>138</v>
      </c>
      <c r="B57" s="19">
        <v>394</v>
      </c>
      <c r="C57" s="18">
        <v>140</v>
      </c>
      <c r="D57" s="18">
        <f t="shared" si="0"/>
        <v>-254</v>
      </c>
      <c r="E57" s="60">
        <v>-0.64467005076142136</v>
      </c>
      <c r="F57" s="61">
        <v>3.5929235819806678E-2</v>
      </c>
      <c r="G57" s="62">
        <v>1.3999999999999999E-2</v>
      </c>
      <c r="H57" s="19">
        <v>25262</v>
      </c>
      <c r="I57" s="18">
        <v>15048</v>
      </c>
      <c r="J57" s="18">
        <f t="shared" si="1"/>
        <v>10214</v>
      </c>
      <c r="K57" s="60">
        <f t="shared" si="2"/>
        <v>0.404322698123664</v>
      </c>
      <c r="L57" s="61">
        <v>2.5141346677295659E-2</v>
      </c>
      <c r="M57" s="60">
        <v>1.3999999999999999E-2</v>
      </c>
    </row>
    <row r="58" spans="1:16" x14ac:dyDescent="0.3">
      <c r="A58" s="247" t="s">
        <v>139</v>
      </c>
      <c r="B58" s="11">
        <v>256</v>
      </c>
      <c r="C58" s="17">
        <v>138</v>
      </c>
      <c r="D58" s="17">
        <f t="shared" si="0"/>
        <v>-118</v>
      </c>
      <c r="E58" s="14">
        <v>-0.4609375</v>
      </c>
      <c r="F58" s="42">
        <v>2.3344884187488601E-2</v>
      </c>
      <c r="G58" s="15">
        <v>1.3999999999999999E-2</v>
      </c>
      <c r="H58" s="11">
        <v>21574</v>
      </c>
      <c r="I58" s="17">
        <v>14134</v>
      </c>
      <c r="J58" s="17">
        <f t="shared" si="1"/>
        <v>7440</v>
      </c>
      <c r="K58" s="14">
        <f t="shared" si="2"/>
        <v>0.34485955316584777</v>
      </c>
      <c r="L58" s="42">
        <v>2.1470960858838435E-2</v>
      </c>
      <c r="M58" s="14">
        <v>1.3999999999999999E-2</v>
      </c>
    </row>
    <row r="59" spans="1:16" x14ac:dyDescent="0.3">
      <c r="A59" s="246" t="s">
        <v>140</v>
      </c>
      <c r="B59" s="19">
        <v>11</v>
      </c>
      <c r="C59" s="18">
        <v>16</v>
      </c>
      <c r="D59" s="18">
        <f t="shared" si="0"/>
        <v>5</v>
      </c>
      <c r="E59" s="60">
        <v>0.45454545454545453</v>
      </c>
      <c r="F59" s="61">
        <v>1.0031004924311508E-3</v>
      </c>
      <c r="G59" s="62">
        <v>2E-3</v>
      </c>
      <c r="H59" s="19">
        <v>2841</v>
      </c>
      <c r="I59" s="18">
        <v>1427</v>
      </c>
      <c r="J59" s="18">
        <f t="shared" si="1"/>
        <v>1414</v>
      </c>
      <c r="K59" s="60">
        <f t="shared" si="2"/>
        <v>0.49771207321365718</v>
      </c>
      <c r="L59" s="61">
        <v>2.8274311578733659E-3</v>
      </c>
      <c r="M59" s="60">
        <v>1E-3</v>
      </c>
    </row>
    <row r="60" spans="1:16" x14ac:dyDescent="0.3">
      <c r="A60" s="247" t="s">
        <v>141</v>
      </c>
      <c r="B60" s="11">
        <v>5</v>
      </c>
      <c r="C60" s="17">
        <v>8</v>
      </c>
      <c r="D60" s="17">
        <f t="shared" si="0"/>
        <v>3</v>
      </c>
      <c r="E60" s="14">
        <v>0.6</v>
      </c>
      <c r="F60" s="42">
        <v>4.5595476928688675E-4</v>
      </c>
      <c r="G60" s="15">
        <v>1E-3</v>
      </c>
      <c r="H60" s="11">
        <v>4029</v>
      </c>
      <c r="I60" s="17">
        <v>1285</v>
      </c>
      <c r="J60" s="17">
        <f t="shared" si="1"/>
        <v>2744</v>
      </c>
      <c r="K60" s="14">
        <f t="shared" si="2"/>
        <v>0.68106229833705634</v>
      </c>
      <c r="L60" s="42">
        <v>4.0097571753156605E-3</v>
      </c>
      <c r="M60" s="14">
        <v>1E-3</v>
      </c>
    </row>
    <row r="61" spans="1:16" x14ac:dyDescent="0.3">
      <c r="A61" s="246" t="s">
        <v>142</v>
      </c>
      <c r="B61" s="19">
        <v>71</v>
      </c>
      <c r="C61" s="18">
        <v>19</v>
      </c>
      <c r="D61" s="18">
        <f t="shared" si="0"/>
        <v>-52</v>
      </c>
      <c r="E61" s="60">
        <v>-0.73239436619718312</v>
      </c>
      <c r="F61" s="61">
        <v>6.4745577238737913E-3</v>
      </c>
      <c r="G61" s="62">
        <v>2E-3</v>
      </c>
      <c r="H61" s="19">
        <v>5730</v>
      </c>
      <c r="I61" s="18">
        <v>3669</v>
      </c>
      <c r="J61" s="18">
        <f t="shared" si="1"/>
        <v>2061</v>
      </c>
      <c r="K61" s="60">
        <f t="shared" si="2"/>
        <v>0.35968586387434553</v>
      </c>
      <c r="L61" s="61">
        <v>5.702633063926218E-3</v>
      </c>
      <c r="M61" s="60">
        <v>4.0000000000000001E-3</v>
      </c>
    </row>
    <row r="62" spans="1:16" x14ac:dyDescent="0.3">
      <c r="A62" s="247" t="s">
        <v>143</v>
      </c>
      <c r="B62" s="11">
        <v>122</v>
      </c>
      <c r="C62" s="17">
        <v>156</v>
      </c>
      <c r="D62" s="17">
        <f t="shared" si="0"/>
        <v>34</v>
      </c>
      <c r="E62" s="14">
        <v>0.27868852459016391</v>
      </c>
      <c r="F62" s="42">
        <v>1.1125296370600037E-2</v>
      </c>
      <c r="G62" s="15">
        <v>1.4999999999999999E-2</v>
      </c>
      <c r="H62" s="11">
        <v>14783</v>
      </c>
      <c r="I62" s="17">
        <v>23809</v>
      </c>
      <c r="J62" s="17">
        <f t="shared" si="1"/>
        <v>-9026</v>
      </c>
      <c r="K62" s="14">
        <f t="shared" si="2"/>
        <v>-0.6105661908949469</v>
      </c>
      <c r="L62" s="42">
        <v>1.471239521536148E-2</v>
      </c>
      <c r="M62" s="14">
        <v>2.3E-2</v>
      </c>
    </row>
    <row r="63" spans="1:16" ht="15" thickBot="1" x14ac:dyDescent="0.35">
      <c r="A63" s="249" t="s">
        <v>144</v>
      </c>
      <c r="B63" s="39">
        <v>58</v>
      </c>
      <c r="C63" s="40">
        <v>201</v>
      </c>
      <c r="D63" s="40">
        <f t="shared" si="0"/>
        <v>143</v>
      </c>
      <c r="E63" s="73">
        <v>2.4655172413793105</v>
      </c>
      <c r="F63" s="74">
        <v>5.2890753237278864E-3</v>
      </c>
      <c r="G63" s="88">
        <v>0.02</v>
      </c>
      <c r="H63" s="39">
        <v>12081</v>
      </c>
      <c r="I63" s="40">
        <v>28344</v>
      </c>
      <c r="J63" s="40">
        <f t="shared" si="1"/>
        <v>-16263</v>
      </c>
      <c r="K63" s="73">
        <f t="shared" si="2"/>
        <v>-1.3461633970697791</v>
      </c>
      <c r="L63" s="74">
        <v>1.2023300182424545E-2</v>
      </c>
      <c r="M63" s="73">
        <v>2.7000000000000003E-2</v>
      </c>
    </row>
    <row r="64" spans="1:16" x14ac:dyDescent="0.3">
      <c r="B64"/>
      <c r="C64"/>
      <c r="D64"/>
      <c r="E64"/>
      <c r="F64"/>
      <c r="G64"/>
      <c r="H64"/>
      <c r="I64"/>
      <c r="J64"/>
      <c r="K64"/>
      <c r="L64"/>
      <c r="M64"/>
      <c r="N64"/>
      <c r="O64"/>
      <c r="P64"/>
    </row>
    <row r="66" spans="1:19" ht="18" x14ac:dyDescent="0.35">
      <c r="A66" s="7" t="s">
        <v>7</v>
      </c>
    </row>
    <row r="67" spans="1:19" ht="15" thickBot="1" x14ac:dyDescent="0.35"/>
    <row r="68" spans="1:19" ht="15" thickBot="1" x14ac:dyDescent="0.35">
      <c r="A68" s="340"/>
      <c r="B68" s="329" t="s">
        <v>7</v>
      </c>
      <c r="C68" s="329"/>
      <c r="D68" s="329"/>
      <c r="E68" s="329"/>
      <c r="F68" s="329"/>
      <c r="G68" s="339"/>
      <c r="H68" s="329" t="s">
        <v>13</v>
      </c>
      <c r="I68" s="329"/>
      <c r="J68" s="329"/>
      <c r="K68" s="329"/>
      <c r="L68" s="329"/>
      <c r="M68" s="339"/>
      <c r="N68" s="328" t="s">
        <v>14</v>
      </c>
      <c r="O68" s="329"/>
      <c r="P68" s="329"/>
      <c r="Q68" s="329"/>
      <c r="R68" s="329"/>
      <c r="S68" s="339"/>
    </row>
    <row r="69" spans="1:19" ht="15" thickBot="1" x14ac:dyDescent="0.35">
      <c r="A69" s="352"/>
      <c r="B69" s="331" t="s">
        <v>16</v>
      </c>
      <c r="C69" s="331"/>
      <c r="D69" s="331"/>
      <c r="E69" s="332"/>
      <c r="F69" s="330" t="s">
        <v>20</v>
      </c>
      <c r="G69" s="334"/>
      <c r="H69" s="329" t="s">
        <v>16</v>
      </c>
      <c r="I69" s="329"/>
      <c r="J69" s="329"/>
      <c r="K69" s="339"/>
      <c r="L69" s="328" t="s">
        <v>20</v>
      </c>
      <c r="M69" s="339"/>
      <c r="N69" s="331" t="s">
        <v>16</v>
      </c>
      <c r="O69" s="330"/>
      <c r="P69" s="330"/>
      <c r="Q69" s="334"/>
      <c r="R69" s="330" t="s">
        <v>20</v>
      </c>
      <c r="S69" s="334"/>
    </row>
    <row r="70" spans="1:19" ht="15" thickBot="1" x14ac:dyDescent="0.35">
      <c r="A70" s="356"/>
      <c r="B70" s="66">
        <v>2011</v>
      </c>
      <c r="C70" s="64">
        <v>2021</v>
      </c>
      <c r="D70" s="30" t="s">
        <v>21</v>
      </c>
      <c r="E70" s="12" t="s">
        <v>22</v>
      </c>
      <c r="F70" s="81">
        <v>2011</v>
      </c>
      <c r="G70" s="83">
        <v>2021</v>
      </c>
      <c r="H70" s="77">
        <v>2011</v>
      </c>
      <c r="I70" s="78">
        <v>2021</v>
      </c>
      <c r="J70" s="38" t="s">
        <v>21</v>
      </c>
      <c r="K70" s="67" t="s">
        <v>22</v>
      </c>
      <c r="L70" s="80">
        <v>2011</v>
      </c>
      <c r="M70" s="79">
        <v>2021</v>
      </c>
      <c r="N70" s="77">
        <v>2011</v>
      </c>
      <c r="O70" s="78">
        <v>2021</v>
      </c>
      <c r="P70" s="38" t="s">
        <v>21</v>
      </c>
      <c r="Q70" s="36" t="s">
        <v>22</v>
      </c>
      <c r="R70" s="80">
        <v>2011</v>
      </c>
      <c r="S70" s="79">
        <v>2021</v>
      </c>
    </row>
    <row r="71" spans="1:19" s="4" customFormat="1" x14ac:dyDescent="0.3">
      <c r="A71" s="243" t="s">
        <v>169</v>
      </c>
      <c r="B71" s="314">
        <v>1213</v>
      </c>
      <c r="C71" s="319">
        <v>1088</v>
      </c>
      <c r="D71" s="177">
        <f t="shared" ref="D71:D101" si="3">C71-B71</f>
        <v>-125</v>
      </c>
      <c r="E71" s="178">
        <v>-0.10305028854080792</v>
      </c>
      <c r="F71" s="179">
        <v>0.40524967989756722</v>
      </c>
      <c r="G71" s="244">
        <v>0.30599999999999999</v>
      </c>
      <c r="H71" s="176">
        <v>5052</v>
      </c>
      <c r="I71" s="177">
        <v>4442</v>
      </c>
      <c r="J71" s="177">
        <f t="shared" ref="J71:J101" si="4">I71-H71</f>
        <v>-610</v>
      </c>
      <c r="K71" s="178">
        <f t="shared" ref="K71:K72" si="5">J71/H71</f>
        <v>-0.12074425969912905</v>
      </c>
      <c r="L71" s="179">
        <v>0.46069669888747039</v>
      </c>
      <c r="M71" s="244">
        <v>0.43700000000000006</v>
      </c>
      <c r="N71" s="176">
        <v>420280</v>
      </c>
      <c r="O71" s="177">
        <v>368118</v>
      </c>
      <c r="P71" s="177">
        <f>N71-O71</f>
        <v>52162</v>
      </c>
      <c r="Q71" s="178">
        <f>P71/N71</f>
        <v>0.12411249643095079</v>
      </c>
      <c r="R71" s="179">
        <v>0.4182727092682218</v>
      </c>
      <c r="S71" s="178">
        <v>0.35299999999999998</v>
      </c>
    </row>
    <row r="72" spans="1:19" x14ac:dyDescent="0.3">
      <c r="A72" s="245" t="s">
        <v>170</v>
      </c>
      <c r="B72" s="180">
        <v>15</v>
      </c>
      <c r="C72" s="181">
        <v>15</v>
      </c>
      <c r="D72" s="16">
        <f t="shared" si="3"/>
        <v>0</v>
      </c>
      <c r="E72" s="32">
        <v>0</v>
      </c>
      <c r="F72" s="41">
        <v>0</v>
      </c>
      <c r="G72" s="33">
        <v>4.0000000000000001E-3</v>
      </c>
      <c r="H72" s="34">
        <v>70</v>
      </c>
      <c r="I72" s="16">
        <v>33</v>
      </c>
      <c r="J72" s="16">
        <f t="shared" si="4"/>
        <v>-37</v>
      </c>
      <c r="K72" s="32">
        <f t="shared" si="5"/>
        <v>-0.52857142857142858</v>
      </c>
      <c r="L72" s="41">
        <v>6.383366770016414E-3</v>
      </c>
      <c r="M72" s="33">
        <v>3.0000000000000001E-3</v>
      </c>
      <c r="N72" s="34">
        <v>11075</v>
      </c>
      <c r="O72" s="16">
        <v>7666</v>
      </c>
      <c r="P72" s="16">
        <f t="shared" ref="P72:P101" si="6">N72-O72</f>
        <v>3409</v>
      </c>
      <c r="Q72" s="32">
        <f t="shared" ref="Q72:Q101" si="7">P72/N72</f>
        <v>0.30781038374717834</v>
      </c>
      <c r="R72" s="41">
        <v>1.1022104918496136E-2</v>
      </c>
      <c r="S72" s="32">
        <v>6.9999999999999993E-3</v>
      </c>
    </row>
    <row r="73" spans="1:19" x14ac:dyDescent="0.3">
      <c r="A73" s="246" t="s">
        <v>119</v>
      </c>
      <c r="B73" s="315">
        <v>0</v>
      </c>
      <c r="C73" s="320">
        <v>5</v>
      </c>
      <c r="D73" s="18">
        <f t="shared" si="3"/>
        <v>5</v>
      </c>
      <c r="E73" s="60" t="s">
        <v>152</v>
      </c>
      <c r="F73" s="61">
        <v>0</v>
      </c>
      <c r="G73" s="62">
        <v>1E-3</v>
      </c>
      <c r="H73" s="19">
        <v>0</v>
      </c>
      <c r="I73" s="18">
        <v>8</v>
      </c>
      <c r="J73" s="18">
        <f t="shared" si="4"/>
        <v>8</v>
      </c>
      <c r="K73" s="60" t="s">
        <v>152</v>
      </c>
      <c r="L73" s="61">
        <v>0</v>
      </c>
      <c r="M73" s="62">
        <v>1E-3</v>
      </c>
      <c r="N73" s="19">
        <v>1570</v>
      </c>
      <c r="O73" s="18">
        <v>1193</v>
      </c>
      <c r="P73" s="18">
        <f t="shared" si="6"/>
        <v>377</v>
      </c>
      <c r="Q73" s="60">
        <f t="shared" si="7"/>
        <v>0.24012738853503185</v>
      </c>
      <c r="R73" s="61">
        <v>1.5625015550373756E-3</v>
      </c>
      <c r="S73" s="60">
        <v>1E-3</v>
      </c>
    </row>
    <row r="74" spans="1:19" x14ac:dyDescent="0.3">
      <c r="A74" s="247" t="s">
        <v>120</v>
      </c>
      <c r="B74" s="316">
        <v>6</v>
      </c>
      <c r="C74" s="321">
        <v>10</v>
      </c>
      <c r="D74" s="17">
        <f t="shared" si="3"/>
        <v>4</v>
      </c>
      <c r="E74" s="14">
        <v>0.66666666666666663</v>
      </c>
      <c r="F74" s="42">
        <v>0</v>
      </c>
      <c r="G74" s="15">
        <v>3.0000000000000001E-3</v>
      </c>
      <c r="H74" s="11">
        <v>47</v>
      </c>
      <c r="I74" s="17">
        <v>18</v>
      </c>
      <c r="J74" s="17">
        <f t="shared" si="4"/>
        <v>-29</v>
      </c>
      <c r="K74" s="14">
        <f t="shared" ref="K74:K76" si="8">J74/H74</f>
        <v>-0.61702127659574468</v>
      </c>
      <c r="L74" s="42">
        <v>4.2859748312967351E-3</v>
      </c>
      <c r="M74" s="15">
        <v>2E-3</v>
      </c>
      <c r="N74" s="11">
        <v>7430</v>
      </c>
      <c r="O74" s="17">
        <v>5645</v>
      </c>
      <c r="P74" s="17">
        <f t="shared" si="6"/>
        <v>1785</v>
      </c>
      <c r="Q74" s="14">
        <f t="shared" si="7"/>
        <v>0.24024226110363392</v>
      </c>
      <c r="R74" s="42">
        <v>7.3945137286163696E-3</v>
      </c>
      <c r="S74" s="14">
        <v>5.0000000000000001E-3</v>
      </c>
    </row>
    <row r="75" spans="1:19" x14ac:dyDescent="0.3">
      <c r="A75" s="246" t="s">
        <v>121</v>
      </c>
      <c r="B75" s="315">
        <v>9</v>
      </c>
      <c r="C75" s="320">
        <v>0</v>
      </c>
      <c r="D75" s="18">
        <f t="shared" si="3"/>
        <v>-9</v>
      </c>
      <c r="E75" s="60">
        <v>-1</v>
      </c>
      <c r="F75" s="61">
        <v>0</v>
      </c>
      <c r="G75" s="62">
        <v>0</v>
      </c>
      <c r="H75" s="19">
        <v>23</v>
      </c>
      <c r="I75" s="18">
        <v>7</v>
      </c>
      <c r="J75" s="18">
        <f t="shared" si="4"/>
        <v>-16</v>
      </c>
      <c r="K75" s="60">
        <f t="shared" si="8"/>
        <v>-0.69565217391304346</v>
      </c>
      <c r="L75" s="61">
        <v>2.0973919387196789E-3</v>
      </c>
      <c r="M75" s="62">
        <v>1E-3</v>
      </c>
      <c r="N75" s="19">
        <v>2075</v>
      </c>
      <c r="O75" s="18">
        <v>828</v>
      </c>
      <c r="P75" s="18">
        <f t="shared" si="6"/>
        <v>1247</v>
      </c>
      <c r="Q75" s="60">
        <f t="shared" si="7"/>
        <v>0.60096385542168673</v>
      </c>
      <c r="R75" s="61">
        <v>2.0650896348423913E-3</v>
      </c>
      <c r="S75" s="60">
        <v>1E-3</v>
      </c>
    </row>
    <row r="76" spans="1:19" x14ac:dyDescent="0.3">
      <c r="A76" s="245" t="s">
        <v>171</v>
      </c>
      <c r="B76" s="316">
        <v>0</v>
      </c>
      <c r="C76" s="321">
        <v>124</v>
      </c>
      <c r="D76" s="16">
        <f t="shared" si="3"/>
        <v>124</v>
      </c>
      <c r="E76" s="32" t="s">
        <v>152</v>
      </c>
      <c r="F76" s="41">
        <v>0</v>
      </c>
      <c r="G76" s="33">
        <v>3.5000000000000003E-2</v>
      </c>
      <c r="H76" s="34">
        <v>9</v>
      </c>
      <c r="I76" s="16">
        <v>175</v>
      </c>
      <c r="J76" s="16">
        <f t="shared" si="4"/>
        <v>166</v>
      </c>
      <c r="K76" s="32">
        <f t="shared" si="8"/>
        <v>18.444444444444443</v>
      </c>
      <c r="L76" s="41">
        <v>8.2071858471639608E-4</v>
      </c>
      <c r="M76" s="33">
        <v>1.7000000000000001E-2</v>
      </c>
      <c r="N76" s="34">
        <v>18532</v>
      </c>
      <c r="O76" s="16">
        <v>12951</v>
      </c>
      <c r="P76" s="16">
        <f t="shared" si="6"/>
        <v>5581</v>
      </c>
      <c r="Q76" s="32">
        <f t="shared" si="7"/>
        <v>0.30115475933520397</v>
      </c>
      <c r="R76" s="41">
        <v>1.8443489692963468E-2</v>
      </c>
      <c r="S76" s="32">
        <v>1.2E-2</v>
      </c>
    </row>
    <row r="77" spans="1:19" x14ac:dyDescent="0.3">
      <c r="A77" s="246" t="s">
        <v>122</v>
      </c>
      <c r="B77" s="315">
        <v>0</v>
      </c>
      <c r="C77" s="320">
        <v>0</v>
      </c>
      <c r="D77" s="18">
        <f t="shared" si="3"/>
        <v>0</v>
      </c>
      <c r="E77" s="60" t="s">
        <v>152</v>
      </c>
      <c r="F77" s="61">
        <v>0</v>
      </c>
      <c r="G77" s="62">
        <v>0</v>
      </c>
      <c r="H77" s="19">
        <v>0</v>
      </c>
      <c r="I77" s="18">
        <v>0</v>
      </c>
      <c r="J77" s="18">
        <f t="shared" si="4"/>
        <v>0</v>
      </c>
      <c r="K77" s="60" t="s">
        <v>152</v>
      </c>
      <c r="L77" s="61">
        <v>0</v>
      </c>
      <c r="M77" s="62">
        <v>0</v>
      </c>
      <c r="N77" s="19">
        <v>1117</v>
      </c>
      <c r="O77" s="18">
        <v>331</v>
      </c>
      <c r="P77" s="18">
        <f t="shared" si="6"/>
        <v>786</v>
      </c>
      <c r="Q77" s="60">
        <f t="shared" si="7"/>
        <v>0.70367054610564006</v>
      </c>
      <c r="R77" s="61">
        <v>1.1116651190934705E-3</v>
      </c>
      <c r="S77" s="60">
        <v>0</v>
      </c>
    </row>
    <row r="78" spans="1:19" x14ac:dyDescent="0.3">
      <c r="A78" s="247" t="s">
        <v>123</v>
      </c>
      <c r="B78" s="316">
        <v>0</v>
      </c>
      <c r="C78" s="321">
        <v>69</v>
      </c>
      <c r="D78" s="17">
        <f t="shared" si="3"/>
        <v>69</v>
      </c>
      <c r="E78" s="14" t="s">
        <v>152</v>
      </c>
      <c r="F78" s="42">
        <v>0</v>
      </c>
      <c r="G78" s="15">
        <v>1.9E-2</v>
      </c>
      <c r="H78" s="11">
        <v>0</v>
      </c>
      <c r="I78" s="17">
        <v>88</v>
      </c>
      <c r="J78" s="17">
        <f t="shared" si="4"/>
        <v>88</v>
      </c>
      <c r="K78" s="14" t="s">
        <v>152</v>
      </c>
      <c r="L78" s="42">
        <v>0</v>
      </c>
      <c r="M78" s="15">
        <v>9.0000000000000011E-3</v>
      </c>
      <c r="N78" s="11">
        <v>1614</v>
      </c>
      <c r="O78" s="17">
        <v>2911</v>
      </c>
      <c r="P78" s="17">
        <f t="shared" si="6"/>
        <v>-1297</v>
      </c>
      <c r="Q78" s="14">
        <f t="shared" si="7"/>
        <v>-0.80359355638166052</v>
      </c>
      <c r="R78" s="42">
        <v>1.6062914075352383E-3</v>
      </c>
      <c r="S78" s="14">
        <v>3.0000000000000001E-3</v>
      </c>
    </row>
    <row r="79" spans="1:19" x14ac:dyDescent="0.3">
      <c r="A79" s="246" t="s">
        <v>124</v>
      </c>
      <c r="B79" s="315">
        <v>0</v>
      </c>
      <c r="C79" s="320">
        <v>55</v>
      </c>
      <c r="D79" s="18">
        <f t="shared" si="3"/>
        <v>55</v>
      </c>
      <c r="E79" s="60" t="s">
        <v>152</v>
      </c>
      <c r="F79" s="61">
        <v>0</v>
      </c>
      <c r="G79" s="62">
        <v>1.4999999999999999E-2</v>
      </c>
      <c r="H79" s="19">
        <v>9</v>
      </c>
      <c r="I79" s="18">
        <v>86</v>
      </c>
      <c r="J79" s="18">
        <f t="shared" si="4"/>
        <v>77</v>
      </c>
      <c r="K79" s="60">
        <f t="shared" ref="K79" si="9">J79/H79</f>
        <v>8.5555555555555554</v>
      </c>
      <c r="L79" s="61">
        <v>8.2071858471639608E-4</v>
      </c>
      <c r="M79" s="62">
        <v>8.0000000000000002E-3</v>
      </c>
      <c r="N79" s="19">
        <v>14699</v>
      </c>
      <c r="O79" s="18">
        <v>9464</v>
      </c>
      <c r="P79" s="18">
        <f t="shared" si="6"/>
        <v>5235</v>
      </c>
      <c r="Q79" s="60">
        <f t="shared" si="7"/>
        <v>0.3561466766446697</v>
      </c>
      <c r="R79" s="61">
        <v>1.4628796406047379E-2</v>
      </c>
      <c r="S79" s="60">
        <v>9.0000000000000011E-3</v>
      </c>
    </row>
    <row r="80" spans="1:19" x14ac:dyDescent="0.3">
      <c r="A80" s="247" t="s">
        <v>125</v>
      </c>
      <c r="B80" s="316">
        <v>0</v>
      </c>
      <c r="C80" s="321">
        <v>0</v>
      </c>
      <c r="D80" s="17">
        <f t="shared" si="3"/>
        <v>0</v>
      </c>
      <c r="E80" s="14" t="s">
        <v>152</v>
      </c>
      <c r="F80" s="42">
        <v>0</v>
      </c>
      <c r="G80" s="15">
        <v>0</v>
      </c>
      <c r="H80" s="11">
        <v>0</v>
      </c>
      <c r="I80" s="17">
        <v>1</v>
      </c>
      <c r="J80" s="17">
        <f t="shared" si="4"/>
        <v>1</v>
      </c>
      <c r="K80" s="14" t="s">
        <v>152</v>
      </c>
      <c r="L80" s="42">
        <v>0</v>
      </c>
      <c r="M80" s="15">
        <v>0</v>
      </c>
      <c r="N80" s="11">
        <v>1102</v>
      </c>
      <c r="O80" s="17">
        <v>245</v>
      </c>
      <c r="P80" s="17">
        <f t="shared" si="6"/>
        <v>857</v>
      </c>
      <c r="Q80" s="14">
        <f t="shared" si="7"/>
        <v>0.77767695099818512</v>
      </c>
      <c r="R80" s="42">
        <v>1.0967367602873809E-3</v>
      </c>
      <c r="S80" s="14">
        <v>0</v>
      </c>
    </row>
    <row r="81" spans="1:19" x14ac:dyDescent="0.3">
      <c r="A81" s="246" t="s">
        <v>126</v>
      </c>
      <c r="B81" s="315">
        <v>0</v>
      </c>
      <c r="C81" s="320">
        <v>35</v>
      </c>
      <c r="D81" s="18">
        <f t="shared" si="3"/>
        <v>35</v>
      </c>
      <c r="E81" s="60" t="s">
        <v>152</v>
      </c>
      <c r="F81" s="61">
        <v>0</v>
      </c>
      <c r="G81" s="62">
        <v>0.01</v>
      </c>
      <c r="H81" s="19">
        <v>34</v>
      </c>
      <c r="I81" s="18">
        <v>57</v>
      </c>
      <c r="J81" s="18">
        <f t="shared" si="4"/>
        <v>23</v>
      </c>
      <c r="K81" s="60">
        <f t="shared" ref="K81:K92" si="10">J81/H81</f>
        <v>0.67647058823529416</v>
      </c>
      <c r="L81" s="61">
        <v>3.1004924311508297E-3</v>
      </c>
      <c r="M81" s="62">
        <v>6.0000000000000001E-3</v>
      </c>
      <c r="N81" s="19">
        <v>1635</v>
      </c>
      <c r="O81" s="18">
        <v>3205</v>
      </c>
      <c r="P81" s="18">
        <f t="shared" si="6"/>
        <v>-1570</v>
      </c>
      <c r="Q81" s="60">
        <f t="shared" si="7"/>
        <v>-0.96024464831804279</v>
      </c>
      <c r="R81" s="61">
        <v>1.6271911098637638E-3</v>
      </c>
      <c r="S81" s="60">
        <v>3.0000000000000001E-3</v>
      </c>
    </row>
    <row r="82" spans="1:19" x14ac:dyDescent="0.3">
      <c r="A82" s="245" t="s">
        <v>172</v>
      </c>
      <c r="B82" s="316">
        <v>1198</v>
      </c>
      <c r="C82" s="321">
        <v>914</v>
      </c>
      <c r="D82" s="16">
        <f t="shared" si="3"/>
        <v>-284</v>
      </c>
      <c r="E82" s="32">
        <v>-0.23706176961602671</v>
      </c>
      <c r="F82" s="41">
        <v>0.40524967989756722</v>
      </c>
      <c r="G82" s="33">
        <v>0.25700000000000001</v>
      </c>
      <c r="H82" s="34">
        <v>4913</v>
      </c>
      <c r="I82" s="16">
        <v>4177</v>
      </c>
      <c r="J82" s="16">
        <f t="shared" si="4"/>
        <v>-736</v>
      </c>
      <c r="K82" s="32">
        <f t="shared" si="10"/>
        <v>-0.14980663545695094</v>
      </c>
      <c r="L82" s="41">
        <v>0.44802115630129491</v>
      </c>
      <c r="M82" s="33">
        <v>0.41100000000000003</v>
      </c>
      <c r="N82" s="34">
        <v>384479</v>
      </c>
      <c r="O82" s="16">
        <v>344296</v>
      </c>
      <c r="P82" s="16">
        <f t="shared" si="6"/>
        <v>40183</v>
      </c>
      <c r="Q82" s="32">
        <f t="shared" si="7"/>
        <v>0.10451286026024828</v>
      </c>
      <c r="R82" s="41">
        <v>0.38264269769376763</v>
      </c>
      <c r="S82" s="32">
        <v>0.33100000000000002</v>
      </c>
    </row>
    <row r="83" spans="1:19" x14ac:dyDescent="0.3">
      <c r="A83" s="246" t="s">
        <v>127</v>
      </c>
      <c r="B83" s="315">
        <v>435</v>
      </c>
      <c r="C83" s="320">
        <v>464</v>
      </c>
      <c r="D83" s="18">
        <f t="shared" si="3"/>
        <v>29</v>
      </c>
      <c r="E83" s="60">
        <v>6.6666666666666666E-2</v>
      </c>
      <c r="F83" s="61">
        <v>0.2586427656850192</v>
      </c>
      <c r="G83" s="62">
        <v>0.13</v>
      </c>
      <c r="H83" s="19">
        <v>2196</v>
      </c>
      <c r="I83" s="18">
        <v>2159</v>
      </c>
      <c r="J83" s="18">
        <f t="shared" si="4"/>
        <v>-37</v>
      </c>
      <c r="K83" s="60">
        <f t="shared" si="10"/>
        <v>-1.6848816029143898E-2</v>
      </c>
      <c r="L83" s="61">
        <v>0.20025533467080064</v>
      </c>
      <c r="M83" s="62">
        <v>0.21299999999999999</v>
      </c>
      <c r="N83" s="19">
        <v>149834</v>
      </c>
      <c r="O83" s="18">
        <v>157534</v>
      </c>
      <c r="P83" s="18">
        <f t="shared" si="6"/>
        <v>-7700</v>
      </c>
      <c r="Q83" s="60">
        <f t="shared" si="7"/>
        <v>-5.1390205160377483E-2</v>
      </c>
      <c r="R83" s="61">
        <v>0.14911838089010837</v>
      </c>
      <c r="S83" s="60">
        <v>0.151</v>
      </c>
    </row>
    <row r="84" spans="1:19" x14ac:dyDescent="0.3">
      <c r="A84" s="247" t="s">
        <v>128</v>
      </c>
      <c r="B84" s="316">
        <v>701</v>
      </c>
      <c r="C84" s="321">
        <v>435</v>
      </c>
      <c r="D84" s="17">
        <f t="shared" si="3"/>
        <v>-266</v>
      </c>
      <c r="E84" s="14">
        <v>-0.37945791726105566</v>
      </c>
      <c r="F84" s="42">
        <v>0.14340588988476313</v>
      </c>
      <c r="G84" s="15">
        <v>0.122</v>
      </c>
      <c r="H84" s="11">
        <v>2410</v>
      </c>
      <c r="I84" s="17">
        <v>1915</v>
      </c>
      <c r="J84" s="17">
        <f t="shared" si="4"/>
        <v>-495</v>
      </c>
      <c r="K84" s="14">
        <f t="shared" si="10"/>
        <v>-0.20539419087136929</v>
      </c>
      <c r="L84" s="42">
        <v>0.2197701987962794</v>
      </c>
      <c r="M84" s="15">
        <v>0.18899999999999997</v>
      </c>
      <c r="N84" s="11">
        <v>215518</v>
      </c>
      <c r="O84" s="17">
        <v>174145</v>
      </c>
      <c r="P84" s="17">
        <f t="shared" si="6"/>
        <v>41373</v>
      </c>
      <c r="Q84" s="14">
        <f t="shared" si="7"/>
        <v>0.19197004426544417</v>
      </c>
      <c r="R84" s="42">
        <v>0.21448866887805421</v>
      </c>
      <c r="S84" s="14">
        <v>0.16699999999999998</v>
      </c>
    </row>
    <row r="85" spans="1:19" x14ac:dyDescent="0.3">
      <c r="A85" s="246" t="s">
        <v>129</v>
      </c>
      <c r="B85" s="315">
        <v>0</v>
      </c>
      <c r="C85" s="320">
        <v>3</v>
      </c>
      <c r="D85" s="18">
        <f t="shared" si="3"/>
        <v>3</v>
      </c>
      <c r="E85" s="60" t="s">
        <v>152</v>
      </c>
      <c r="F85" s="61">
        <v>0</v>
      </c>
      <c r="G85" s="62">
        <v>1E-3</v>
      </c>
      <c r="H85" s="19">
        <v>19</v>
      </c>
      <c r="I85" s="18">
        <v>23</v>
      </c>
      <c r="J85" s="18">
        <f t="shared" si="4"/>
        <v>4</v>
      </c>
      <c r="K85" s="60">
        <f t="shared" si="10"/>
        <v>0.21052631578947367</v>
      </c>
      <c r="L85" s="61">
        <v>1.7326281232901697E-3</v>
      </c>
      <c r="M85" s="62">
        <v>2E-3</v>
      </c>
      <c r="N85" s="19">
        <v>2754</v>
      </c>
      <c r="O85" s="18">
        <v>3287</v>
      </c>
      <c r="P85" s="18">
        <f t="shared" si="6"/>
        <v>-533</v>
      </c>
      <c r="Q85" s="60">
        <f t="shared" si="7"/>
        <v>-0.19353667392883078</v>
      </c>
      <c r="R85" s="61">
        <v>2.7408466767980463E-3</v>
      </c>
      <c r="S85" s="60">
        <v>3.0000000000000001E-3</v>
      </c>
    </row>
    <row r="86" spans="1:19" s="4" customFormat="1" x14ac:dyDescent="0.3">
      <c r="A86" s="247" t="s">
        <v>130</v>
      </c>
      <c r="B86" s="180">
        <v>0</v>
      </c>
      <c r="C86" s="181">
        <v>0</v>
      </c>
      <c r="D86" s="17">
        <f t="shared" si="3"/>
        <v>0</v>
      </c>
      <c r="E86" s="14" t="s">
        <v>152</v>
      </c>
      <c r="F86" s="42">
        <v>0</v>
      </c>
      <c r="G86" s="15">
        <v>0</v>
      </c>
      <c r="H86" s="11">
        <v>83</v>
      </c>
      <c r="I86" s="17">
        <v>20</v>
      </c>
      <c r="J86" s="17">
        <f t="shared" si="4"/>
        <v>-63</v>
      </c>
      <c r="K86" s="14">
        <f t="shared" si="10"/>
        <v>-0.75903614457831325</v>
      </c>
      <c r="L86" s="42">
        <v>7.5688491701623199E-3</v>
      </c>
      <c r="M86" s="15">
        <v>2E-3</v>
      </c>
      <c r="N86" s="11">
        <v>5363</v>
      </c>
      <c r="O86" s="17">
        <v>5647</v>
      </c>
      <c r="P86" s="17">
        <f t="shared" si="6"/>
        <v>-284</v>
      </c>
      <c r="Q86" s="14">
        <f t="shared" si="7"/>
        <v>-5.2955435390639564E-2</v>
      </c>
      <c r="R86" s="42">
        <v>5.3373858851372266E-3</v>
      </c>
      <c r="S86" s="14">
        <v>5.0000000000000001E-3</v>
      </c>
    </row>
    <row r="87" spans="1:19" x14ac:dyDescent="0.3">
      <c r="A87" s="246" t="s">
        <v>131</v>
      </c>
      <c r="B87" s="315">
        <v>11</v>
      </c>
      <c r="C87" s="320">
        <v>1</v>
      </c>
      <c r="D87" s="18">
        <f t="shared" si="3"/>
        <v>-10</v>
      </c>
      <c r="E87" s="60">
        <v>-0.90909090909090906</v>
      </c>
      <c r="F87" s="61">
        <v>0</v>
      </c>
      <c r="G87" s="62">
        <v>0</v>
      </c>
      <c r="H87" s="19">
        <v>11</v>
      </c>
      <c r="I87" s="18">
        <v>1</v>
      </c>
      <c r="J87" s="18">
        <f t="shared" si="4"/>
        <v>-10</v>
      </c>
      <c r="K87" s="60">
        <f t="shared" si="10"/>
        <v>-0.90909090909090906</v>
      </c>
      <c r="L87" s="61">
        <v>1.0031004924311508E-3</v>
      </c>
      <c r="M87" s="62">
        <v>0</v>
      </c>
      <c r="N87" s="19">
        <v>2618</v>
      </c>
      <c r="O87" s="18">
        <v>671</v>
      </c>
      <c r="P87" s="18">
        <f t="shared" si="6"/>
        <v>1947</v>
      </c>
      <c r="Q87" s="60">
        <f t="shared" si="7"/>
        <v>0.74369747899159666</v>
      </c>
      <c r="R87" s="61">
        <v>2.6054962236228339E-3</v>
      </c>
      <c r="S87" s="60">
        <v>1E-3</v>
      </c>
    </row>
    <row r="88" spans="1:19" x14ac:dyDescent="0.3">
      <c r="A88" s="247" t="s">
        <v>132</v>
      </c>
      <c r="B88" s="316">
        <v>51</v>
      </c>
      <c r="C88" s="321">
        <v>11</v>
      </c>
      <c r="D88" s="17">
        <f t="shared" si="3"/>
        <v>-40</v>
      </c>
      <c r="E88" s="14">
        <v>-0.78431372549019607</v>
      </c>
      <c r="F88" s="42">
        <v>3.201024327784891E-3</v>
      </c>
      <c r="G88" s="15">
        <v>3.0000000000000001E-3</v>
      </c>
      <c r="H88" s="11">
        <v>194</v>
      </c>
      <c r="I88" s="17">
        <v>59</v>
      </c>
      <c r="J88" s="17">
        <f t="shared" si="4"/>
        <v>-135</v>
      </c>
      <c r="K88" s="14">
        <f t="shared" si="10"/>
        <v>-0.69587628865979378</v>
      </c>
      <c r="L88" s="42">
        <v>1.7691045048331206E-2</v>
      </c>
      <c r="M88" s="15">
        <v>6.0000000000000001E-3</v>
      </c>
      <c r="N88" s="11">
        <v>8392</v>
      </c>
      <c r="O88" s="17">
        <v>3012</v>
      </c>
      <c r="P88" s="17">
        <f t="shared" si="6"/>
        <v>5380</v>
      </c>
      <c r="Q88" s="14">
        <f t="shared" si="7"/>
        <v>0.6410867492850334</v>
      </c>
      <c r="R88" s="42">
        <v>8.3519191400469144E-3</v>
      </c>
      <c r="S88" s="14">
        <v>3.0000000000000001E-3</v>
      </c>
    </row>
    <row r="89" spans="1:19" x14ac:dyDescent="0.3">
      <c r="A89" s="248" t="s">
        <v>145</v>
      </c>
      <c r="B89" s="315">
        <v>2368</v>
      </c>
      <c r="C89" s="320">
        <v>2400</v>
      </c>
      <c r="D89" s="140">
        <f t="shared" si="3"/>
        <v>32</v>
      </c>
      <c r="E89" s="141">
        <v>1.3513513513513514E-2</v>
      </c>
      <c r="F89" s="150">
        <v>0.58962868117797695</v>
      </c>
      <c r="G89" s="242">
        <v>0.67500000000000004</v>
      </c>
      <c r="H89" s="241">
        <v>5856</v>
      </c>
      <c r="I89" s="140">
        <v>5516</v>
      </c>
      <c r="J89" s="140">
        <f t="shared" si="4"/>
        <v>-340</v>
      </c>
      <c r="K89" s="141">
        <f t="shared" si="10"/>
        <v>-5.8060109289617488E-2</v>
      </c>
      <c r="L89" s="150">
        <v>0.53401422578880176</v>
      </c>
      <c r="M89" s="242">
        <v>0.54299999999999993</v>
      </c>
      <c r="N89" s="241">
        <v>572438</v>
      </c>
      <c r="O89" s="140">
        <v>645231</v>
      </c>
      <c r="P89" s="140">
        <f t="shared" si="6"/>
        <v>-72793</v>
      </c>
      <c r="Q89" s="141">
        <f t="shared" si="7"/>
        <v>-0.12716311635495897</v>
      </c>
      <c r="R89" s="150">
        <v>0.56970399054935361</v>
      </c>
      <c r="S89" s="141">
        <v>0.61899999999999999</v>
      </c>
    </row>
    <row r="90" spans="1:19" x14ac:dyDescent="0.3">
      <c r="A90" s="247" t="s">
        <v>133</v>
      </c>
      <c r="B90" s="316">
        <v>0</v>
      </c>
      <c r="C90" s="321">
        <v>0</v>
      </c>
      <c r="D90" s="17">
        <f t="shared" si="3"/>
        <v>0</v>
      </c>
      <c r="E90" s="14" t="s">
        <v>152</v>
      </c>
      <c r="F90" s="42">
        <v>0.11395646606914213</v>
      </c>
      <c r="G90" s="15">
        <v>0</v>
      </c>
      <c r="H90" s="11">
        <v>571</v>
      </c>
      <c r="I90" s="17">
        <v>546</v>
      </c>
      <c r="J90" s="17">
        <f t="shared" si="4"/>
        <v>-25</v>
      </c>
      <c r="K90" s="14">
        <f t="shared" si="10"/>
        <v>-4.3782837127845885E-2</v>
      </c>
      <c r="L90" s="42">
        <v>5.2070034652562464E-2</v>
      </c>
      <c r="M90" s="15">
        <v>5.4000000000000006E-2</v>
      </c>
      <c r="N90" s="11">
        <v>44048</v>
      </c>
      <c r="O90" s="17">
        <v>42096</v>
      </c>
      <c r="P90" s="17">
        <f t="shared" si="6"/>
        <v>1952</v>
      </c>
      <c r="Q90" s="14">
        <f t="shared" si="7"/>
        <v>4.4315292408281873E-2</v>
      </c>
      <c r="R90" s="42">
        <v>4.3837623246042241E-2</v>
      </c>
      <c r="S90" s="14">
        <v>0.04</v>
      </c>
    </row>
    <row r="91" spans="1:19" x14ac:dyDescent="0.3">
      <c r="A91" s="246" t="s">
        <v>134</v>
      </c>
      <c r="B91" s="315">
        <v>0</v>
      </c>
      <c r="C91" s="320">
        <v>0</v>
      </c>
      <c r="D91" s="18">
        <f t="shared" si="3"/>
        <v>0</v>
      </c>
      <c r="E91" s="60" t="s">
        <v>152</v>
      </c>
      <c r="F91" s="61">
        <v>0</v>
      </c>
      <c r="G91" s="62">
        <v>0</v>
      </c>
      <c r="H91" s="19">
        <v>160</v>
      </c>
      <c r="I91" s="18">
        <v>0</v>
      </c>
      <c r="J91" s="18">
        <f t="shared" si="4"/>
        <v>-160</v>
      </c>
      <c r="K91" s="60">
        <f t="shared" si="10"/>
        <v>-1</v>
      </c>
      <c r="L91" s="61">
        <v>1.4590552617180376E-2</v>
      </c>
      <c r="M91" s="62">
        <v>0</v>
      </c>
      <c r="N91" s="19">
        <v>53335</v>
      </c>
      <c r="O91" s="18">
        <v>65327</v>
      </c>
      <c r="P91" s="18">
        <f t="shared" si="6"/>
        <v>-11992</v>
      </c>
      <c r="Q91" s="60">
        <f t="shared" si="7"/>
        <v>-0.2248429736570732</v>
      </c>
      <c r="R91" s="61">
        <v>5.3080267794852504E-2</v>
      </c>
      <c r="S91" s="60">
        <v>6.3E-2</v>
      </c>
    </row>
    <row r="92" spans="1:19" x14ac:dyDescent="0.3">
      <c r="A92" s="247" t="s">
        <v>135</v>
      </c>
      <c r="B92" s="316">
        <v>0</v>
      </c>
      <c r="C92" s="321">
        <v>0</v>
      </c>
      <c r="D92" s="17">
        <f t="shared" si="3"/>
        <v>0</v>
      </c>
      <c r="E92" s="14" t="s">
        <v>152</v>
      </c>
      <c r="F92" s="42">
        <v>0</v>
      </c>
      <c r="G92" s="15">
        <v>0</v>
      </c>
      <c r="H92" s="11">
        <v>17</v>
      </c>
      <c r="I92" s="17">
        <v>3</v>
      </c>
      <c r="J92" s="17">
        <f t="shared" si="4"/>
        <v>-14</v>
      </c>
      <c r="K92" s="14">
        <f t="shared" si="10"/>
        <v>-0.82352941176470584</v>
      </c>
      <c r="L92" s="42">
        <v>1.5502462155754149E-3</v>
      </c>
      <c r="M92" s="15">
        <v>0</v>
      </c>
      <c r="N92" s="11">
        <v>1161</v>
      </c>
      <c r="O92" s="17">
        <v>1527</v>
      </c>
      <c r="P92" s="17">
        <f t="shared" si="6"/>
        <v>-366</v>
      </c>
      <c r="Q92" s="14">
        <f t="shared" si="7"/>
        <v>-0.3152454780361757</v>
      </c>
      <c r="R92" s="42">
        <v>1.1554549715913332E-3</v>
      </c>
      <c r="S92" s="14">
        <v>1E-3</v>
      </c>
    </row>
    <row r="93" spans="1:19" x14ac:dyDescent="0.3">
      <c r="A93" s="246" t="s">
        <v>136</v>
      </c>
      <c r="B93" s="315">
        <v>0</v>
      </c>
      <c r="C93" s="320">
        <v>0</v>
      </c>
      <c r="D93" s="18">
        <f t="shared" si="3"/>
        <v>0</v>
      </c>
      <c r="E93" s="60" t="s">
        <v>152</v>
      </c>
      <c r="F93" s="61">
        <v>0</v>
      </c>
      <c r="G93" s="62">
        <v>0</v>
      </c>
      <c r="H93" s="19">
        <v>0</v>
      </c>
      <c r="I93" s="18">
        <v>0</v>
      </c>
      <c r="J93" s="18">
        <f t="shared" si="4"/>
        <v>0</v>
      </c>
      <c r="K93" s="60" t="s">
        <v>152</v>
      </c>
      <c r="L93" s="61">
        <v>0</v>
      </c>
      <c r="M93" s="62">
        <v>0</v>
      </c>
      <c r="N93" s="19">
        <v>11994</v>
      </c>
      <c r="O93" s="18">
        <v>348</v>
      </c>
      <c r="P93" s="18">
        <f t="shared" si="6"/>
        <v>11646</v>
      </c>
      <c r="Q93" s="60">
        <f t="shared" si="7"/>
        <v>0.97098549274637314</v>
      </c>
      <c r="R93" s="61">
        <v>1.1936715701349226E-2</v>
      </c>
      <c r="S93" s="60">
        <v>0</v>
      </c>
    </row>
    <row r="94" spans="1:19" x14ac:dyDescent="0.3">
      <c r="A94" s="247" t="s">
        <v>137</v>
      </c>
      <c r="B94" s="316">
        <v>2185</v>
      </c>
      <c r="C94" s="321">
        <v>2330</v>
      </c>
      <c r="D94" s="17">
        <f t="shared" si="3"/>
        <v>145</v>
      </c>
      <c r="E94" s="14">
        <v>6.6361556064073221E-2</v>
      </c>
      <c r="F94" s="42">
        <v>0.3565941101152369</v>
      </c>
      <c r="G94" s="15">
        <v>0.65500000000000003</v>
      </c>
      <c r="H94" s="11">
        <v>4249</v>
      </c>
      <c r="I94" s="17">
        <v>4490</v>
      </c>
      <c r="J94" s="17">
        <f t="shared" si="4"/>
        <v>241</v>
      </c>
      <c r="K94" s="14">
        <f t="shared" ref="K94:K101" si="11">J94/H94</f>
        <v>5.6719228053659684E-2</v>
      </c>
      <c r="L94" s="42">
        <v>0.38747036293999637</v>
      </c>
      <c r="M94" s="15">
        <v>0.442</v>
      </c>
      <c r="N94" s="11">
        <v>387681</v>
      </c>
      <c r="O94" s="17">
        <v>476561</v>
      </c>
      <c r="P94" s="17">
        <f t="shared" si="6"/>
        <v>-88880</v>
      </c>
      <c r="Q94" s="14">
        <f t="shared" si="7"/>
        <v>-0.22926065502307311</v>
      </c>
      <c r="R94" s="42">
        <v>0.38582940468690752</v>
      </c>
      <c r="S94" s="14">
        <v>0.45700000000000002</v>
      </c>
    </row>
    <row r="95" spans="1:19" x14ac:dyDescent="0.3">
      <c r="A95" s="246" t="s">
        <v>138</v>
      </c>
      <c r="B95" s="315">
        <v>37</v>
      </c>
      <c r="C95" s="320">
        <v>18</v>
      </c>
      <c r="D95" s="18">
        <f t="shared" si="3"/>
        <v>-19</v>
      </c>
      <c r="E95" s="60">
        <v>-0.51351351351351349</v>
      </c>
      <c r="F95" s="61">
        <v>9.0909090909090912E-2</v>
      </c>
      <c r="G95" s="62">
        <v>5.0000000000000001E-3</v>
      </c>
      <c r="H95" s="19">
        <v>394</v>
      </c>
      <c r="I95" s="18">
        <v>140</v>
      </c>
      <c r="J95" s="18">
        <f t="shared" si="4"/>
        <v>-254</v>
      </c>
      <c r="K95" s="60">
        <f t="shared" si="11"/>
        <v>-0.64467005076142136</v>
      </c>
      <c r="L95" s="61">
        <v>3.5929235819806678E-2</v>
      </c>
      <c r="M95" s="62">
        <v>1.3999999999999999E-2</v>
      </c>
      <c r="N95" s="19">
        <v>25262</v>
      </c>
      <c r="O95" s="18">
        <v>15048</v>
      </c>
      <c r="P95" s="18">
        <f t="shared" si="6"/>
        <v>10214</v>
      </c>
      <c r="Q95" s="60">
        <f t="shared" si="7"/>
        <v>0.404322698123664</v>
      </c>
      <c r="R95" s="61">
        <v>2.5141346677295659E-2</v>
      </c>
      <c r="S95" s="60">
        <v>1.3999999999999999E-2</v>
      </c>
    </row>
    <row r="96" spans="1:19" x14ac:dyDescent="0.3">
      <c r="A96" s="247" t="s">
        <v>139</v>
      </c>
      <c r="B96" s="316">
        <v>139</v>
      </c>
      <c r="C96" s="321">
        <v>47</v>
      </c>
      <c r="D96" s="17">
        <f t="shared" si="3"/>
        <v>-92</v>
      </c>
      <c r="E96" s="14">
        <v>-0.66187050359712229</v>
      </c>
      <c r="F96" s="42">
        <v>1.6645326504481434E-2</v>
      </c>
      <c r="G96" s="15">
        <v>1.3000000000000001E-2</v>
      </c>
      <c r="H96" s="11">
        <v>256</v>
      </c>
      <c r="I96" s="17">
        <v>138</v>
      </c>
      <c r="J96" s="17">
        <f t="shared" si="4"/>
        <v>-118</v>
      </c>
      <c r="K96" s="14">
        <f t="shared" si="11"/>
        <v>-0.4609375</v>
      </c>
      <c r="L96" s="42">
        <v>2.3344884187488601E-2</v>
      </c>
      <c r="M96" s="15">
        <v>1.3999999999999999E-2</v>
      </c>
      <c r="N96" s="11">
        <v>21574</v>
      </c>
      <c r="O96" s="17">
        <v>14134</v>
      </c>
      <c r="P96" s="17">
        <f t="shared" si="6"/>
        <v>7440</v>
      </c>
      <c r="Q96" s="14">
        <f t="shared" si="7"/>
        <v>0.34485955316584777</v>
      </c>
      <c r="R96" s="42">
        <v>2.1470960858838435E-2</v>
      </c>
      <c r="S96" s="14">
        <v>1.3999999999999999E-2</v>
      </c>
    </row>
    <row r="97" spans="1:19" x14ac:dyDescent="0.3">
      <c r="A97" s="246" t="s">
        <v>140</v>
      </c>
      <c r="B97" s="315">
        <v>0</v>
      </c>
      <c r="C97" s="320">
        <v>0</v>
      </c>
      <c r="D97" s="18">
        <f t="shared" si="3"/>
        <v>0</v>
      </c>
      <c r="E97" s="60" t="s">
        <v>152</v>
      </c>
      <c r="F97" s="61">
        <v>1.2804097311139564E-3</v>
      </c>
      <c r="G97" s="62">
        <v>0</v>
      </c>
      <c r="H97" s="19">
        <v>11</v>
      </c>
      <c r="I97" s="18">
        <v>16</v>
      </c>
      <c r="J97" s="18">
        <f t="shared" si="4"/>
        <v>5</v>
      </c>
      <c r="K97" s="60">
        <f t="shared" si="11"/>
        <v>0.45454545454545453</v>
      </c>
      <c r="L97" s="61">
        <v>1.0031004924311508E-3</v>
      </c>
      <c r="M97" s="62">
        <v>2E-3</v>
      </c>
      <c r="N97" s="19">
        <v>2841</v>
      </c>
      <c r="O97" s="18">
        <v>1427</v>
      </c>
      <c r="P97" s="18">
        <f t="shared" si="6"/>
        <v>1414</v>
      </c>
      <c r="Q97" s="60">
        <f t="shared" si="7"/>
        <v>0.49771207321365718</v>
      </c>
      <c r="R97" s="61">
        <v>2.8274311578733659E-3</v>
      </c>
      <c r="S97" s="60">
        <v>1E-3</v>
      </c>
    </row>
    <row r="98" spans="1:19" x14ac:dyDescent="0.3">
      <c r="A98" s="247" t="s">
        <v>141</v>
      </c>
      <c r="B98" s="316">
        <v>0</v>
      </c>
      <c r="C98" s="321">
        <v>0</v>
      </c>
      <c r="D98" s="17">
        <f t="shared" si="3"/>
        <v>0</v>
      </c>
      <c r="E98" s="14" t="s">
        <v>152</v>
      </c>
      <c r="F98" s="42">
        <v>0</v>
      </c>
      <c r="G98" s="15">
        <v>0</v>
      </c>
      <c r="H98" s="11">
        <v>5</v>
      </c>
      <c r="I98" s="17">
        <v>8</v>
      </c>
      <c r="J98" s="17">
        <f t="shared" si="4"/>
        <v>3</v>
      </c>
      <c r="K98" s="14">
        <f t="shared" si="11"/>
        <v>0.6</v>
      </c>
      <c r="L98" s="42">
        <v>4.5595476928688675E-4</v>
      </c>
      <c r="M98" s="15">
        <v>1E-3</v>
      </c>
      <c r="N98" s="11">
        <v>4029</v>
      </c>
      <c r="O98" s="17">
        <v>1285</v>
      </c>
      <c r="P98" s="17">
        <f t="shared" si="6"/>
        <v>2744</v>
      </c>
      <c r="Q98" s="14">
        <f t="shared" si="7"/>
        <v>0.68106229833705634</v>
      </c>
      <c r="R98" s="42">
        <v>4.0097571753156605E-3</v>
      </c>
      <c r="S98" s="14">
        <v>1E-3</v>
      </c>
    </row>
    <row r="99" spans="1:19" x14ac:dyDescent="0.3">
      <c r="A99" s="246" t="s">
        <v>142</v>
      </c>
      <c r="B99" s="315">
        <v>0</v>
      </c>
      <c r="C99" s="320">
        <v>0</v>
      </c>
      <c r="D99" s="18">
        <f t="shared" si="3"/>
        <v>0</v>
      </c>
      <c r="E99" s="60" t="s">
        <v>152</v>
      </c>
      <c r="F99" s="61">
        <v>0</v>
      </c>
      <c r="G99" s="62">
        <v>0</v>
      </c>
      <c r="H99" s="19">
        <v>71</v>
      </c>
      <c r="I99" s="18">
        <v>19</v>
      </c>
      <c r="J99" s="18">
        <f t="shared" si="4"/>
        <v>-52</v>
      </c>
      <c r="K99" s="60">
        <f t="shared" si="11"/>
        <v>-0.73239436619718312</v>
      </c>
      <c r="L99" s="61">
        <v>6.4745577238737913E-3</v>
      </c>
      <c r="M99" s="62">
        <v>2E-3</v>
      </c>
      <c r="N99" s="19">
        <v>5730</v>
      </c>
      <c r="O99" s="18">
        <v>3669</v>
      </c>
      <c r="P99" s="18">
        <f t="shared" si="6"/>
        <v>2061</v>
      </c>
      <c r="Q99" s="60">
        <f t="shared" si="7"/>
        <v>0.35968586387434553</v>
      </c>
      <c r="R99" s="61">
        <v>5.702633063926218E-3</v>
      </c>
      <c r="S99" s="60">
        <v>4.0000000000000001E-3</v>
      </c>
    </row>
    <row r="100" spans="1:19" x14ac:dyDescent="0.3">
      <c r="A100" s="247" t="s">
        <v>143</v>
      </c>
      <c r="B100" s="316">
        <v>7</v>
      </c>
      <c r="C100" s="321">
        <v>5</v>
      </c>
      <c r="D100" s="17">
        <f t="shared" si="3"/>
        <v>-2</v>
      </c>
      <c r="E100" s="14">
        <v>-0.2857142857142857</v>
      </c>
      <c r="F100" s="42">
        <v>1.0243277848911651E-2</v>
      </c>
      <c r="G100" s="15">
        <v>1E-3</v>
      </c>
      <c r="H100" s="11">
        <v>122</v>
      </c>
      <c r="I100" s="17">
        <v>156</v>
      </c>
      <c r="J100" s="17">
        <f t="shared" si="4"/>
        <v>34</v>
      </c>
      <c r="K100" s="14">
        <f t="shared" si="11"/>
        <v>0.27868852459016391</v>
      </c>
      <c r="L100" s="42">
        <v>1.1125296370600037E-2</v>
      </c>
      <c r="M100" s="15">
        <v>1.4999999999999999E-2</v>
      </c>
      <c r="N100" s="11">
        <v>14783</v>
      </c>
      <c r="O100" s="17">
        <v>23809</v>
      </c>
      <c r="P100" s="17">
        <f t="shared" si="6"/>
        <v>-9026</v>
      </c>
      <c r="Q100" s="14">
        <f t="shared" si="7"/>
        <v>-0.6105661908949469</v>
      </c>
      <c r="R100" s="42">
        <v>1.471239521536148E-2</v>
      </c>
      <c r="S100" s="14">
        <v>2.3E-2</v>
      </c>
    </row>
    <row r="101" spans="1:19" ht="15" thickBot="1" x14ac:dyDescent="0.35">
      <c r="A101" s="249" t="s">
        <v>144</v>
      </c>
      <c r="B101" s="317">
        <v>3</v>
      </c>
      <c r="C101" s="322">
        <v>69</v>
      </c>
      <c r="D101" s="40">
        <f t="shared" si="3"/>
        <v>66</v>
      </c>
      <c r="E101" s="73">
        <v>22</v>
      </c>
      <c r="F101" s="74">
        <v>5.1216389244558257E-3</v>
      </c>
      <c r="G101" s="88">
        <v>1.9E-2</v>
      </c>
      <c r="H101" s="39">
        <v>58</v>
      </c>
      <c r="I101" s="40">
        <v>201</v>
      </c>
      <c r="J101" s="40">
        <f t="shared" si="4"/>
        <v>143</v>
      </c>
      <c r="K101" s="73">
        <f t="shared" si="11"/>
        <v>2.4655172413793105</v>
      </c>
      <c r="L101" s="74">
        <v>5.2890753237278864E-3</v>
      </c>
      <c r="M101" s="88">
        <v>0.02</v>
      </c>
      <c r="N101" s="39">
        <v>12081</v>
      </c>
      <c r="O101" s="40">
        <v>28344</v>
      </c>
      <c r="P101" s="40">
        <f t="shared" si="6"/>
        <v>-16263</v>
      </c>
      <c r="Q101" s="73">
        <f t="shared" si="7"/>
        <v>-1.3461633970697791</v>
      </c>
      <c r="R101" s="74">
        <v>1.2023300182424545E-2</v>
      </c>
      <c r="S101" s="73">
        <v>2.7000000000000003E-2</v>
      </c>
    </row>
    <row r="104" spans="1:19" ht="18" x14ac:dyDescent="0.35">
      <c r="A104" s="7" t="s">
        <v>15</v>
      </c>
    </row>
    <row r="105" spans="1:19" ht="15" thickBot="1" x14ac:dyDescent="0.35"/>
    <row r="106" spans="1:19" ht="15" thickBot="1" x14ac:dyDescent="0.35">
      <c r="A106" s="355"/>
      <c r="B106" s="329" t="s">
        <v>15</v>
      </c>
      <c r="C106" s="343"/>
      <c r="D106" s="343"/>
      <c r="E106" s="343"/>
      <c r="F106" s="343"/>
      <c r="G106" s="344"/>
      <c r="H106" s="328" t="s">
        <v>13</v>
      </c>
      <c r="I106" s="329"/>
      <c r="J106" s="329"/>
      <c r="K106" s="329"/>
      <c r="L106" s="329"/>
      <c r="M106" s="329"/>
      <c r="N106" s="329" t="s">
        <v>14</v>
      </c>
      <c r="O106" s="329"/>
      <c r="P106" s="329"/>
      <c r="Q106" s="329"/>
      <c r="R106" s="329"/>
      <c r="S106" s="329"/>
    </row>
    <row r="107" spans="1:19" ht="15" thickBot="1" x14ac:dyDescent="0.35">
      <c r="A107" s="352"/>
      <c r="B107" s="331" t="s">
        <v>16</v>
      </c>
      <c r="C107" s="345"/>
      <c r="D107" s="345"/>
      <c r="E107" s="354"/>
      <c r="F107" s="331" t="s">
        <v>20</v>
      </c>
      <c r="G107" s="346"/>
      <c r="H107" s="328" t="s">
        <v>16</v>
      </c>
      <c r="I107" s="329"/>
      <c r="J107" s="329"/>
      <c r="K107" s="329"/>
      <c r="L107" s="329" t="s">
        <v>20</v>
      </c>
      <c r="M107" s="333"/>
      <c r="N107" s="331" t="s">
        <v>16</v>
      </c>
      <c r="O107" s="330"/>
      <c r="P107" s="330"/>
      <c r="Q107" s="334"/>
      <c r="R107" s="330" t="s">
        <v>20</v>
      </c>
      <c r="S107" s="330"/>
    </row>
    <row r="108" spans="1:19" ht="15" thickBot="1" x14ac:dyDescent="0.35">
      <c r="A108" s="356"/>
      <c r="B108" s="8">
        <v>2011</v>
      </c>
      <c r="C108" s="9">
        <v>2021</v>
      </c>
      <c r="D108" s="30" t="s">
        <v>21</v>
      </c>
      <c r="E108" s="325" t="s">
        <v>22</v>
      </c>
      <c r="F108" s="8">
        <v>2011</v>
      </c>
      <c r="G108" s="83">
        <v>2021</v>
      </c>
      <c r="H108" s="280">
        <v>2011</v>
      </c>
      <c r="I108" s="29">
        <v>2021</v>
      </c>
      <c r="J108" s="38" t="s">
        <v>21</v>
      </c>
      <c r="K108" s="35" t="s">
        <v>22</v>
      </c>
      <c r="L108" s="26">
        <v>2011</v>
      </c>
      <c r="M108" s="27">
        <v>2021</v>
      </c>
      <c r="N108" s="26">
        <v>2011</v>
      </c>
      <c r="O108" s="29">
        <v>2021</v>
      </c>
      <c r="P108" s="38" t="s">
        <v>21</v>
      </c>
      <c r="Q108" s="36" t="s">
        <v>22</v>
      </c>
      <c r="R108" s="26">
        <v>2011</v>
      </c>
      <c r="S108" s="27">
        <v>2021</v>
      </c>
    </row>
    <row r="109" spans="1:19" x14ac:dyDescent="0.3">
      <c r="A109" s="243" t="s">
        <v>169</v>
      </c>
      <c r="B109" s="314">
        <v>633</v>
      </c>
      <c r="C109" s="319">
        <v>466</v>
      </c>
      <c r="D109" s="137">
        <f t="shared" ref="D109:D139" si="12">C109-B109</f>
        <v>-167</v>
      </c>
      <c r="E109" s="138">
        <v>-0.26382306477093209</v>
      </c>
      <c r="F109" s="149">
        <v>0.40524967989756722</v>
      </c>
      <c r="G109" s="258">
        <v>0.43799999999999994</v>
      </c>
      <c r="H109" s="176">
        <v>5052</v>
      </c>
      <c r="I109" s="177">
        <v>4442</v>
      </c>
      <c r="J109" s="177">
        <f t="shared" ref="J109:J139" si="13">I109-H109</f>
        <v>-610</v>
      </c>
      <c r="K109" s="178">
        <f t="shared" ref="K109:K110" si="14">J109/H109</f>
        <v>-0.12074425969912905</v>
      </c>
      <c r="L109" s="179">
        <v>0.46069669888747039</v>
      </c>
      <c r="M109" s="244">
        <v>0.43700000000000006</v>
      </c>
      <c r="N109" s="176">
        <v>420280</v>
      </c>
      <c r="O109" s="177">
        <v>368118</v>
      </c>
      <c r="P109" s="177">
        <f>N109-O109</f>
        <v>52162</v>
      </c>
      <c r="Q109" s="178">
        <f>P109/N109</f>
        <v>0.12411249643095079</v>
      </c>
      <c r="R109" s="179">
        <v>0.4182727092682218</v>
      </c>
      <c r="S109" s="178">
        <v>0.35299999999999998</v>
      </c>
    </row>
    <row r="110" spans="1:19" x14ac:dyDescent="0.3">
      <c r="A110" s="245" t="s">
        <v>170</v>
      </c>
      <c r="B110" s="180">
        <v>0</v>
      </c>
      <c r="C110" s="181">
        <v>1</v>
      </c>
      <c r="D110" s="16">
        <f t="shared" si="12"/>
        <v>1</v>
      </c>
      <c r="E110" s="32" t="s">
        <v>152</v>
      </c>
      <c r="F110" s="41">
        <v>0</v>
      </c>
      <c r="G110" s="33">
        <v>1E-3</v>
      </c>
      <c r="H110" s="34">
        <v>70</v>
      </c>
      <c r="I110" s="16">
        <v>33</v>
      </c>
      <c r="J110" s="16">
        <f t="shared" si="13"/>
        <v>-37</v>
      </c>
      <c r="K110" s="32">
        <f t="shared" si="14"/>
        <v>-0.52857142857142858</v>
      </c>
      <c r="L110" s="41">
        <v>6.383366770016414E-3</v>
      </c>
      <c r="M110" s="33">
        <v>3.0000000000000001E-3</v>
      </c>
      <c r="N110" s="34">
        <v>11075</v>
      </c>
      <c r="O110" s="16">
        <v>7666</v>
      </c>
      <c r="P110" s="16">
        <f t="shared" ref="P110:P139" si="15">N110-O110</f>
        <v>3409</v>
      </c>
      <c r="Q110" s="32">
        <f t="shared" ref="Q110:Q139" si="16">P110/N110</f>
        <v>0.30781038374717834</v>
      </c>
      <c r="R110" s="41">
        <v>1.1022104918496136E-2</v>
      </c>
      <c r="S110" s="32">
        <v>6.9999999999999993E-3</v>
      </c>
    </row>
    <row r="111" spans="1:19" x14ac:dyDescent="0.3">
      <c r="A111" s="246" t="s">
        <v>119</v>
      </c>
      <c r="B111" s="315">
        <v>0</v>
      </c>
      <c r="C111" s="320">
        <v>0</v>
      </c>
      <c r="D111" s="18">
        <f t="shared" si="12"/>
        <v>0</v>
      </c>
      <c r="E111" s="60" t="s">
        <v>152</v>
      </c>
      <c r="F111" s="61">
        <v>0</v>
      </c>
      <c r="G111" s="62">
        <v>0</v>
      </c>
      <c r="H111" s="19">
        <v>0</v>
      </c>
      <c r="I111" s="18">
        <v>8</v>
      </c>
      <c r="J111" s="18">
        <f t="shared" si="13"/>
        <v>8</v>
      </c>
      <c r="K111" s="60" t="s">
        <v>152</v>
      </c>
      <c r="L111" s="61">
        <v>0</v>
      </c>
      <c r="M111" s="62">
        <v>1E-3</v>
      </c>
      <c r="N111" s="19">
        <v>1570</v>
      </c>
      <c r="O111" s="18">
        <v>1193</v>
      </c>
      <c r="P111" s="18">
        <f t="shared" si="15"/>
        <v>377</v>
      </c>
      <c r="Q111" s="60">
        <f t="shared" si="16"/>
        <v>0.24012738853503185</v>
      </c>
      <c r="R111" s="61">
        <v>1.5625015550373756E-3</v>
      </c>
      <c r="S111" s="60">
        <v>1E-3</v>
      </c>
    </row>
    <row r="112" spans="1:19" x14ac:dyDescent="0.3">
      <c r="A112" s="247" t="s">
        <v>120</v>
      </c>
      <c r="B112" s="316">
        <v>0</v>
      </c>
      <c r="C112" s="321">
        <v>0</v>
      </c>
      <c r="D112" s="17">
        <f t="shared" si="12"/>
        <v>0</v>
      </c>
      <c r="E112" s="14" t="s">
        <v>152</v>
      </c>
      <c r="F112" s="42">
        <v>0</v>
      </c>
      <c r="G112" s="15">
        <v>0</v>
      </c>
      <c r="H112" s="11">
        <v>47</v>
      </c>
      <c r="I112" s="17">
        <v>18</v>
      </c>
      <c r="J112" s="17">
        <f t="shared" si="13"/>
        <v>-29</v>
      </c>
      <c r="K112" s="14">
        <f t="shared" ref="K112:K114" si="17">J112/H112</f>
        <v>-0.61702127659574468</v>
      </c>
      <c r="L112" s="42">
        <v>4.2859748312967351E-3</v>
      </c>
      <c r="M112" s="15">
        <v>2E-3</v>
      </c>
      <c r="N112" s="11">
        <v>7430</v>
      </c>
      <c r="O112" s="17">
        <v>5645</v>
      </c>
      <c r="P112" s="17">
        <f t="shared" si="15"/>
        <v>1785</v>
      </c>
      <c r="Q112" s="14">
        <f t="shared" si="16"/>
        <v>0.24024226110363392</v>
      </c>
      <c r="R112" s="42">
        <v>7.3945137286163696E-3</v>
      </c>
      <c r="S112" s="14">
        <v>5.0000000000000001E-3</v>
      </c>
    </row>
    <row r="113" spans="1:19" x14ac:dyDescent="0.3">
      <c r="A113" s="246" t="s">
        <v>121</v>
      </c>
      <c r="B113" s="315">
        <v>0</v>
      </c>
      <c r="C113" s="320">
        <v>1</v>
      </c>
      <c r="D113" s="18">
        <f t="shared" si="12"/>
        <v>1</v>
      </c>
      <c r="E113" s="60" t="s">
        <v>152</v>
      </c>
      <c r="F113" s="61">
        <v>0</v>
      </c>
      <c r="G113" s="62">
        <v>1E-3</v>
      </c>
      <c r="H113" s="19">
        <v>23</v>
      </c>
      <c r="I113" s="18">
        <v>7</v>
      </c>
      <c r="J113" s="18">
        <f t="shared" si="13"/>
        <v>-16</v>
      </c>
      <c r="K113" s="60">
        <f t="shared" si="17"/>
        <v>-0.69565217391304346</v>
      </c>
      <c r="L113" s="61">
        <v>2.0973919387196789E-3</v>
      </c>
      <c r="M113" s="62">
        <v>1E-3</v>
      </c>
      <c r="N113" s="19">
        <v>2075</v>
      </c>
      <c r="O113" s="18">
        <v>828</v>
      </c>
      <c r="P113" s="18">
        <f t="shared" si="15"/>
        <v>1247</v>
      </c>
      <c r="Q113" s="60">
        <f t="shared" si="16"/>
        <v>0.60096385542168673</v>
      </c>
      <c r="R113" s="61">
        <v>2.0650896348423913E-3</v>
      </c>
      <c r="S113" s="60">
        <v>1E-3</v>
      </c>
    </row>
    <row r="114" spans="1:19" x14ac:dyDescent="0.3">
      <c r="A114" s="245" t="s">
        <v>171</v>
      </c>
      <c r="B114" s="316">
        <v>0</v>
      </c>
      <c r="C114" s="321">
        <v>0</v>
      </c>
      <c r="D114" s="16">
        <f t="shared" si="12"/>
        <v>0</v>
      </c>
      <c r="E114" s="32" t="s">
        <v>152</v>
      </c>
      <c r="F114" s="41">
        <v>0</v>
      </c>
      <c r="G114" s="33">
        <v>0</v>
      </c>
      <c r="H114" s="34">
        <v>9</v>
      </c>
      <c r="I114" s="16">
        <v>175</v>
      </c>
      <c r="J114" s="16">
        <f t="shared" si="13"/>
        <v>166</v>
      </c>
      <c r="K114" s="32">
        <f t="shared" si="17"/>
        <v>18.444444444444443</v>
      </c>
      <c r="L114" s="41">
        <v>8.2071858471639608E-4</v>
      </c>
      <c r="M114" s="33">
        <v>1.7000000000000001E-2</v>
      </c>
      <c r="N114" s="34">
        <v>18532</v>
      </c>
      <c r="O114" s="16">
        <v>12951</v>
      </c>
      <c r="P114" s="16">
        <f t="shared" si="15"/>
        <v>5581</v>
      </c>
      <c r="Q114" s="32">
        <f t="shared" si="16"/>
        <v>0.30115475933520397</v>
      </c>
      <c r="R114" s="41">
        <v>1.8443489692963468E-2</v>
      </c>
      <c r="S114" s="32">
        <v>1.2E-2</v>
      </c>
    </row>
    <row r="115" spans="1:19" x14ac:dyDescent="0.3">
      <c r="A115" s="246" t="s">
        <v>122</v>
      </c>
      <c r="B115" s="315">
        <v>0</v>
      </c>
      <c r="C115" s="320">
        <v>0</v>
      </c>
      <c r="D115" s="18">
        <f t="shared" si="12"/>
        <v>0</v>
      </c>
      <c r="E115" s="60" t="s">
        <v>152</v>
      </c>
      <c r="F115" s="61">
        <v>0</v>
      </c>
      <c r="G115" s="62">
        <v>0</v>
      </c>
      <c r="H115" s="19">
        <v>0</v>
      </c>
      <c r="I115" s="18">
        <v>0</v>
      </c>
      <c r="J115" s="18">
        <f t="shared" si="13"/>
        <v>0</v>
      </c>
      <c r="K115" s="60" t="s">
        <v>152</v>
      </c>
      <c r="L115" s="61">
        <v>0</v>
      </c>
      <c r="M115" s="62">
        <v>0</v>
      </c>
      <c r="N115" s="19">
        <v>1117</v>
      </c>
      <c r="O115" s="18">
        <v>331</v>
      </c>
      <c r="P115" s="18">
        <f t="shared" si="15"/>
        <v>786</v>
      </c>
      <c r="Q115" s="60">
        <f t="shared" si="16"/>
        <v>0.70367054610564006</v>
      </c>
      <c r="R115" s="61">
        <v>1.1116651190934705E-3</v>
      </c>
      <c r="S115" s="60">
        <v>0</v>
      </c>
    </row>
    <row r="116" spans="1:19" x14ac:dyDescent="0.3">
      <c r="A116" s="247" t="s">
        <v>123</v>
      </c>
      <c r="B116" s="316">
        <v>0</v>
      </c>
      <c r="C116" s="321">
        <v>0</v>
      </c>
      <c r="D116" s="17">
        <f t="shared" si="12"/>
        <v>0</v>
      </c>
      <c r="E116" s="14" t="s">
        <v>152</v>
      </c>
      <c r="F116" s="42">
        <v>0</v>
      </c>
      <c r="G116" s="15">
        <v>0</v>
      </c>
      <c r="H116" s="11">
        <v>0</v>
      </c>
      <c r="I116" s="17">
        <v>88</v>
      </c>
      <c r="J116" s="17">
        <f t="shared" si="13"/>
        <v>88</v>
      </c>
      <c r="K116" s="14" t="s">
        <v>152</v>
      </c>
      <c r="L116" s="42">
        <v>0</v>
      </c>
      <c r="M116" s="15">
        <v>9.0000000000000011E-3</v>
      </c>
      <c r="N116" s="11">
        <v>1614</v>
      </c>
      <c r="O116" s="17">
        <v>2911</v>
      </c>
      <c r="P116" s="17">
        <f t="shared" si="15"/>
        <v>-1297</v>
      </c>
      <c r="Q116" s="14">
        <f t="shared" si="16"/>
        <v>-0.80359355638166052</v>
      </c>
      <c r="R116" s="42">
        <v>1.6062914075352383E-3</v>
      </c>
      <c r="S116" s="14">
        <v>3.0000000000000001E-3</v>
      </c>
    </row>
    <row r="117" spans="1:19" x14ac:dyDescent="0.3">
      <c r="A117" s="246" t="s">
        <v>124</v>
      </c>
      <c r="B117" s="315">
        <v>0</v>
      </c>
      <c r="C117" s="320">
        <v>0</v>
      </c>
      <c r="D117" s="18">
        <f t="shared" si="12"/>
        <v>0</v>
      </c>
      <c r="E117" s="60" t="s">
        <v>152</v>
      </c>
      <c r="F117" s="61">
        <v>0</v>
      </c>
      <c r="G117" s="62">
        <v>0</v>
      </c>
      <c r="H117" s="19">
        <v>9</v>
      </c>
      <c r="I117" s="18">
        <v>86</v>
      </c>
      <c r="J117" s="18">
        <f t="shared" si="13"/>
        <v>77</v>
      </c>
      <c r="K117" s="60">
        <f t="shared" ref="K117" si="18">J117/H117</f>
        <v>8.5555555555555554</v>
      </c>
      <c r="L117" s="61">
        <v>8.2071858471639608E-4</v>
      </c>
      <c r="M117" s="62">
        <v>8.0000000000000002E-3</v>
      </c>
      <c r="N117" s="19">
        <v>14699</v>
      </c>
      <c r="O117" s="18">
        <v>9464</v>
      </c>
      <c r="P117" s="18">
        <f t="shared" si="15"/>
        <v>5235</v>
      </c>
      <c r="Q117" s="60">
        <f t="shared" si="16"/>
        <v>0.3561466766446697</v>
      </c>
      <c r="R117" s="61">
        <v>1.4628796406047379E-2</v>
      </c>
      <c r="S117" s="60">
        <v>9.0000000000000011E-3</v>
      </c>
    </row>
    <row r="118" spans="1:19" x14ac:dyDescent="0.3">
      <c r="A118" s="247" t="s">
        <v>125</v>
      </c>
      <c r="B118" s="316">
        <v>0</v>
      </c>
      <c r="C118" s="321">
        <v>0</v>
      </c>
      <c r="D118" s="17">
        <f t="shared" si="12"/>
        <v>0</v>
      </c>
      <c r="E118" s="14" t="s">
        <v>152</v>
      </c>
      <c r="F118" s="42">
        <v>0</v>
      </c>
      <c r="G118" s="15">
        <v>0</v>
      </c>
      <c r="H118" s="11">
        <v>0</v>
      </c>
      <c r="I118" s="17">
        <v>1</v>
      </c>
      <c r="J118" s="17">
        <f t="shared" si="13"/>
        <v>1</v>
      </c>
      <c r="K118" s="14" t="s">
        <v>152</v>
      </c>
      <c r="L118" s="42">
        <v>0</v>
      </c>
      <c r="M118" s="15">
        <v>0</v>
      </c>
      <c r="N118" s="11">
        <v>1102</v>
      </c>
      <c r="O118" s="17">
        <v>245</v>
      </c>
      <c r="P118" s="17">
        <f t="shared" si="15"/>
        <v>857</v>
      </c>
      <c r="Q118" s="14">
        <f t="shared" si="16"/>
        <v>0.77767695099818512</v>
      </c>
      <c r="R118" s="42">
        <v>1.0967367602873809E-3</v>
      </c>
      <c r="S118" s="14">
        <v>0</v>
      </c>
    </row>
    <row r="119" spans="1:19" x14ac:dyDescent="0.3">
      <c r="A119" s="246" t="s">
        <v>126</v>
      </c>
      <c r="B119" s="315">
        <v>0</v>
      </c>
      <c r="C119" s="320">
        <v>0</v>
      </c>
      <c r="D119" s="18">
        <f t="shared" si="12"/>
        <v>0</v>
      </c>
      <c r="E119" s="60" t="s">
        <v>152</v>
      </c>
      <c r="F119" s="61">
        <v>0</v>
      </c>
      <c r="G119" s="62">
        <v>0</v>
      </c>
      <c r="H119" s="19">
        <v>34</v>
      </c>
      <c r="I119" s="18">
        <v>57</v>
      </c>
      <c r="J119" s="18">
        <f t="shared" si="13"/>
        <v>23</v>
      </c>
      <c r="K119" s="60">
        <f t="shared" ref="K119:K130" si="19">J119/H119</f>
        <v>0.67647058823529416</v>
      </c>
      <c r="L119" s="61">
        <v>3.1004924311508297E-3</v>
      </c>
      <c r="M119" s="62">
        <v>6.0000000000000001E-3</v>
      </c>
      <c r="N119" s="19">
        <v>1635</v>
      </c>
      <c r="O119" s="18">
        <v>3205</v>
      </c>
      <c r="P119" s="18">
        <f t="shared" si="15"/>
        <v>-1570</v>
      </c>
      <c r="Q119" s="60">
        <f t="shared" si="16"/>
        <v>-0.96024464831804279</v>
      </c>
      <c r="R119" s="61">
        <v>1.6271911098637638E-3</v>
      </c>
      <c r="S119" s="60">
        <v>3.0000000000000001E-3</v>
      </c>
    </row>
    <row r="120" spans="1:19" x14ac:dyDescent="0.3">
      <c r="A120" s="245" t="s">
        <v>172</v>
      </c>
      <c r="B120" s="316">
        <v>633</v>
      </c>
      <c r="C120" s="321">
        <v>465</v>
      </c>
      <c r="D120" s="16">
        <f t="shared" si="12"/>
        <v>-168</v>
      </c>
      <c r="E120" s="32">
        <v>-0.26540284360189575</v>
      </c>
      <c r="F120" s="41">
        <v>0.40524967989756722</v>
      </c>
      <c r="G120" s="33">
        <v>0.43700000000000006</v>
      </c>
      <c r="H120" s="34">
        <v>4913</v>
      </c>
      <c r="I120" s="16">
        <v>4177</v>
      </c>
      <c r="J120" s="16">
        <f t="shared" si="13"/>
        <v>-736</v>
      </c>
      <c r="K120" s="32">
        <f t="shared" si="19"/>
        <v>-0.14980663545695094</v>
      </c>
      <c r="L120" s="41">
        <v>0.44802115630129491</v>
      </c>
      <c r="M120" s="33">
        <v>0.41100000000000003</v>
      </c>
      <c r="N120" s="34">
        <v>384479</v>
      </c>
      <c r="O120" s="16">
        <v>344296</v>
      </c>
      <c r="P120" s="16">
        <f t="shared" si="15"/>
        <v>40183</v>
      </c>
      <c r="Q120" s="32">
        <f t="shared" si="16"/>
        <v>0.10451286026024828</v>
      </c>
      <c r="R120" s="41">
        <v>0.38264269769376763</v>
      </c>
      <c r="S120" s="32">
        <v>0.33100000000000002</v>
      </c>
    </row>
    <row r="121" spans="1:19" x14ac:dyDescent="0.3">
      <c r="A121" s="246" t="s">
        <v>127</v>
      </c>
      <c r="B121" s="315">
        <v>404</v>
      </c>
      <c r="C121" s="320">
        <v>336</v>
      </c>
      <c r="D121" s="18">
        <f t="shared" si="12"/>
        <v>-68</v>
      </c>
      <c r="E121" s="60">
        <v>-0.16831683168316833</v>
      </c>
      <c r="F121" s="61">
        <v>0.2586427656850192</v>
      </c>
      <c r="G121" s="62">
        <v>0.315</v>
      </c>
      <c r="H121" s="19">
        <v>2196</v>
      </c>
      <c r="I121" s="18">
        <v>2159</v>
      </c>
      <c r="J121" s="18">
        <f t="shared" si="13"/>
        <v>-37</v>
      </c>
      <c r="K121" s="60">
        <f t="shared" si="19"/>
        <v>-1.6848816029143898E-2</v>
      </c>
      <c r="L121" s="61">
        <v>0.20025533467080064</v>
      </c>
      <c r="M121" s="62">
        <v>0.21299999999999999</v>
      </c>
      <c r="N121" s="19">
        <v>149834</v>
      </c>
      <c r="O121" s="18">
        <v>157534</v>
      </c>
      <c r="P121" s="18">
        <f t="shared" si="15"/>
        <v>-7700</v>
      </c>
      <c r="Q121" s="60">
        <f t="shared" si="16"/>
        <v>-5.1390205160377483E-2</v>
      </c>
      <c r="R121" s="61">
        <v>0.14911838089010837</v>
      </c>
      <c r="S121" s="60">
        <v>0.151</v>
      </c>
    </row>
    <row r="122" spans="1:19" x14ac:dyDescent="0.3">
      <c r="A122" s="247" t="s">
        <v>128</v>
      </c>
      <c r="B122" s="316">
        <v>224</v>
      </c>
      <c r="C122" s="321">
        <v>129</v>
      </c>
      <c r="D122" s="17">
        <f t="shared" si="12"/>
        <v>-95</v>
      </c>
      <c r="E122" s="14">
        <v>-0.42410714285714285</v>
      </c>
      <c r="F122" s="42">
        <v>0.14340588988476313</v>
      </c>
      <c r="G122" s="15">
        <v>0.121</v>
      </c>
      <c r="H122" s="11">
        <v>2410</v>
      </c>
      <c r="I122" s="17">
        <v>1915</v>
      </c>
      <c r="J122" s="17">
        <f t="shared" si="13"/>
        <v>-495</v>
      </c>
      <c r="K122" s="14">
        <f t="shared" si="19"/>
        <v>-0.20539419087136929</v>
      </c>
      <c r="L122" s="42">
        <v>0.2197701987962794</v>
      </c>
      <c r="M122" s="15">
        <v>0.18899999999999997</v>
      </c>
      <c r="N122" s="11">
        <v>215518</v>
      </c>
      <c r="O122" s="17">
        <v>174145</v>
      </c>
      <c r="P122" s="17">
        <f t="shared" si="15"/>
        <v>41373</v>
      </c>
      <c r="Q122" s="14">
        <f t="shared" si="16"/>
        <v>0.19197004426544417</v>
      </c>
      <c r="R122" s="42">
        <v>0.21448866887805421</v>
      </c>
      <c r="S122" s="14">
        <v>0.16699999999999998</v>
      </c>
    </row>
    <row r="123" spans="1:19" x14ac:dyDescent="0.3">
      <c r="A123" s="246" t="s">
        <v>129</v>
      </c>
      <c r="B123" s="315">
        <v>0</v>
      </c>
      <c r="C123" s="320">
        <v>0</v>
      </c>
      <c r="D123" s="18">
        <f t="shared" si="12"/>
        <v>0</v>
      </c>
      <c r="E123" s="60" t="s">
        <v>152</v>
      </c>
      <c r="F123" s="61">
        <v>0</v>
      </c>
      <c r="G123" s="62">
        <v>0</v>
      </c>
      <c r="H123" s="19">
        <v>19</v>
      </c>
      <c r="I123" s="18">
        <v>23</v>
      </c>
      <c r="J123" s="18">
        <f t="shared" si="13"/>
        <v>4</v>
      </c>
      <c r="K123" s="60">
        <f t="shared" si="19"/>
        <v>0.21052631578947367</v>
      </c>
      <c r="L123" s="61">
        <v>1.7326281232901697E-3</v>
      </c>
      <c r="M123" s="62">
        <v>2E-3</v>
      </c>
      <c r="N123" s="19">
        <v>2754</v>
      </c>
      <c r="O123" s="18">
        <v>3287</v>
      </c>
      <c r="P123" s="18">
        <f t="shared" si="15"/>
        <v>-533</v>
      </c>
      <c r="Q123" s="60">
        <f t="shared" si="16"/>
        <v>-0.19353667392883078</v>
      </c>
      <c r="R123" s="61">
        <v>2.7408466767980463E-3</v>
      </c>
      <c r="S123" s="60">
        <v>3.0000000000000001E-3</v>
      </c>
    </row>
    <row r="124" spans="1:19" x14ac:dyDescent="0.3">
      <c r="A124" s="247" t="s">
        <v>130</v>
      </c>
      <c r="B124" s="180">
        <v>0</v>
      </c>
      <c r="C124" s="181">
        <v>0</v>
      </c>
      <c r="D124" s="17">
        <f t="shared" si="12"/>
        <v>0</v>
      </c>
      <c r="E124" s="14" t="s">
        <v>152</v>
      </c>
      <c r="F124" s="42">
        <v>0</v>
      </c>
      <c r="G124" s="15">
        <v>0</v>
      </c>
      <c r="H124" s="11">
        <v>83</v>
      </c>
      <c r="I124" s="17">
        <v>20</v>
      </c>
      <c r="J124" s="17">
        <f t="shared" si="13"/>
        <v>-63</v>
      </c>
      <c r="K124" s="14">
        <f t="shared" si="19"/>
        <v>-0.75903614457831325</v>
      </c>
      <c r="L124" s="42">
        <v>7.5688491701623199E-3</v>
      </c>
      <c r="M124" s="15">
        <v>2E-3</v>
      </c>
      <c r="N124" s="11">
        <v>5363</v>
      </c>
      <c r="O124" s="17">
        <v>5647</v>
      </c>
      <c r="P124" s="17">
        <f t="shared" si="15"/>
        <v>-284</v>
      </c>
      <c r="Q124" s="14">
        <f t="shared" si="16"/>
        <v>-5.2955435390639564E-2</v>
      </c>
      <c r="R124" s="42">
        <v>5.3373858851372266E-3</v>
      </c>
      <c r="S124" s="14">
        <v>5.0000000000000001E-3</v>
      </c>
    </row>
    <row r="125" spans="1:19" x14ac:dyDescent="0.3">
      <c r="A125" s="246" t="s">
        <v>131</v>
      </c>
      <c r="B125" s="315">
        <v>0</v>
      </c>
      <c r="C125" s="320">
        <v>0</v>
      </c>
      <c r="D125" s="18">
        <f t="shared" si="12"/>
        <v>0</v>
      </c>
      <c r="E125" s="60" t="s">
        <v>152</v>
      </c>
      <c r="F125" s="61">
        <v>0</v>
      </c>
      <c r="G125" s="62">
        <v>0</v>
      </c>
      <c r="H125" s="19">
        <v>11</v>
      </c>
      <c r="I125" s="18">
        <v>1</v>
      </c>
      <c r="J125" s="18">
        <f t="shared" si="13"/>
        <v>-10</v>
      </c>
      <c r="K125" s="60">
        <f t="shared" si="19"/>
        <v>-0.90909090909090906</v>
      </c>
      <c r="L125" s="61">
        <v>1.0031004924311508E-3</v>
      </c>
      <c r="M125" s="62">
        <v>0</v>
      </c>
      <c r="N125" s="19">
        <v>2618</v>
      </c>
      <c r="O125" s="18">
        <v>671</v>
      </c>
      <c r="P125" s="18">
        <f t="shared" si="15"/>
        <v>1947</v>
      </c>
      <c r="Q125" s="60">
        <f t="shared" si="16"/>
        <v>0.74369747899159666</v>
      </c>
      <c r="R125" s="61">
        <v>2.6054962236228339E-3</v>
      </c>
      <c r="S125" s="60">
        <v>1E-3</v>
      </c>
    </row>
    <row r="126" spans="1:19" x14ac:dyDescent="0.3">
      <c r="A126" s="247" t="s">
        <v>132</v>
      </c>
      <c r="B126" s="316">
        <v>5</v>
      </c>
      <c r="C126" s="321">
        <v>0</v>
      </c>
      <c r="D126" s="17">
        <f t="shared" si="12"/>
        <v>-5</v>
      </c>
      <c r="E126" s="14">
        <v>-1</v>
      </c>
      <c r="F126" s="42">
        <v>3.201024327784891E-3</v>
      </c>
      <c r="G126" s="15">
        <v>0</v>
      </c>
      <c r="H126" s="11">
        <v>194</v>
      </c>
      <c r="I126" s="17">
        <v>59</v>
      </c>
      <c r="J126" s="17">
        <f t="shared" si="13"/>
        <v>-135</v>
      </c>
      <c r="K126" s="14">
        <f t="shared" si="19"/>
        <v>-0.69587628865979378</v>
      </c>
      <c r="L126" s="42">
        <v>1.7691045048331206E-2</v>
      </c>
      <c r="M126" s="15">
        <v>6.0000000000000001E-3</v>
      </c>
      <c r="N126" s="11">
        <v>8392</v>
      </c>
      <c r="O126" s="17">
        <v>3012</v>
      </c>
      <c r="P126" s="17">
        <f t="shared" si="15"/>
        <v>5380</v>
      </c>
      <c r="Q126" s="14">
        <f t="shared" si="16"/>
        <v>0.6410867492850334</v>
      </c>
      <c r="R126" s="42">
        <v>8.3519191400469144E-3</v>
      </c>
      <c r="S126" s="14">
        <v>3.0000000000000001E-3</v>
      </c>
    </row>
    <row r="127" spans="1:19" x14ac:dyDescent="0.3">
      <c r="A127" s="248" t="s">
        <v>145</v>
      </c>
      <c r="B127" s="315">
        <v>921</v>
      </c>
      <c r="C127" s="320">
        <v>569</v>
      </c>
      <c r="D127" s="140">
        <f t="shared" si="12"/>
        <v>-352</v>
      </c>
      <c r="E127" s="141">
        <v>-0.38219326818675353</v>
      </c>
      <c r="F127" s="150">
        <v>0.58962868117797695</v>
      </c>
      <c r="G127" s="242">
        <v>0.53400000000000003</v>
      </c>
      <c r="H127" s="241">
        <v>5856</v>
      </c>
      <c r="I127" s="140">
        <v>5516</v>
      </c>
      <c r="J127" s="140">
        <f t="shared" si="13"/>
        <v>-340</v>
      </c>
      <c r="K127" s="141">
        <f t="shared" si="19"/>
        <v>-5.8060109289617488E-2</v>
      </c>
      <c r="L127" s="150">
        <v>0.53401422578880176</v>
      </c>
      <c r="M127" s="242">
        <v>0.54299999999999993</v>
      </c>
      <c r="N127" s="241">
        <v>572438</v>
      </c>
      <c r="O127" s="140">
        <v>645231</v>
      </c>
      <c r="P127" s="140">
        <f t="shared" si="15"/>
        <v>-72793</v>
      </c>
      <c r="Q127" s="141">
        <f t="shared" si="16"/>
        <v>-0.12716311635495897</v>
      </c>
      <c r="R127" s="150">
        <v>0.56970399054935361</v>
      </c>
      <c r="S127" s="141">
        <v>0.61899999999999999</v>
      </c>
    </row>
    <row r="128" spans="1:19" x14ac:dyDescent="0.3">
      <c r="A128" s="247" t="s">
        <v>133</v>
      </c>
      <c r="B128" s="316">
        <v>178</v>
      </c>
      <c r="C128" s="321">
        <v>109</v>
      </c>
      <c r="D128" s="17">
        <f t="shared" si="12"/>
        <v>-69</v>
      </c>
      <c r="E128" s="14">
        <v>-0.38764044943820225</v>
      </c>
      <c r="F128" s="42">
        <v>0.11395646606914213</v>
      </c>
      <c r="G128" s="15">
        <v>0.10199999999999999</v>
      </c>
      <c r="H128" s="11">
        <v>571</v>
      </c>
      <c r="I128" s="17">
        <v>546</v>
      </c>
      <c r="J128" s="17">
        <f t="shared" si="13"/>
        <v>-25</v>
      </c>
      <c r="K128" s="14">
        <f t="shared" si="19"/>
        <v>-4.3782837127845885E-2</v>
      </c>
      <c r="L128" s="42">
        <v>5.2070034652562464E-2</v>
      </c>
      <c r="M128" s="15">
        <v>5.4000000000000006E-2</v>
      </c>
      <c r="N128" s="11">
        <v>44048</v>
      </c>
      <c r="O128" s="17">
        <v>42096</v>
      </c>
      <c r="P128" s="17">
        <f t="shared" si="15"/>
        <v>1952</v>
      </c>
      <c r="Q128" s="14">
        <f t="shared" si="16"/>
        <v>4.4315292408281873E-2</v>
      </c>
      <c r="R128" s="42">
        <v>4.3837623246042241E-2</v>
      </c>
      <c r="S128" s="14">
        <v>0.04</v>
      </c>
    </row>
    <row r="129" spans="1:19" x14ac:dyDescent="0.3">
      <c r="A129" s="246" t="s">
        <v>134</v>
      </c>
      <c r="B129" s="315">
        <v>0</v>
      </c>
      <c r="C129" s="320">
        <v>0</v>
      </c>
      <c r="D129" s="18">
        <f t="shared" si="12"/>
        <v>0</v>
      </c>
      <c r="E129" s="60" t="s">
        <v>152</v>
      </c>
      <c r="F129" s="61">
        <v>0</v>
      </c>
      <c r="G129" s="62">
        <v>0</v>
      </c>
      <c r="H129" s="19">
        <v>160</v>
      </c>
      <c r="I129" s="18">
        <v>0</v>
      </c>
      <c r="J129" s="18">
        <f t="shared" si="13"/>
        <v>-160</v>
      </c>
      <c r="K129" s="60">
        <f t="shared" si="19"/>
        <v>-1</v>
      </c>
      <c r="L129" s="61">
        <v>1.4590552617180376E-2</v>
      </c>
      <c r="M129" s="62">
        <v>0</v>
      </c>
      <c r="N129" s="19">
        <v>53335</v>
      </c>
      <c r="O129" s="18">
        <v>65327</v>
      </c>
      <c r="P129" s="18">
        <f t="shared" si="15"/>
        <v>-11992</v>
      </c>
      <c r="Q129" s="60">
        <f t="shared" si="16"/>
        <v>-0.2248429736570732</v>
      </c>
      <c r="R129" s="61">
        <v>5.3080267794852504E-2</v>
      </c>
      <c r="S129" s="60">
        <v>6.3E-2</v>
      </c>
    </row>
    <row r="130" spans="1:19" x14ac:dyDescent="0.3">
      <c r="A130" s="247" t="s">
        <v>135</v>
      </c>
      <c r="B130" s="316">
        <v>0</v>
      </c>
      <c r="C130" s="321">
        <v>0</v>
      </c>
      <c r="D130" s="17">
        <f t="shared" si="12"/>
        <v>0</v>
      </c>
      <c r="E130" s="14" t="s">
        <v>152</v>
      </c>
      <c r="F130" s="42">
        <v>0</v>
      </c>
      <c r="G130" s="15">
        <v>0</v>
      </c>
      <c r="H130" s="11">
        <v>17</v>
      </c>
      <c r="I130" s="17">
        <v>3</v>
      </c>
      <c r="J130" s="17">
        <f t="shared" si="13"/>
        <v>-14</v>
      </c>
      <c r="K130" s="14">
        <f t="shared" si="19"/>
        <v>-0.82352941176470584</v>
      </c>
      <c r="L130" s="42">
        <v>1.5502462155754149E-3</v>
      </c>
      <c r="M130" s="15">
        <v>0</v>
      </c>
      <c r="N130" s="11">
        <v>1161</v>
      </c>
      <c r="O130" s="17">
        <v>1527</v>
      </c>
      <c r="P130" s="17">
        <f t="shared" si="15"/>
        <v>-366</v>
      </c>
      <c r="Q130" s="14">
        <f t="shared" si="16"/>
        <v>-0.3152454780361757</v>
      </c>
      <c r="R130" s="42">
        <v>1.1554549715913332E-3</v>
      </c>
      <c r="S130" s="14">
        <v>1E-3</v>
      </c>
    </row>
    <row r="131" spans="1:19" x14ac:dyDescent="0.3">
      <c r="A131" s="246" t="s">
        <v>136</v>
      </c>
      <c r="B131" s="315">
        <v>0</v>
      </c>
      <c r="C131" s="320">
        <v>0</v>
      </c>
      <c r="D131" s="18">
        <f t="shared" si="12"/>
        <v>0</v>
      </c>
      <c r="E131" s="60" t="s">
        <v>152</v>
      </c>
      <c r="F131" s="61">
        <v>0</v>
      </c>
      <c r="G131" s="62">
        <v>0</v>
      </c>
      <c r="H131" s="19">
        <v>0</v>
      </c>
      <c r="I131" s="18">
        <v>0</v>
      </c>
      <c r="J131" s="18">
        <f t="shared" si="13"/>
        <v>0</v>
      </c>
      <c r="K131" s="60" t="s">
        <v>152</v>
      </c>
      <c r="L131" s="61">
        <v>0</v>
      </c>
      <c r="M131" s="62">
        <v>0</v>
      </c>
      <c r="N131" s="19">
        <v>11994</v>
      </c>
      <c r="O131" s="18">
        <v>348</v>
      </c>
      <c r="P131" s="18">
        <f t="shared" si="15"/>
        <v>11646</v>
      </c>
      <c r="Q131" s="60">
        <f t="shared" si="16"/>
        <v>0.97098549274637314</v>
      </c>
      <c r="R131" s="61">
        <v>1.1936715701349226E-2</v>
      </c>
      <c r="S131" s="60">
        <v>0</v>
      </c>
    </row>
    <row r="132" spans="1:19" x14ac:dyDescent="0.3">
      <c r="A132" s="247" t="s">
        <v>137</v>
      </c>
      <c r="B132" s="316">
        <v>557</v>
      </c>
      <c r="C132" s="321">
        <v>394</v>
      </c>
      <c r="D132" s="17">
        <f t="shared" si="12"/>
        <v>-163</v>
      </c>
      <c r="E132" s="14">
        <v>-0.29263913824057453</v>
      </c>
      <c r="F132" s="42">
        <v>0.3565941101152369</v>
      </c>
      <c r="G132" s="15">
        <v>0.37</v>
      </c>
      <c r="H132" s="11">
        <v>4249</v>
      </c>
      <c r="I132" s="17">
        <v>4490</v>
      </c>
      <c r="J132" s="17">
        <f t="shared" si="13"/>
        <v>241</v>
      </c>
      <c r="K132" s="14">
        <f t="shared" ref="K132:K139" si="20">J132/H132</f>
        <v>5.6719228053659684E-2</v>
      </c>
      <c r="L132" s="42">
        <v>0.38747036293999637</v>
      </c>
      <c r="M132" s="15">
        <v>0.442</v>
      </c>
      <c r="N132" s="11">
        <v>387681</v>
      </c>
      <c r="O132" s="17">
        <v>476561</v>
      </c>
      <c r="P132" s="17">
        <f t="shared" si="15"/>
        <v>-88880</v>
      </c>
      <c r="Q132" s="14">
        <f t="shared" si="16"/>
        <v>-0.22926065502307311</v>
      </c>
      <c r="R132" s="42">
        <v>0.38582940468690752</v>
      </c>
      <c r="S132" s="14">
        <v>0.45700000000000002</v>
      </c>
    </row>
    <row r="133" spans="1:19" x14ac:dyDescent="0.3">
      <c r="A133" s="246" t="s">
        <v>138</v>
      </c>
      <c r="B133" s="315">
        <v>142</v>
      </c>
      <c r="C133" s="320">
        <v>42</v>
      </c>
      <c r="D133" s="18">
        <f t="shared" si="12"/>
        <v>-100</v>
      </c>
      <c r="E133" s="60">
        <v>-0.70422535211267601</v>
      </c>
      <c r="F133" s="61">
        <v>9.0909090909090912E-2</v>
      </c>
      <c r="G133" s="62">
        <v>3.9E-2</v>
      </c>
      <c r="H133" s="19">
        <v>394</v>
      </c>
      <c r="I133" s="18">
        <v>140</v>
      </c>
      <c r="J133" s="18">
        <f t="shared" si="13"/>
        <v>-254</v>
      </c>
      <c r="K133" s="60">
        <f t="shared" si="20"/>
        <v>-0.64467005076142136</v>
      </c>
      <c r="L133" s="61">
        <v>3.5929235819806678E-2</v>
      </c>
      <c r="M133" s="62">
        <v>1.3999999999999999E-2</v>
      </c>
      <c r="N133" s="19">
        <v>25262</v>
      </c>
      <c r="O133" s="18">
        <v>15048</v>
      </c>
      <c r="P133" s="18">
        <f t="shared" si="15"/>
        <v>10214</v>
      </c>
      <c r="Q133" s="60">
        <f t="shared" si="16"/>
        <v>0.404322698123664</v>
      </c>
      <c r="R133" s="61">
        <v>2.5141346677295659E-2</v>
      </c>
      <c r="S133" s="60">
        <v>1.3999999999999999E-2</v>
      </c>
    </row>
    <row r="134" spans="1:19" x14ac:dyDescent="0.3">
      <c r="A134" s="247" t="s">
        <v>139</v>
      </c>
      <c r="B134" s="316">
        <v>26</v>
      </c>
      <c r="C134" s="321">
        <v>0</v>
      </c>
      <c r="D134" s="17">
        <f t="shared" si="12"/>
        <v>-26</v>
      </c>
      <c r="E134" s="14">
        <v>-1</v>
      </c>
      <c r="F134" s="42">
        <v>1.6645326504481434E-2</v>
      </c>
      <c r="G134" s="15">
        <v>0</v>
      </c>
      <c r="H134" s="11">
        <v>256</v>
      </c>
      <c r="I134" s="17">
        <v>138</v>
      </c>
      <c r="J134" s="17">
        <f t="shared" si="13"/>
        <v>-118</v>
      </c>
      <c r="K134" s="14">
        <f t="shared" si="20"/>
        <v>-0.4609375</v>
      </c>
      <c r="L134" s="42">
        <v>2.3344884187488601E-2</v>
      </c>
      <c r="M134" s="15">
        <v>1.3999999999999999E-2</v>
      </c>
      <c r="N134" s="11">
        <v>21574</v>
      </c>
      <c r="O134" s="17">
        <v>14134</v>
      </c>
      <c r="P134" s="17">
        <f t="shared" si="15"/>
        <v>7440</v>
      </c>
      <c r="Q134" s="14">
        <f t="shared" si="16"/>
        <v>0.34485955316584777</v>
      </c>
      <c r="R134" s="42">
        <v>2.1470960858838435E-2</v>
      </c>
      <c r="S134" s="14">
        <v>1.3999999999999999E-2</v>
      </c>
    </row>
    <row r="135" spans="1:19" x14ac:dyDescent="0.3">
      <c r="A135" s="246" t="s">
        <v>140</v>
      </c>
      <c r="B135" s="315">
        <v>2</v>
      </c>
      <c r="C135" s="320">
        <v>3</v>
      </c>
      <c r="D135" s="18">
        <f t="shared" si="12"/>
        <v>1</v>
      </c>
      <c r="E135" s="60">
        <v>0.5</v>
      </c>
      <c r="F135" s="61">
        <v>1.2804097311139564E-3</v>
      </c>
      <c r="G135" s="62">
        <v>3.0000000000000001E-3</v>
      </c>
      <c r="H135" s="19">
        <v>11</v>
      </c>
      <c r="I135" s="18">
        <v>16</v>
      </c>
      <c r="J135" s="18">
        <f t="shared" si="13"/>
        <v>5</v>
      </c>
      <c r="K135" s="60">
        <f t="shared" si="20"/>
        <v>0.45454545454545453</v>
      </c>
      <c r="L135" s="61">
        <v>1.0031004924311508E-3</v>
      </c>
      <c r="M135" s="62">
        <v>2E-3</v>
      </c>
      <c r="N135" s="19">
        <v>2841</v>
      </c>
      <c r="O135" s="18">
        <v>1427</v>
      </c>
      <c r="P135" s="18">
        <f t="shared" si="15"/>
        <v>1414</v>
      </c>
      <c r="Q135" s="60">
        <f t="shared" si="16"/>
        <v>0.49771207321365718</v>
      </c>
      <c r="R135" s="61">
        <v>2.8274311578733659E-3</v>
      </c>
      <c r="S135" s="60">
        <v>1E-3</v>
      </c>
    </row>
    <row r="136" spans="1:19" x14ac:dyDescent="0.3">
      <c r="A136" s="247" t="s">
        <v>141</v>
      </c>
      <c r="B136" s="316">
        <v>0</v>
      </c>
      <c r="C136" s="321">
        <v>8</v>
      </c>
      <c r="D136" s="17">
        <f t="shared" si="12"/>
        <v>8</v>
      </c>
      <c r="E136" s="14" t="s">
        <v>152</v>
      </c>
      <c r="F136" s="42">
        <v>0</v>
      </c>
      <c r="G136" s="15">
        <v>8.0000000000000002E-3</v>
      </c>
      <c r="H136" s="11">
        <v>5</v>
      </c>
      <c r="I136" s="17">
        <v>8</v>
      </c>
      <c r="J136" s="17">
        <f t="shared" si="13"/>
        <v>3</v>
      </c>
      <c r="K136" s="14">
        <f t="shared" si="20"/>
        <v>0.6</v>
      </c>
      <c r="L136" s="42">
        <v>4.5595476928688675E-4</v>
      </c>
      <c r="M136" s="15">
        <v>1E-3</v>
      </c>
      <c r="N136" s="11">
        <v>4029</v>
      </c>
      <c r="O136" s="17">
        <v>1285</v>
      </c>
      <c r="P136" s="17">
        <f t="shared" si="15"/>
        <v>2744</v>
      </c>
      <c r="Q136" s="14">
        <f t="shared" si="16"/>
        <v>0.68106229833705634</v>
      </c>
      <c r="R136" s="42">
        <v>4.0097571753156605E-3</v>
      </c>
      <c r="S136" s="14">
        <v>1E-3</v>
      </c>
    </row>
    <row r="137" spans="1:19" x14ac:dyDescent="0.3">
      <c r="A137" s="246" t="s">
        <v>142</v>
      </c>
      <c r="B137" s="315">
        <v>0</v>
      </c>
      <c r="C137" s="320">
        <v>6</v>
      </c>
      <c r="D137" s="18">
        <f t="shared" si="12"/>
        <v>6</v>
      </c>
      <c r="E137" s="60" t="s">
        <v>152</v>
      </c>
      <c r="F137" s="61">
        <v>0</v>
      </c>
      <c r="G137" s="62">
        <v>6.0000000000000001E-3</v>
      </c>
      <c r="H137" s="19">
        <v>71</v>
      </c>
      <c r="I137" s="18">
        <v>19</v>
      </c>
      <c r="J137" s="18">
        <f t="shared" si="13"/>
        <v>-52</v>
      </c>
      <c r="K137" s="60">
        <f t="shared" si="20"/>
        <v>-0.73239436619718312</v>
      </c>
      <c r="L137" s="61">
        <v>6.4745577238737913E-3</v>
      </c>
      <c r="M137" s="62">
        <v>2E-3</v>
      </c>
      <c r="N137" s="19">
        <v>5730</v>
      </c>
      <c r="O137" s="18">
        <v>3669</v>
      </c>
      <c r="P137" s="18">
        <f t="shared" si="15"/>
        <v>2061</v>
      </c>
      <c r="Q137" s="60">
        <f t="shared" si="16"/>
        <v>0.35968586387434553</v>
      </c>
      <c r="R137" s="61">
        <v>5.702633063926218E-3</v>
      </c>
      <c r="S137" s="60">
        <v>4.0000000000000001E-3</v>
      </c>
    </row>
    <row r="138" spans="1:19" x14ac:dyDescent="0.3">
      <c r="A138" s="247" t="s">
        <v>143</v>
      </c>
      <c r="B138" s="316">
        <v>16</v>
      </c>
      <c r="C138" s="321">
        <v>7</v>
      </c>
      <c r="D138" s="17">
        <f t="shared" si="12"/>
        <v>-9</v>
      </c>
      <c r="E138" s="14">
        <v>-0.5625</v>
      </c>
      <c r="F138" s="42">
        <v>1.0243277848911651E-2</v>
      </c>
      <c r="G138" s="15">
        <v>6.9999999999999993E-3</v>
      </c>
      <c r="H138" s="11">
        <v>122</v>
      </c>
      <c r="I138" s="17">
        <v>156</v>
      </c>
      <c r="J138" s="17">
        <f t="shared" si="13"/>
        <v>34</v>
      </c>
      <c r="K138" s="14">
        <f t="shared" si="20"/>
        <v>0.27868852459016391</v>
      </c>
      <c r="L138" s="42">
        <v>1.1125296370600037E-2</v>
      </c>
      <c r="M138" s="15">
        <v>1.4999999999999999E-2</v>
      </c>
      <c r="N138" s="11">
        <v>14783</v>
      </c>
      <c r="O138" s="17">
        <v>23809</v>
      </c>
      <c r="P138" s="17">
        <f t="shared" si="15"/>
        <v>-9026</v>
      </c>
      <c r="Q138" s="14">
        <f t="shared" si="16"/>
        <v>-0.6105661908949469</v>
      </c>
      <c r="R138" s="42">
        <v>1.471239521536148E-2</v>
      </c>
      <c r="S138" s="14">
        <v>2.3E-2</v>
      </c>
    </row>
    <row r="139" spans="1:19" ht="15" thickBot="1" x14ac:dyDescent="0.35">
      <c r="A139" s="249" t="s">
        <v>144</v>
      </c>
      <c r="B139" s="317">
        <v>8</v>
      </c>
      <c r="C139" s="322">
        <v>30</v>
      </c>
      <c r="D139" s="40">
        <f t="shared" si="12"/>
        <v>22</v>
      </c>
      <c r="E139" s="73">
        <v>2.75</v>
      </c>
      <c r="F139" s="74">
        <v>5.1216389244558257E-3</v>
      </c>
      <c r="G139" s="88">
        <v>2.7999999999999997E-2</v>
      </c>
      <c r="H139" s="39">
        <v>58</v>
      </c>
      <c r="I139" s="40">
        <v>201</v>
      </c>
      <c r="J139" s="40">
        <f t="shared" si="13"/>
        <v>143</v>
      </c>
      <c r="K139" s="73">
        <f t="shared" si="20"/>
        <v>2.4655172413793105</v>
      </c>
      <c r="L139" s="74">
        <v>5.2890753237278864E-3</v>
      </c>
      <c r="M139" s="88">
        <v>0.02</v>
      </c>
      <c r="N139" s="39">
        <v>12081</v>
      </c>
      <c r="O139" s="40">
        <v>28344</v>
      </c>
      <c r="P139" s="40">
        <f t="shared" si="15"/>
        <v>-16263</v>
      </c>
      <c r="Q139" s="73">
        <f t="shared" si="16"/>
        <v>-1.3461633970697791</v>
      </c>
      <c r="R139" s="74">
        <v>1.2023300182424545E-2</v>
      </c>
      <c r="S139" s="73">
        <v>2.7000000000000003E-2</v>
      </c>
    </row>
    <row r="140" spans="1:19" x14ac:dyDescent="0.3">
      <c r="E140"/>
      <c r="F140"/>
      <c r="G140"/>
      <c r="K140"/>
      <c r="L140"/>
      <c r="M140"/>
    </row>
    <row r="141" spans="1:19" x14ac:dyDescent="0.3">
      <c r="E141"/>
      <c r="F141"/>
      <c r="G141"/>
      <c r="K141"/>
      <c r="L141"/>
      <c r="M141"/>
    </row>
    <row r="142" spans="1:19" ht="18" x14ac:dyDescent="0.35">
      <c r="A142" s="7" t="s">
        <v>9</v>
      </c>
      <c r="E142"/>
      <c r="F142"/>
      <c r="G142"/>
      <c r="K142"/>
      <c r="L142"/>
      <c r="M142"/>
    </row>
    <row r="143" spans="1:19" ht="15" thickBot="1" x14ac:dyDescent="0.35">
      <c r="E143"/>
      <c r="F143"/>
      <c r="G143"/>
      <c r="K143"/>
      <c r="L143"/>
      <c r="M143"/>
    </row>
    <row r="144" spans="1:19" ht="15" thickBot="1" x14ac:dyDescent="0.35">
      <c r="A144" s="355"/>
      <c r="B144" s="329" t="s">
        <v>9</v>
      </c>
      <c r="C144" s="329"/>
      <c r="D144" s="329"/>
      <c r="E144" s="329"/>
      <c r="F144" s="329"/>
      <c r="G144" s="339"/>
      <c r="H144" s="329" t="s">
        <v>13</v>
      </c>
      <c r="I144" s="329"/>
      <c r="J144" s="329"/>
      <c r="K144" s="329"/>
      <c r="L144" s="329"/>
      <c r="M144" s="329"/>
      <c r="N144" s="329" t="s">
        <v>14</v>
      </c>
      <c r="O144" s="329"/>
      <c r="P144" s="329"/>
      <c r="Q144" s="329"/>
      <c r="R144" s="329"/>
      <c r="S144" s="329"/>
    </row>
    <row r="145" spans="1:19" ht="15" thickBot="1" x14ac:dyDescent="0.35">
      <c r="A145" s="352"/>
      <c r="B145" s="331" t="s">
        <v>16</v>
      </c>
      <c r="C145" s="331"/>
      <c r="D145" s="331"/>
      <c r="E145" s="332"/>
      <c r="F145" s="330" t="s">
        <v>20</v>
      </c>
      <c r="G145" s="334"/>
      <c r="H145" s="329" t="s">
        <v>16</v>
      </c>
      <c r="I145" s="329"/>
      <c r="J145" s="329"/>
      <c r="K145" s="329"/>
      <c r="L145" s="329" t="s">
        <v>20</v>
      </c>
      <c r="M145" s="333"/>
      <c r="N145" s="331" t="s">
        <v>16</v>
      </c>
      <c r="O145" s="330"/>
      <c r="P145" s="330"/>
      <c r="Q145" s="334"/>
      <c r="R145" s="330" t="s">
        <v>20</v>
      </c>
      <c r="S145" s="330"/>
    </row>
    <row r="146" spans="1:19" ht="15" thickBot="1" x14ac:dyDescent="0.35">
      <c r="A146" s="356"/>
      <c r="B146" s="8">
        <v>2011</v>
      </c>
      <c r="C146" s="9">
        <v>2021</v>
      </c>
      <c r="D146" s="30" t="s">
        <v>21</v>
      </c>
      <c r="E146" s="12" t="s">
        <v>22</v>
      </c>
      <c r="F146" s="81">
        <v>2011</v>
      </c>
      <c r="G146" s="83">
        <v>2021</v>
      </c>
      <c r="H146" s="26">
        <v>2011</v>
      </c>
      <c r="I146" s="29">
        <v>2021</v>
      </c>
      <c r="J146" s="38" t="s">
        <v>21</v>
      </c>
      <c r="K146" s="35" t="s">
        <v>22</v>
      </c>
      <c r="L146" s="26">
        <v>2011</v>
      </c>
      <c r="M146" s="27">
        <v>2021</v>
      </c>
      <c r="N146" s="26">
        <v>2011</v>
      </c>
      <c r="O146" s="29">
        <v>2021</v>
      </c>
      <c r="P146" s="38" t="s">
        <v>21</v>
      </c>
      <c r="Q146" s="36" t="s">
        <v>22</v>
      </c>
      <c r="R146" s="26">
        <v>2011</v>
      </c>
      <c r="S146" s="27">
        <v>2021</v>
      </c>
    </row>
    <row r="147" spans="1:19" x14ac:dyDescent="0.3">
      <c r="A147" s="243" t="s">
        <v>169</v>
      </c>
      <c r="B147" s="314">
        <v>805</v>
      </c>
      <c r="C147" s="319">
        <v>588</v>
      </c>
      <c r="D147" s="177">
        <f t="shared" ref="D147:D177" si="21">C147-B147</f>
        <v>-217</v>
      </c>
      <c r="E147" s="178">
        <v>-0.26956521739130435</v>
      </c>
      <c r="F147" s="179">
        <v>0.41905257678292557</v>
      </c>
      <c r="G147" s="244">
        <v>0.307</v>
      </c>
      <c r="H147" s="176">
        <v>5052</v>
      </c>
      <c r="I147" s="177">
        <v>4442</v>
      </c>
      <c r="J147" s="177">
        <f t="shared" ref="J147:J177" si="22">I147-H147</f>
        <v>-610</v>
      </c>
      <c r="K147" s="178">
        <f t="shared" ref="K147:K148" si="23">J147/H147</f>
        <v>-0.12074425969912905</v>
      </c>
      <c r="L147" s="179">
        <v>0.46069669888747039</v>
      </c>
      <c r="M147" s="244">
        <v>0.43700000000000006</v>
      </c>
      <c r="N147" s="176">
        <v>420280</v>
      </c>
      <c r="O147" s="177">
        <v>368118</v>
      </c>
      <c r="P147" s="177">
        <f>N147-O147</f>
        <v>52162</v>
      </c>
      <c r="Q147" s="178">
        <f>P147/N147</f>
        <v>0.12411249643095079</v>
      </c>
      <c r="R147" s="179">
        <v>0.4182727092682218</v>
      </c>
      <c r="S147" s="178">
        <v>0.35299999999999998</v>
      </c>
    </row>
    <row r="148" spans="1:19" x14ac:dyDescent="0.3">
      <c r="A148" s="245" t="s">
        <v>170</v>
      </c>
      <c r="B148" s="180">
        <v>3</v>
      </c>
      <c r="C148" s="181">
        <v>0</v>
      </c>
      <c r="D148" s="16">
        <f t="shared" si="21"/>
        <v>-3</v>
      </c>
      <c r="E148" s="32">
        <v>-1</v>
      </c>
      <c r="F148" s="41">
        <v>1.5616866215512754E-3</v>
      </c>
      <c r="G148" s="33">
        <v>0</v>
      </c>
      <c r="H148" s="34">
        <v>70</v>
      </c>
      <c r="I148" s="16">
        <v>33</v>
      </c>
      <c r="J148" s="16">
        <f t="shared" si="22"/>
        <v>-37</v>
      </c>
      <c r="K148" s="32">
        <f t="shared" si="23"/>
        <v>-0.52857142857142858</v>
      </c>
      <c r="L148" s="41">
        <v>6.383366770016414E-3</v>
      </c>
      <c r="M148" s="33">
        <v>3.0000000000000001E-3</v>
      </c>
      <c r="N148" s="34">
        <v>11075</v>
      </c>
      <c r="O148" s="16">
        <v>7666</v>
      </c>
      <c r="P148" s="16">
        <f t="shared" ref="P148:P177" si="24">N148-O148</f>
        <v>3409</v>
      </c>
      <c r="Q148" s="32">
        <f t="shared" ref="Q148:Q177" si="25">P148/N148</f>
        <v>0.30781038374717834</v>
      </c>
      <c r="R148" s="41">
        <v>1.1022104918496136E-2</v>
      </c>
      <c r="S148" s="32">
        <v>6.9999999999999993E-3</v>
      </c>
    </row>
    <row r="149" spans="1:19" x14ac:dyDescent="0.3">
      <c r="A149" s="246" t="s">
        <v>119</v>
      </c>
      <c r="B149" s="315">
        <v>0</v>
      </c>
      <c r="C149" s="320">
        <v>0</v>
      </c>
      <c r="D149" s="18">
        <f t="shared" si="21"/>
        <v>0</v>
      </c>
      <c r="E149" s="60" t="s">
        <v>152</v>
      </c>
      <c r="F149" s="61">
        <v>0</v>
      </c>
      <c r="G149" s="62">
        <v>0</v>
      </c>
      <c r="H149" s="19">
        <v>0</v>
      </c>
      <c r="I149" s="18">
        <v>8</v>
      </c>
      <c r="J149" s="18">
        <f t="shared" si="22"/>
        <v>8</v>
      </c>
      <c r="K149" s="60" t="s">
        <v>152</v>
      </c>
      <c r="L149" s="61">
        <v>0</v>
      </c>
      <c r="M149" s="62">
        <v>1E-3</v>
      </c>
      <c r="N149" s="19">
        <v>1570</v>
      </c>
      <c r="O149" s="18">
        <v>1193</v>
      </c>
      <c r="P149" s="18">
        <f t="shared" si="24"/>
        <v>377</v>
      </c>
      <c r="Q149" s="60">
        <f t="shared" si="25"/>
        <v>0.24012738853503185</v>
      </c>
      <c r="R149" s="61">
        <v>1.5625015550373756E-3</v>
      </c>
      <c r="S149" s="60">
        <v>1E-3</v>
      </c>
    </row>
    <row r="150" spans="1:19" x14ac:dyDescent="0.3">
      <c r="A150" s="247" t="s">
        <v>120</v>
      </c>
      <c r="B150" s="316">
        <v>0</v>
      </c>
      <c r="C150" s="321">
        <v>0</v>
      </c>
      <c r="D150" s="17">
        <f t="shared" si="21"/>
        <v>0</v>
      </c>
      <c r="E150" s="14" t="s">
        <v>152</v>
      </c>
      <c r="F150" s="42">
        <v>0</v>
      </c>
      <c r="G150" s="15">
        <v>0</v>
      </c>
      <c r="H150" s="11">
        <v>47</v>
      </c>
      <c r="I150" s="17">
        <v>18</v>
      </c>
      <c r="J150" s="17">
        <f t="shared" si="22"/>
        <v>-29</v>
      </c>
      <c r="K150" s="14">
        <f t="shared" ref="K150:K152" si="26">J150/H150</f>
        <v>-0.61702127659574468</v>
      </c>
      <c r="L150" s="42">
        <v>4.2859748312967351E-3</v>
      </c>
      <c r="M150" s="15">
        <v>2E-3</v>
      </c>
      <c r="N150" s="11">
        <v>7430</v>
      </c>
      <c r="O150" s="17">
        <v>5645</v>
      </c>
      <c r="P150" s="17">
        <f t="shared" si="24"/>
        <v>1785</v>
      </c>
      <c r="Q150" s="14">
        <f t="shared" si="25"/>
        <v>0.24024226110363392</v>
      </c>
      <c r="R150" s="42">
        <v>7.3945137286163696E-3</v>
      </c>
      <c r="S150" s="14">
        <v>5.0000000000000001E-3</v>
      </c>
    </row>
    <row r="151" spans="1:19" x14ac:dyDescent="0.3">
      <c r="A151" s="246" t="s">
        <v>121</v>
      </c>
      <c r="B151" s="315">
        <v>3</v>
      </c>
      <c r="C151" s="320">
        <v>0</v>
      </c>
      <c r="D151" s="18">
        <f t="shared" si="21"/>
        <v>-3</v>
      </c>
      <c r="E151" s="60">
        <v>-1</v>
      </c>
      <c r="F151" s="61">
        <v>1.5616866215512754E-3</v>
      </c>
      <c r="G151" s="62">
        <v>0</v>
      </c>
      <c r="H151" s="19">
        <v>23</v>
      </c>
      <c r="I151" s="18">
        <v>7</v>
      </c>
      <c r="J151" s="18">
        <f t="shared" si="22"/>
        <v>-16</v>
      </c>
      <c r="K151" s="60">
        <f t="shared" si="26"/>
        <v>-0.69565217391304346</v>
      </c>
      <c r="L151" s="61">
        <v>2.0973919387196789E-3</v>
      </c>
      <c r="M151" s="62">
        <v>1E-3</v>
      </c>
      <c r="N151" s="19">
        <v>2075</v>
      </c>
      <c r="O151" s="18">
        <v>828</v>
      </c>
      <c r="P151" s="18">
        <f t="shared" si="24"/>
        <v>1247</v>
      </c>
      <c r="Q151" s="60">
        <f t="shared" si="25"/>
        <v>0.60096385542168673</v>
      </c>
      <c r="R151" s="61">
        <v>2.0650896348423913E-3</v>
      </c>
      <c r="S151" s="60">
        <v>1E-3</v>
      </c>
    </row>
    <row r="152" spans="1:19" x14ac:dyDescent="0.3">
      <c r="A152" s="245" t="s">
        <v>171</v>
      </c>
      <c r="B152" s="316">
        <v>9</v>
      </c>
      <c r="C152" s="321">
        <v>0</v>
      </c>
      <c r="D152" s="16">
        <f t="shared" si="21"/>
        <v>-9</v>
      </c>
      <c r="E152" s="32">
        <v>-1</v>
      </c>
      <c r="F152" s="41">
        <v>4.6850598646538261E-3</v>
      </c>
      <c r="G152" s="33">
        <v>0</v>
      </c>
      <c r="H152" s="34">
        <v>9</v>
      </c>
      <c r="I152" s="16">
        <v>175</v>
      </c>
      <c r="J152" s="16">
        <f t="shared" si="22"/>
        <v>166</v>
      </c>
      <c r="K152" s="32">
        <f t="shared" si="26"/>
        <v>18.444444444444443</v>
      </c>
      <c r="L152" s="41">
        <v>8.2071858471639608E-4</v>
      </c>
      <c r="M152" s="33">
        <v>1.7000000000000001E-2</v>
      </c>
      <c r="N152" s="34">
        <v>18532</v>
      </c>
      <c r="O152" s="16">
        <v>12951</v>
      </c>
      <c r="P152" s="16">
        <f t="shared" si="24"/>
        <v>5581</v>
      </c>
      <c r="Q152" s="32">
        <f t="shared" si="25"/>
        <v>0.30115475933520397</v>
      </c>
      <c r="R152" s="41">
        <v>1.8443489692963468E-2</v>
      </c>
      <c r="S152" s="32">
        <v>1.2E-2</v>
      </c>
    </row>
    <row r="153" spans="1:19" x14ac:dyDescent="0.3">
      <c r="A153" s="246" t="s">
        <v>122</v>
      </c>
      <c r="B153" s="315">
        <v>0</v>
      </c>
      <c r="C153" s="320">
        <v>0</v>
      </c>
      <c r="D153" s="18">
        <f t="shared" si="21"/>
        <v>0</v>
      </c>
      <c r="E153" s="60" t="s">
        <v>152</v>
      </c>
      <c r="F153" s="61">
        <v>0</v>
      </c>
      <c r="G153" s="62">
        <v>0</v>
      </c>
      <c r="H153" s="19">
        <v>0</v>
      </c>
      <c r="I153" s="18">
        <v>0</v>
      </c>
      <c r="J153" s="18">
        <f t="shared" si="22"/>
        <v>0</v>
      </c>
      <c r="K153" s="60" t="s">
        <v>152</v>
      </c>
      <c r="L153" s="61">
        <v>0</v>
      </c>
      <c r="M153" s="62">
        <v>0</v>
      </c>
      <c r="N153" s="19">
        <v>1117</v>
      </c>
      <c r="O153" s="18">
        <v>331</v>
      </c>
      <c r="P153" s="18">
        <f t="shared" si="24"/>
        <v>786</v>
      </c>
      <c r="Q153" s="60">
        <f t="shared" si="25"/>
        <v>0.70367054610564006</v>
      </c>
      <c r="R153" s="61">
        <v>1.1116651190934705E-3</v>
      </c>
      <c r="S153" s="60">
        <v>0</v>
      </c>
    </row>
    <row r="154" spans="1:19" x14ac:dyDescent="0.3">
      <c r="A154" s="247" t="s">
        <v>123</v>
      </c>
      <c r="B154" s="316">
        <v>0</v>
      </c>
      <c r="C154" s="321">
        <v>0</v>
      </c>
      <c r="D154" s="17">
        <f t="shared" si="21"/>
        <v>0</v>
      </c>
      <c r="E154" s="14" t="s">
        <v>152</v>
      </c>
      <c r="F154" s="42">
        <v>0</v>
      </c>
      <c r="G154" s="15">
        <v>0</v>
      </c>
      <c r="H154" s="11">
        <v>0</v>
      </c>
      <c r="I154" s="17">
        <v>88</v>
      </c>
      <c r="J154" s="17">
        <f t="shared" si="22"/>
        <v>88</v>
      </c>
      <c r="K154" s="14" t="s">
        <v>152</v>
      </c>
      <c r="L154" s="42">
        <v>0</v>
      </c>
      <c r="M154" s="15">
        <v>9.0000000000000011E-3</v>
      </c>
      <c r="N154" s="11">
        <v>1614</v>
      </c>
      <c r="O154" s="17">
        <v>2911</v>
      </c>
      <c r="P154" s="17">
        <f t="shared" si="24"/>
        <v>-1297</v>
      </c>
      <c r="Q154" s="14">
        <f t="shared" si="25"/>
        <v>-0.80359355638166052</v>
      </c>
      <c r="R154" s="42">
        <v>1.6062914075352383E-3</v>
      </c>
      <c r="S154" s="14">
        <v>3.0000000000000001E-3</v>
      </c>
    </row>
    <row r="155" spans="1:19" x14ac:dyDescent="0.3">
      <c r="A155" s="246" t="s">
        <v>124</v>
      </c>
      <c r="B155" s="315">
        <v>9</v>
      </c>
      <c r="C155" s="320">
        <v>0</v>
      </c>
      <c r="D155" s="18">
        <f t="shared" si="21"/>
        <v>-9</v>
      </c>
      <c r="E155" s="60">
        <v>-1</v>
      </c>
      <c r="F155" s="61">
        <v>4.6850598646538261E-3</v>
      </c>
      <c r="G155" s="62">
        <v>0</v>
      </c>
      <c r="H155" s="19">
        <v>9</v>
      </c>
      <c r="I155" s="18">
        <v>86</v>
      </c>
      <c r="J155" s="18">
        <f t="shared" si="22"/>
        <v>77</v>
      </c>
      <c r="K155" s="60">
        <f t="shared" ref="K155" si="27">J155/H155</f>
        <v>8.5555555555555554</v>
      </c>
      <c r="L155" s="61">
        <v>8.2071858471639608E-4</v>
      </c>
      <c r="M155" s="62">
        <v>8.0000000000000002E-3</v>
      </c>
      <c r="N155" s="19">
        <v>14699</v>
      </c>
      <c r="O155" s="18">
        <v>9464</v>
      </c>
      <c r="P155" s="18">
        <f t="shared" si="24"/>
        <v>5235</v>
      </c>
      <c r="Q155" s="60">
        <f t="shared" si="25"/>
        <v>0.3561466766446697</v>
      </c>
      <c r="R155" s="61">
        <v>1.4628796406047379E-2</v>
      </c>
      <c r="S155" s="60">
        <v>9.0000000000000011E-3</v>
      </c>
    </row>
    <row r="156" spans="1:19" x14ac:dyDescent="0.3">
      <c r="A156" s="247" t="s">
        <v>125</v>
      </c>
      <c r="B156" s="316">
        <v>0</v>
      </c>
      <c r="C156" s="321">
        <v>0</v>
      </c>
      <c r="D156" s="17">
        <f t="shared" si="21"/>
        <v>0</v>
      </c>
      <c r="E156" s="14" t="s">
        <v>152</v>
      </c>
      <c r="F156" s="42">
        <v>0</v>
      </c>
      <c r="G156" s="15">
        <v>0</v>
      </c>
      <c r="H156" s="11">
        <v>0</v>
      </c>
      <c r="I156" s="17">
        <v>1</v>
      </c>
      <c r="J156" s="17">
        <f t="shared" si="22"/>
        <v>1</v>
      </c>
      <c r="K156" s="14" t="s">
        <v>152</v>
      </c>
      <c r="L156" s="42">
        <v>0</v>
      </c>
      <c r="M156" s="15">
        <v>0</v>
      </c>
      <c r="N156" s="11">
        <v>1102</v>
      </c>
      <c r="O156" s="17">
        <v>245</v>
      </c>
      <c r="P156" s="17">
        <f t="shared" si="24"/>
        <v>857</v>
      </c>
      <c r="Q156" s="14">
        <f t="shared" si="25"/>
        <v>0.77767695099818512</v>
      </c>
      <c r="R156" s="42">
        <v>1.0967367602873809E-3</v>
      </c>
      <c r="S156" s="14">
        <v>0</v>
      </c>
    </row>
    <row r="157" spans="1:19" x14ac:dyDescent="0.3">
      <c r="A157" s="246" t="s">
        <v>126</v>
      </c>
      <c r="B157" s="315">
        <v>0</v>
      </c>
      <c r="C157" s="320">
        <v>0</v>
      </c>
      <c r="D157" s="18">
        <f t="shared" si="21"/>
        <v>0</v>
      </c>
      <c r="E157" s="60" t="s">
        <v>152</v>
      </c>
      <c r="F157" s="61">
        <v>0</v>
      </c>
      <c r="G157" s="62">
        <v>0</v>
      </c>
      <c r="H157" s="19">
        <v>34</v>
      </c>
      <c r="I157" s="18">
        <v>57</v>
      </c>
      <c r="J157" s="18">
        <f t="shared" si="22"/>
        <v>23</v>
      </c>
      <c r="K157" s="60">
        <f t="shared" ref="K157:K168" si="28">J157/H157</f>
        <v>0.67647058823529416</v>
      </c>
      <c r="L157" s="61">
        <v>3.1004924311508297E-3</v>
      </c>
      <c r="M157" s="62">
        <v>6.0000000000000001E-3</v>
      </c>
      <c r="N157" s="19">
        <v>1635</v>
      </c>
      <c r="O157" s="18">
        <v>3205</v>
      </c>
      <c r="P157" s="18">
        <f t="shared" si="24"/>
        <v>-1570</v>
      </c>
      <c r="Q157" s="60">
        <f t="shared" si="25"/>
        <v>-0.96024464831804279</v>
      </c>
      <c r="R157" s="61">
        <v>1.6271911098637638E-3</v>
      </c>
      <c r="S157" s="60">
        <v>3.0000000000000001E-3</v>
      </c>
    </row>
    <row r="158" spans="1:19" x14ac:dyDescent="0.3">
      <c r="A158" s="245" t="s">
        <v>172</v>
      </c>
      <c r="B158" s="316">
        <v>793</v>
      </c>
      <c r="C158" s="321">
        <v>588</v>
      </c>
      <c r="D158" s="16">
        <f t="shared" si="21"/>
        <v>-205</v>
      </c>
      <c r="E158" s="32">
        <v>-0.25851197982345525</v>
      </c>
      <c r="F158" s="41">
        <v>0.41280583029672047</v>
      </c>
      <c r="G158" s="33">
        <v>0.307</v>
      </c>
      <c r="H158" s="34">
        <v>4913</v>
      </c>
      <c r="I158" s="16">
        <v>4177</v>
      </c>
      <c r="J158" s="16">
        <f t="shared" si="22"/>
        <v>-736</v>
      </c>
      <c r="K158" s="32">
        <f t="shared" si="28"/>
        <v>-0.14980663545695094</v>
      </c>
      <c r="L158" s="41">
        <v>0.44802115630129491</v>
      </c>
      <c r="M158" s="33">
        <v>0.41100000000000003</v>
      </c>
      <c r="N158" s="34">
        <v>384479</v>
      </c>
      <c r="O158" s="16">
        <v>344296</v>
      </c>
      <c r="P158" s="16">
        <f t="shared" si="24"/>
        <v>40183</v>
      </c>
      <c r="Q158" s="32">
        <f t="shared" si="25"/>
        <v>0.10451286026024828</v>
      </c>
      <c r="R158" s="41">
        <v>0.38264269769376763</v>
      </c>
      <c r="S158" s="32">
        <v>0.33100000000000002</v>
      </c>
    </row>
    <row r="159" spans="1:19" x14ac:dyDescent="0.3">
      <c r="A159" s="246" t="s">
        <v>127</v>
      </c>
      <c r="B159" s="315">
        <v>381</v>
      </c>
      <c r="C159" s="320">
        <v>208</v>
      </c>
      <c r="D159" s="18">
        <f t="shared" si="21"/>
        <v>-173</v>
      </c>
      <c r="E159" s="60">
        <v>-0.45406824146981628</v>
      </c>
      <c r="F159" s="61">
        <v>0.19833420093701198</v>
      </c>
      <c r="G159" s="62">
        <v>0.109</v>
      </c>
      <c r="H159" s="19">
        <v>2196</v>
      </c>
      <c r="I159" s="18">
        <v>2159</v>
      </c>
      <c r="J159" s="18">
        <f t="shared" si="22"/>
        <v>-37</v>
      </c>
      <c r="K159" s="60">
        <f t="shared" si="28"/>
        <v>-1.6848816029143898E-2</v>
      </c>
      <c r="L159" s="61">
        <v>0.20025533467080064</v>
      </c>
      <c r="M159" s="62">
        <v>0.21299999999999999</v>
      </c>
      <c r="N159" s="19">
        <v>149834</v>
      </c>
      <c r="O159" s="18">
        <v>157534</v>
      </c>
      <c r="P159" s="18">
        <f t="shared" si="24"/>
        <v>-7700</v>
      </c>
      <c r="Q159" s="60">
        <f t="shared" si="25"/>
        <v>-5.1390205160377483E-2</v>
      </c>
      <c r="R159" s="61">
        <v>0.14911838089010837</v>
      </c>
      <c r="S159" s="60">
        <v>0.151</v>
      </c>
    </row>
    <row r="160" spans="1:19" x14ac:dyDescent="0.3">
      <c r="A160" s="247" t="s">
        <v>128</v>
      </c>
      <c r="B160" s="316">
        <v>376</v>
      </c>
      <c r="C160" s="321">
        <v>364</v>
      </c>
      <c r="D160" s="17">
        <f t="shared" si="21"/>
        <v>-12</v>
      </c>
      <c r="E160" s="14">
        <v>-3.1914893617021274E-2</v>
      </c>
      <c r="F160" s="42">
        <v>0.19573138990109318</v>
      </c>
      <c r="G160" s="15">
        <v>0.19</v>
      </c>
      <c r="H160" s="11">
        <v>2410</v>
      </c>
      <c r="I160" s="17">
        <v>1915</v>
      </c>
      <c r="J160" s="17">
        <f t="shared" si="22"/>
        <v>-495</v>
      </c>
      <c r="K160" s="14">
        <f t="shared" si="28"/>
        <v>-0.20539419087136929</v>
      </c>
      <c r="L160" s="42">
        <v>0.2197701987962794</v>
      </c>
      <c r="M160" s="15">
        <v>0.18899999999999997</v>
      </c>
      <c r="N160" s="11">
        <v>215518</v>
      </c>
      <c r="O160" s="17">
        <v>174145</v>
      </c>
      <c r="P160" s="17">
        <f t="shared" si="24"/>
        <v>41373</v>
      </c>
      <c r="Q160" s="14">
        <f t="shared" si="25"/>
        <v>0.19197004426544417</v>
      </c>
      <c r="R160" s="42">
        <v>0.21448866887805421</v>
      </c>
      <c r="S160" s="14">
        <v>0.16699999999999998</v>
      </c>
    </row>
    <row r="161" spans="1:19" x14ac:dyDescent="0.3">
      <c r="A161" s="246" t="s">
        <v>129</v>
      </c>
      <c r="B161" s="315">
        <v>10</v>
      </c>
      <c r="C161" s="320">
        <v>8</v>
      </c>
      <c r="D161" s="18">
        <f t="shared" si="21"/>
        <v>-2</v>
      </c>
      <c r="E161" s="60">
        <v>-0.2</v>
      </c>
      <c r="F161" s="61">
        <v>5.2056220718375845E-3</v>
      </c>
      <c r="G161" s="62">
        <v>4.0000000000000001E-3</v>
      </c>
      <c r="H161" s="19">
        <v>19</v>
      </c>
      <c r="I161" s="18">
        <v>23</v>
      </c>
      <c r="J161" s="18">
        <f t="shared" si="22"/>
        <v>4</v>
      </c>
      <c r="K161" s="60">
        <f t="shared" si="28"/>
        <v>0.21052631578947367</v>
      </c>
      <c r="L161" s="61">
        <v>1.7326281232901697E-3</v>
      </c>
      <c r="M161" s="62">
        <v>2E-3</v>
      </c>
      <c r="N161" s="19">
        <v>2754</v>
      </c>
      <c r="O161" s="18">
        <v>3287</v>
      </c>
      <c r="P161" s="18">
        <f t="shared" si="24"/>
        <v>-533</v>
      </c>
      <c r="Q161" s="60">
        <f t="shared" si="25"/>
        <v>-0.19353667392883078</v>
      </c>
      <c r="R161" s="61">
        <v>2.7408466767980463E-3</v>
      </c>
      <c r="S161" s="60">
        <v>3.0000000000000001E-3</v>
      </c>
    </row>
    <row r="162" spans="1:19" x14ac:dyDescent="0.3">
      <c r="A162" s="247" t="s">
        <v>130</v>
      </c>
      <c r="B162" s="180">
        <v>0</v>
      </c>
      <c r="C162" s="181">
        <v>0</v>
      </c>
      <c r="D162" s="17">
        <f t="shared" si="21"/>
        <v>0</v>
      </c>
      <c r="E162" s="14" t="s">
        <v>152</v>
      </c>
      <c r="F162" s="42">
        <v>0</v>
      </c>
      <c r="G162" s="15">
        <v>0</v>
      </c>
      <c r="H162" s="11">
        <v>83</v>
      </c>
      <c r="I162" s="17">
        <v>20</v>
      </c>
      <c r="J162" s="17">
        <f t="shared" si="22"/>
        <v>-63</v>
      </c>
      <c r="K162" s="14">
        <f t="shared" si="28"/>
        <v>-0.75903614457831325</v>
      </c>
      <c r="L162" s="42">
        <v>7.5688491701623199E-3</v>
      </c>
      <c r="M162" s="15">
        <v>2E-3</v>
      </c>
      <c r="N162" s="11">
        <v>5363</v>
      </c>
      <c r="O162" s="17">
        <v>5647</v>
      </c>
      <c r="P162" s="17">
        <f t="shared" si="24"/>
        <v>-284</v>
      </c>
      <c r="Q162" s="14">
        <f t="shared" si="25"/>
        <v>-5.2955435390639564E-2</v>
      </c>
      <c r="R162" s="42">
        <v>5.3373858851372266E-3</v>
      </c>
      <c r="S162" s="14">
        <v>5.0000000000000001E-3</v>
      </c>
    </row>
    <row r="163" spans="1:19" x14ac:dyDescent="0.3">
      <c r="A163" s="246" t="s">
        <v>131</v>
      </c>
      <c r="B163" s="315">
        <v>0</v>
      </c>
      <c r="C163" s="320">
        <v>0</v>
      </c>
      <c r="D163" s="18">
        <f t="shared" si="21"/>
        <v>0</v>
      </c>
      <c r="E163" s="60" t="s">
        <v>152</v>
      </c>
      <c r="F163" s="61">
        <v>0</v>
      </c>
      <c r="G163" s="62">
        <v>0</v>
      </c>
      <c r="H163" s="19">
        <v>11</v>
      </c>
      <c r="I163" s="18">
        <v>1</v>
      </c>
      <c r="J163" s="18">
        <f t="shared" si="22"/>
        <v>-10</v>
      </c>
      <c r="K163" s="60">
        <f t="shared" si="28"/>
        <v>-0.90909090909090906</v>
      </c>
      <c r="L163" s="61">
        <v>1.0031004924311508E-3</v>
      </c>
      <c r="M163" s="62">
        <v>0</v>
      </c>
      <c r="N163" s="19">
        <v>2618</v>
      </c>
      <c r="O163" s="18">
        <v>671</v>
      </c>
      <c r="P163" s="18">
        <f t="shared" si="24"/>
        <v>1947</v>
      </c>
      <c r="Q163" s="60">
        <f t="shared" si="25"/>
        <v>0.74369747899159666</v>
      </c>
      <c r="R163" s="61">
        <v>2.6054962236228339E-3</v>
      </c>
      <c r="S163" s="60">
        <v>1E-3</v>
      </c>
    </row>
    <row r="164" spans="1:19" x14ac:dyDescent="0.3">
      <c r="A164" s="247" t="s">
        <v>132</v>
      </c>
      <c r="B164" s="316">
        <v>26</v>
      </c>
      <c r="C164" s="321">
        <v>8</v>
      </c>
      <c r="D164" s="17">
        <f t="shared" si="21"/>
        <v>-18</v>
      </c>
      <c r="E164" s="14">
        <v>-0.69230769230769229</v>
      </c>
      <c r="F164" s="42">
        <v>1.353461738677772E-2</v>
      </c>
      <c r="G164" s="15">
        <v>4.0000000000000001E-3</v>
      </c>
      <c r="H164" s="11">
        <v>194</v>
      </c>
      <c r="I164" s="17">
        <v>59</v>
      </c>
      <c r="J164" s="17">
        <f t="shared" si="22"/>
        <v>-135</v>
      </c>
      <c r="K164" s="14">
        <f t="shared" si="28"/>
        <v>-0.69587628865979378</v>
      </c>
      <c r="L164" s="42">
        <v>1.7691045048331206E-2</v>
      </c>
      <c r="M164" s="15">
        <v>6.0000000000000001E-3</v>
      </c>
      <c r="N164" s="11">
        <v>8392</v>
      </c>
      <c r="O164" s="17">
        <v>3012</v>
      </c>
      <c r="P164" s="17">
        <f t="shared" si="24"/>
        <v>5380</v>
      </c>
      <c r="Q164" s="14">
        <f t="shared" si="25"/>
        <v>0.6410867492850334</v>
      </c>
      <c r="R164" s="42">
        <v>8.3519191400469144E-3</v>
      </c>
      <c r="S164" s="14">
        <v>3.0000000000000001E-3</v>
      </c>
    </row>
    <row r="165" spans="1:19" x14ac:dyDescent="0.3">
      <c r="A165" s="248" t="s">
        <v>145</v>
      </c>
      <c r="B165" s="315">
        <v>1094</v>
      </c>
      <c r="C165" s="320">
        <v>1296</v>
      </c>
      <c r="D165" s="140">
        <f t="shared" si="21"/>
        <v>202</v>
      </c>
      <c r="E165" s="141">
        <v>0.18464351005484461</v>
      </c>
      <c r="F165" s="150">
        <v>0.56949505465903172</v>
      </c>
      <c r="G165" s="242">
        <v>0.67700000000000005</v>
      </c>
      <c r="H165" s="241">
        <v>5856</v>
      </c>
      <c r="I165" s="140">
        <v>5516</v>
      </c>
      <c r="J165" s="140">
        <f t="shared" si="22"/>
        <v>-340</v>
      </c>
      <c r="K165" s="141">
        <f t="shared" si="28"/>
        <v>-5.8060109289617488E-2</v>
      </c>
      <c r="L165" s="150">
        <v>0.53401422578880176</v>
      </c>
      <c r="M165" s="242">
        <v>0.54299999999999993</v>
      </c>
      <c r="N165" s="241">
        <v>572438</v>
      </c>
      <c r="O165" s="140">
        <v>645231</v>
      </c>
      <c r="P165" s="140">
        <f t="shared" si="24"/>
        <v>-72793</v>
      </c>
      <c r="Q165" s="141">
        <f t="shared" si="25"/>
        <v>-0.12716311635495897</v>
      </c>
      <c r="R165" s="150">
        <v>0.56970399054935361</v>
      </c>
      <c r="S165" s="141">
        <v>0.61899999999999999</v>
      </c>
    </row>
    <row r="166" spans="1:19" x14ac:dyDescent="0.3">
      <c r="A166" s="247" t="s">
        <v>133</v>
      </c>
      <c r="B166" s="316">
        <v>125</v>
      </c>
      <c r="C166" s="321">
        <v>312</v>
      </c>
      <c r="D166" s="17">
        <f t="shared" si="21"/>
        <v>187</v>
      </c>
      <c r="E166" s="14">
        <v>1.496</v>
      </c>
      <c r="F166" s="42">
        <v>6.5070275897969806E-2</v>
      </c>
      <c r="G166" s="15">
        <v>0.16300000000000001</v>
      </c>
      <c r="H166" s="11">
        <v>571</v>
      </c>
      <c r="I166" s="17">
        <v>546</v>
      </c>
      <c r="J166" s="17">
        <f t="shared" si="22"/>
        <v>-25</v>
      </c>
      <c r="K166" s="14">
        <f t="shared" si="28"/>
        <v>-4.3782837127845885E-2</v>
      </c>
      <c r="L166" s="42">
        <v>5.2070034652562464E-2</v>
      </c>
      <c r="M166" s="15">
        <v>5.4000000000000006E-2</v>
      </c>
      <c r="N166" s="11">
        <v>44048</v>
      </c>
      <c r="O166" s="17">
        <v>42096</v>
      </c>
      <c r="P166" s="17">
        <f t="shared" si="24"/>
        <v>1952</v>
      </c>
      <c r="Q166" s="14">
        <f t="shared" si="25"/>
        <v>4.4315292408281873E-2</v>
      </c>
      <c r="R166" s="42">
        <v>4.3837623246042241E-2</v>
      </c>
      <c r="S166" s="14">
        <v>0.04</v>
      </c>
    </row>
    <row r="167" spans="1:19" x14ac:dyDescent="0.3">
      <c r="A167" s="246" t="s">
        <v>134</v>
      </c>
      <c r="B167" s="315">
        <v>0</v>
      </c>
      <c r="C167" s="320">
        <v>0</v>
      </c>
      <c r="D167" s="18">
        <f t="shared" si="21"/>
        <v>0</v>
      </c>
      <c r="E167" s="60" t="s">
        <v>152</v>
      </c>
      <c r="F167" s="61">
        <v>0</v>
      </c>
      <c r="G167" s="62">
        <v>0</v>
      </c>
      <c r="H167" s="19">
        <v>160</v>
      </c>
      <c r="I167" s="18">
        <v>0</v>
      </c>
      <c r="J167" s="18">
        <f t="shared" si="22"/>
        <v>-160</v>
      </c>
      <c r="K167" s="60">
        <f t="shared" si="28"/>
        <v>-1</v>
      </c>
      <c r="L167" s="61">
        <v>1.4590552617180376E-2</v>
      </c>
      <c r="M167" s="62">
        <v>0</v>
      </c>
      <c r="N167" s="19">
        <v>53335</v>
      </c>
      <c r="O167" s="18">
        <v>65327</v>
      </c>
      <c r="P167" s="18">
        <f t="shared" si="24"/>
        <v>-11992</v>
      </c>
      <c r="Q167" s="60">
        <f t="shared" si="25"/>
        <v>-0.2248429736570732</v>
      </c>
      <c r="R167" s="61">
        <v>5.3080267794852504E-2</v>
      </c>
      <c r="S167" s="60">
        <v>6.3E-2</v>
      </c>
    </row>
    <row r="168" spans="1:19" x14ac:dyDescent="0.3">
      <c r="A168" s="247" t="s">
        <v>135</v>
      </c>
      <c r="B168" s="316">
        <v>0</v>
      </c>
      <c r="C168" s="321">
        <v>0</v>
      </c>
      <c r="D168" s="17">
        <f t="shared" si="21"/>
        <v>0</v>
      </c>
      <c r="E168" s="14" t="s">
        <v>152</v>
      </c>
      <c r="F168" s="42">
        <v>0</v>
      </c>
      <c r="G168" s="15">
        <v>0</v>
      </c>
      <c r="H168" s="11">
        <v>17</v>
      </c>
      <c r="I168" s="17">
        <v>3</v>
      </c>
      <c r="J168" s="17">
        <f t="shared" si="22"/>
        <v>-14</v>
      </c>
      <c r="K168" s="14">
        <f t="shared" si="28"/>
        <v>-0.82352941176470584</v>
      </c>
      <c r="L168" s="42">
        <v>1.5502462155754149E-3</v>
      </c>
      <c r="M168" s="15">
        <v>0</v>
      </c>
      <c r="N168" s="11">
        <v>1161</v>
      </c>
      <c r="O168" s="17">
        <v>1527</v>
      </c>
      <c r="P168" s="17">
        <f t="shared" si="24"/>
        <v>-366</v>
      </c>
      <c r="Q168" s="14">
        <f t="shared" si="25"/>
        <v>-0.3152454780361757</v>
      </c>
      <c r="R168" s="42">
        <v>1.1554549715913332E-3</v>
      </c>
      <c r="S168" s="14">
        <v>1E-3</v>
      </c>
    </row>
    <row r="169" spans="1:19" x14ac:dyDescent="0.3">
      <c r="A169" s="246" t="s">
        <v>136</v>
      </c>
      <c r="B169" s="315">
        <v>0</v>
      </c>
      <c r="C169" s="320">
        <v>0</v>
      </c>
      <c r="D169" s="18">
        <f t="shared" si="21"/>
        <v>0</v>
      </c>
      <c r="E169" s="60" t="s">
        <v>152</v>
      </c>
      <c r="F169" s="61">
        <v>0</v>
      </c>
      <c r="G169" s="62">
        <v>0</v>
      </c>
      <c r="H169" s="19">
        <v>0</v>
      </c>
      <c r="I169" s="18">
        <v>0</v>
      </c>
      <c r="J169" s="18">
        <f t="shared" si="22"/>
        <v>0</v>
      </c>
      <c r="K169" s="60" t="s">
        <v>152</v>
      </c>
      <c r="L169" s="61">
        <v>0</v>
      </c>
      <c r="M169" s="62">
        <v>0</v>
      </c>
      <c r="N169" s="19">
        <v>11994</v>
      </c>
      <c r="O169" s="18">
        <v>348</v>
      </c>
      <c r="P169" s="18">
        <f t="shared" si="24"/>
        <v>11646</v>
      </c>
      <c r="Q169" s="60">
        <f t="shared" si="25"/>
        <v>0.97098549274637314</v>
      </c>
      <c r="R169" s="61">
        <v>1.1936715701349226E-2</v>
      </c>
      <c r="S169" s="60">
        <v>0</v>
      </c>
    </row>
    <row r="170" spans="1:19" x14ac:dyDescent="0.3">
      <c r="A170" s="247" t="s">
        <v>137</v>
      </c>
      <c r="B170" s="316">
        <v>861</v>
      </c>
      <c r="C170" s="321">
        <v>970</v>
      </c>
      <c r="D170" s="17">
        <f t="shared" si="21"/>
        <v>109</v>
      </c>
      <c r="E170" s="14">
        <v>0.12659698025551683</v>
      </c>
      <c r="F170" s="42">
        <v>0.44820406038521604</v>
      </c>
      <c r="G170" s="15">
        <v>0.50700000000000001</v>
      </c>
      <c r="H170" s="11">
        <v>4249</v>
      </c>
      <c r="I170" s="17">
        <v>4490</v>
      </c>
      <c r="J170" s="17">
        <f t="shared" si="22"/>
        <v>241</v>
      </c>
      <c r="K170" s="14">
        <f t="shared" ref="K170:K177" si="29">J170/H170</f>
        <v>5.6719228053659684E-2</v>
      </c>
      <c r="L170" s="42">
        <v>0.38747036293999637</v>
      </c>
      <c r="M170" s="15">
        <v>0.442</v>
      </c>
      <c r="N170" s="11">
        <v>387681</v>
      </c>
      <c r="O170" s="17">
        <v>476561</v>
      </c>
      <c r="P170" s="17">
        <f t="shared" si="24"/>
        <v>-88880</v>
      </c>
      <c r="Q170" s="14">
        <f t="shared" si="25"/>
        <v>-0.22926065502307311</v>
      </c>
      <c r="R170" s="42">
        <v>0.38582940468690752</v>
      </c>
      <c r="S170" s="14">
        <v>0.45700000000000002</v>
      </c>
    </row>
    <row r="171" spans="1:19" x14ac:dyDescent="0.3">
      <c r="A171" s="246" t="s">
        <v>138</v>
      </c>
      <c r="B171" s="315">
        <v>64</v>
      </c>
      <c r="C171" s="320">
        <v>13</v>
      </c>
      <c r="D171" s="18">
        <f t="shared" si="21"/>
        <v>-51</v>
      </c>
      <c r="E171" s="60">
        <v>-0.796875</v>
      </c>
      <c r="F171" s="61">
        <v>3.3315981259760541E-2</v>
      </c>
      <c r="G171" s="62">
        <v>6.9999999999999993E-3</v>
      </c>
      <c r="H171" s="19">
        <v>394</v>
      </c>
      <c r="I171" s="18">
        <v>140</v>
      </c>
      <c r="J171" s="18">
        <f t="shared" si="22"/>
        <v>-254</v>
      </c>
      <c r="K171" s="60">
        <f t="shared" si="29"/>
        <v>-0.64467005076142136</v>
      </c>
      <c r="L171" s="61">
        <v>3.5929235819806678E-2</v>
      </c>
      <c r="M171" s="62">
        <v>1.3999999999999999E-2</v>
      </c>
      <c r="N171" s="19">
        <v>25262</v>
      </c>
      <c r="O171" s="18">
        <v>15048</v>
      </c>
      <c r="P171" s="18">
        <f t="shared" si="24"/>
        <v>10214</v>
      </c>
      <c r="Q171" s="60">
        <f t="shared" si="25"/>
        <v>0.404322698123664</v>
      </c>
      <c r="R171" s="61">
        <v>2.5141346677295659E-2</v>
      </c>
      <c r="S171" s="60">
        <v>1.3999999999999999E-2</v>
      </c>
    </row>
    <row r="172" spans="1:19" x14ac:dyDescent="0.3">
      <c r="A172" s="247" t="s">
        <v>139</v>
      </c>
      <c r="B172" s="316">
        <v>10</v>
      </c>
      <c r="C172" s="321">
        <v>0</v>
      </c>
      <c r="D172" s="17">
        <f t="shared" si="21"/>
        <v>-10</v>
      </c>
      <c r="E172" s="14">
        <v>-1</v>
      </c>
      <c r="F172" s="42">
        <v>5.2056220718375845E-3</v>
      </c>
      <c r="G172" s="15">
        <v>0</v>
      </c>
      <c r="H172" s="11">
        <v>256</v>
      </c>
      <c r="I172" s="17">
        <v>138</v>
      </c>
      <c r="J172" s="17">
        <f t="shared" si="22"/>
        <v>-118</v>
      </c>
      <c r="K172" s="14">
        <f t="shared" si="29"/>
        <v>-0.4609375</v>
      </c>
      <c r="L172" s="42">
        <v>2.3344884187488601E-2</v>
      </c>
      <c r="M172" s="15">
        <v>1.3999999999999999E-2</v>
      </c>
      <c r="N172" s="11">
        <v>21574</v>
      </c>
      <c r="O172" s="17">
        <v>14134</v>
      </c>
      <c r="P172" s="17">
        <f t="shared" si="24"/>
        <v>7440</v>
      </c>
      <c r="Q172" s="14">
        <f t="shared" si="25"/>
        <v>0.34485955316584777</v>
      </c>
      <c r="R172" s="42">
        <v>2.1470960858838435E-2</v>
      </c>
      <c r="S172" s="14">
        <v>1.3999999999999999E-2</v>
      </c>
    </row>
    <row r="173" spans="1:19" x14ac:dyDescent="0.3">
      <c r="A173" s="246" t="s">
        <v>140</v>
      </c>
      <c r="B173" s="315">
        <v>1</v>
      </c>
      <c r="C173" s="320">
        <v>0</v>
      </c>
      <c r="D173" s="18">
        <f t="shared" si="21"/>
        <v>-1</v>
      </c>
      <c r="E173" s="60">
        <v>-1</v>
      </c>
      <c r="F173" s="61">
        <v>5.2056220718375845E-4</v>
      </c>
      <c r="G173" s="62">
        <v>0</v>
      </c>
      <c r="H173" s="19">
        <v>11</v>
      </c>
      <c r="I173" s="18">
        <v>16</v>
      </c>
      <c r="J173" s="18">
        <f t="shared" si="22"/>
        <v>5</v>
      </c>
      <c r="K173" s="60">
        <f t="shared" si="29"/>
        <v>0.45454545454545453</v>
      </c>
      <c r="L173" s="61">
        <v>1.0031004924311508E-3</v>
      </c>
      <c r="M173" s="62">
        <v>2E-3</v>
      </c>
      <c r="N173" s="19">
        <v>2841</v>
      </c>
      <c r="O173" s="18">
        <v>1427</v>
      </c>
      <c r="P173" s="18">
        <f t="shared" si="24"/>
        <v>1414</v>
      </c>
      <c r="Q173" s="60">
        <f t="shared" si="25"/>
        <v>0.49771207321365718</v>
      </c>
      <c r="R173" s="61">
        <v>2.8274311578733659E-3</v>
      </c>
      <c r="S173" s="60">
        <v>1E-3</v>
      </c>
    </row>
    <row r="174" spans="1:19" x14ac:dyDescent="0.3">
      <c r="A174" s="247" t="s">
        <v>141</v>
      </c>
      <c r="B174" s="316">
        <v>5</v>
      </c>
      <c r="C174" s="321">
        <v>0</v>
      </c>
      <c r="D174" s="17">
        <f t="shared" si="21"/>
        <v>-5</v>
      </c>
      <c r="E174" s="14">
        <v>-1</v>
      </c>
      <c r="F174" s="42">
        <v>2.6028110359187923E-3</v>
      </c>
      <c r="G174" s="15">
        <v>0</v>
      </c>
      <c r="H174" s="11">
        <v>5</v>
      </c>
      <c r="I174" s="17">
        <v>8</v>
      </c>
      <c r="J174" s="17">
        <f t="shared" si="22"/>
        <v>3</v>
      </c>
      <c r="K174" s="14">
        <f t="shared" si="29"/>
        <v>0.6</v>
      </c>
      <c r="L174" s="42">
        <v>4.5595476928688675E-4</v>
      </c>
      <c r="M174" s="15">
        <v>1E-3</v>
      </c>
      <c r="N174" s="11">
        <v>4029</v>
      </c>
      <c r="O174" s="17">
        <v>1285</v>
      </c>
      <c r="P174" s="17">
        <f t="shared" si="24"/>
        <v>2744</v>
      </c>
      <c r="Q174" s="14">
        <f t="shared" si="25"/>
        <v>0.68106229833705634</v>
      </c>
      <c r="R174" s="42">
        <v>4.0097571753156605E-3</v>
      </c>
      <c r="S174" s="14">
        <v>1E-3</v>
      </c>
    </row>
    <row r="175" spans="1:19" x14ac:dyDescent="0.3">
      <c r="A175" s="246" t="s">
        <v>142</v>
      </c>
      <c r="B175" s="315">
        <v>0</v>
      </c>
      <c r="C175" s="320">
        <v>0</v>
      </c>
      <c r="D175" s="18">
        <f t="shared" si="21"/>
        <v>0</v>
      </c>
      <c r="E175" s="60" t="s">
        <v>152</v>
      </c>
      <c r="F175" s="61">
        <v>0</v>
      </c>
      <c r="G175" s="62">
        <v>0</v>
      </c>
      <c r="H175" s="19">
        <v>71</v>
      </c>
      <c r="I175" s="18">
        <v>19</v>
      </c>
      <c r="J175" s="18">
        <f t="shared" si="22"/>
        <v>-52</v>
      </c>
      <c r="K175" s="60">
        <f t="shared" si="29"/>
        <v>-0.73239436619718312</v>
      </c>
      <c r="L175" s="61">
        <v>6.4745577238737913E-3</v>
      </c>
      <c r="M175" s="62">
        <v>2E-3</v>
      </c>
      <c r="N175" s="19">
        <v>5730</v>
      </c>
      <c r="O175" s="18">
        <v>3669</v>
      </c>
      <c r="P175" s="18">
        <f t="shared" si="24"/>
        <v>2061</v>
      </c>
      <c r="Q175" s="60">
        <f t="shared" si="25"/>
        <v>0.35968586387434553</v>
      </c>
      <c r="R175" s="61">
        <v>5.702633063926218E-3</v>
      </c>
      <c r="S175" s="60">
        <v>4.0000000000000001E-3</v>
      </c>
    </row>
    <row r="176" spans="1:19" x14ac:dyDescent="0.3">
      <c r="A176" s="247" t="s">
        <v>143</v>
      </c>
      <c r="B176" s="316">
        <v>28</v>
      </c>
      <c r="C176" s="321">
        <v>1</v>
      </c>
      <c r="D176" s="17">
        <f t="shared" si="21"/>
        <v>-27</v>
      </c>
      <c r="E176" s="14">
        <v>-0.9642857142857143</v>
      </c>
      <c r="F176" s="42">
        <v>1.4575741801145237E-2</v>
      </c>
      <c r="G176" s="15">
        <v>1E-3</v>
      </c>
      <c r="H176" s="11">
        <v>122</v>
      </c>
      <c r="I176" s="17">
        <v>156</v>
      </c>
      <c r="J176" s="17">
        <f t="shared" si="22"/>
        <v>34</v>
      </c>
      <c r="K176" s="14">
        <f t="shared" si="29"/>
        <v>0.27868852459016391</v>
      </c>
      <c r="L176" s="42">
        <v>1.1125296370600037E-2</v>
      </c>
      <c r="M176" s="15">
        <v>1.4999999999999999E-2</v>
      </c>
      <c r="N176" s="11">
        <v>14783</v>
      </c>
      <c r="O176" s="17">
        <v>23809</v>
      </c>
      <c r="P176" s="17">
        <f t="shared" si="24"/>
        <v>-9026</v>
      </c>
      <c r="Q176" s="14">
        <f t="shared" si="25"/>
        <v>-0.6105661908949469</v>
      </c>
      <c r="R176" s="42">
        <v>1.471239521536148E-2</v>
      </c>
      <c r="S176" s="14">
        <v>2.3E-2</v>
      </c>
    </row>
    <row r="177" spans="1:19" ht="15" thickBot="1" x14ac:dyDescent="0.35">
      <c r="A177" s="249" t="s">
        <v>144</v>
      </c>
      <c r="B177" s="317">
        <v>22</v>
      </c>
      <c r="C177" s="322">
        <v>30</v>
      </c>
      <c r="D177" s="40">
        <f t="shared" si="21"/>
        <v>8</v>
      </c>
      <c r="E177" s="73">
        <v>0.36363636363636365</v>
      </c>
      <c r="F177" s="74">
        <v>1.1452368558042686E-2</v>
      </c>
      <c r="G177" s="88">
        <v>1.6E-2</v>
      </c>
      <c r="H177" s="39">
        <v>58</v>
      </c>
      <c r="I177" s="40">
        <v>201</v>
      </c>
      <c r="J177" s="40">
        <f t="shared" si="22"/>
        <v>143</v>
      </c>
      <c r="K177" s="73">
        <f t="shared" si="29"/>
        <v>2.4655172413793105</v>
      </c>
      <c r="L177" s="74">
        <v>5.2890753237278864E-3</v>
      </c>
      <c r="M177" s="88">
        <v>0.02</v>
      </c>
      <c r="N177" s="39">
        <v>12081</v>
      </c>
      <c r="O177" s="40">
        <v>28344</v>
      </c>
      <c r="P177" s="40">
        <f t="shared" si="24"/>
        <v>-16263</v>
      </c>
      <c r="Q177" s="73">
        <f t="shared" si="25"/>
        <v>-1.3461633970697791</v>
      </c>
      <c r="R177" s="74">
        <v>1.2023300182424545E-2</v>
      </c>
      <c r="S177" s="73">
        <v>2.7000000000000003E-2</v>
      </c>
    </row>
    <row r="180" spans="1:19" ht="18" x14ac:dyDescent="0.35">
      <c r="A180" s="7" t="s">
        <v>10</v>
      </c>
    </row>
    <row r="181" spans="1:19" ht="15" thickBot="1" x14ac:dyDescent="0.35"/>
    <row r="182" spans="1:19" ht="15" thickBot="1" x14ac:dyDescent="0.35">
      <c r="A182" s="355"/>
      <c r="B182" s="329" t="s">
        <v>10</v>
      </c>
      <c r="C182" s="329"/>
      <c r="D182" s="329"/>
      <c r="E182" s="329"/>
      <c r="F182" s="329"/>
      <c r="G182" s="339"/>
      <c r="H182" s="329" t="s">
        <v>13</v>
      </c>
      <c r="I182" s="329"/>
      <c r="J182" s="329"/>
      <c r="K182" s="329"/>
      <c r="L182" s="329"/>
      <c r="M182" s="329"/>
      <c r="N182" s="329" t="s">
        <v>14</v>
      </c>
      <c r="O182" s="329"/>
      <c r="P182" s="329"/>
      <c r="Q182" s="329"/>
      <c r="R182" s="329"/>
      <c r="S182" s="329"/>
    </row>
    <row r="183" spans="1:19" ht="15" thickBot="1" x14ac:dyDescent="0.35">
      <c r="A183" s="352"/>
      <c r="B183" s="331" t="s">
        <v>16</v>
      </c>
      <c r="C183" s="331"/>
      <c r="D183" s="331"/>
      <c r="E183" s="332"/>
      <c r="F183" s="330" t="s">
        <v>20</v>
      </c>
      <c r="G183" s="334"/>
      <c r="H183" s="329" t="s">
        <v>16</v>
      </c>
      <c r="I183" s="329"/>
      <c r="J183" s="329"/>
      <c r="K183" s="329"/>
      <c r="L183" s="329" t="s">
        <v>20</v>
      </c>
      <c r="M183" s="333"/>
      <c r="N183" s="331" t="s">
        <v>16</v>
      </c>
      <c r="O183" s="330"/>
      <c r="P183" s="330"/>
      <c r="Q183" s="334"/>
      <c r="R183" s="330" t="s">
        <v>20</v>
      </c>
      <c r="S183" s="330"/>
    </row>
    <row r="184" spans="1:19" ht="15" thickBot="1" x14ac:dyDescent="0.35">
      <c r="A184" s="356"/>
      <c r="B184" s="8">
        <v>2011</v>
      </c>
      <c r="C184" s="9">
        <v>2021</v>
      </c>
      <c r="D184" s="30" t="s">
        <v>21</v>
      </c>
      <c r="E184" s="12" t="s">
        <v>22</v>
      </c>
      <c r="F184" s="81">
        <v>2011</v>
      </c>
      <c r="G184" s="83">
        <v>2021</v>
      </c>
      <c r="H184" s="26">
        <v>2011</v>
      </c>
      <c r="I184" s="29">
        <v>2021</v>
      </c>
      <c r="J184" s="38" t="s">
        <v>21</v>
      </c>
      <c r="K184" s="35" t="s">
        <v>22</v>
      </c>
      <c r="L184" s="26">
        <v>2011</v>
      </c>
      <c r="M184" s="27">
        <v>2021</v>
      </c>
      <c r="N184" s="26">
        <v>2011</v>
      </c>
      <c r="O184" s="29">
        <v>2021</v>
      </c>
      <c r="P184" s="38" t="s">
        <v>21</v>
      </c>
      <c r="Q184" s="36" t="s">
        <v>22</v>
      </c>
      <c r="R184" s="26">
        <v>2011</v>
      </c>
      <c r="S184" s="27">
        <v>2021</v>
      </c>
    </row>
    <row r="185" spans="1:19" x14ac:dyDescent="0.3">
      <c r="A185" s="243" t="s">
        <v>169</v>
      </c>
      <c r="B185" s="314">
        <v>1084</v>
      </c>
      <c r="C185" s="319">
        <v>999</v>
      </c>
      <c r="D185" s="177">
        <f t="shared" ref="D185:D215" si="30">C185-B185</f>
        <v>-85</v>
      </c>
      <c r="E185" s="178">
        <v>-7.8413284132841335E-2</v>
      </c>
      <c r="F185" s="179">
        <v>0.62550490478938259</v>
      </c>
      <c r="G185" s="244">
        <v>0.55700000000000005</v>
      </c>
      <c r="H185" s="176">
        <v>5052</v>
      </c>
      <c r="I185" s="177">
        <v>4442</v>
      </c>
      <c r="J185" s="177">
        <f t="shared" ref="J185:J215" si="31">I185-H185</f>
        <v>-610</v>
      </c>
      <c r="K185" s="178">
        <f t="shared" ref="K185:K186" si="32">J185/H185</f>
        <v>-0.12074425969912905</v>
      </c>
      <c r="L185" s="179">
        <v>0.46069669888747039</v>
      </c>
      <c r="M185" s="244">
        <v>0.43700000000000006</v>
      </c>
      <c r="N185" s="176">
        <v>420280</v>
      </c>
      <c r="O185" s="177">
        <v>368118</v>
      </c>
      <c r="P185" s="177">
        <f>N185-O185</f>
        <v>52162</v>
      </c>
      <c r="Q185" s="178">
        <f>P185/N185</f>
        <v>0.12411249643095079</v>
      </c>
      <c r="R185" s="179">
        <v>0.4182727092682218</v>
      </c>
      <c r="S185" s="178">
        <v>0.35299999999999998</v>
      </c>
    </row>
    <row r="186" spans="1:19" x14ac:dyDescent="0.3">
      <c r="A186" s="245" t="s">
        <v>170</v>
      </c>
      <c r="B186" s="180">
        <v>44</v>
      </c>
      <c r="C186" s="181">
        <v>11</v>
      </c>
      <c r="D186" s="16">
        <f t="shared" si="30"/>
        <v>-33</v>
      </c>
      <c r="E186" s="32">
        <v>-0.75</v>
      </c>
      <c r="F186" s="41">
        <v>2.5389497980380843E-2</v>
      </c>
      <c r="G186" s="33">
        <v>6.0000000000000001E-3</v>
      </c>
      <c r="H186" s="34">
        <v>70</v>
      </c>
      <c r="I186" s="16">
        <v>33</v>
      </c>
      <c r="J186" s="16">
        <f t="shared" si="31"/>
        <v>-37</v>
      </c>
      <c r="K186" s="32">
        <f t="shared" si="32"/>
        <v>-0.52857142857142858</v>
      </c>
      <c r="L186" s="41">
        <v>6.383366770016414E-3</v>
      </c>
      <c r="M186" s="33">
        <v>3.0000000000000001E-3</v>
      </c>
      <c r="N186" s="34">
        <v>11075</v>
      </c>
      <c r="O186" s="16">
        <v>7666</v>
      </c>
      <c r="P186" s="16">
        <f t="shared" ref="P186:P215" si="33">N186-O186</f>
        <v>3409</v>
      </c>
      <c r="Q186" s="32">
        <f t="shared" ref="Q186:Q215" si="34">P186/N186</f>
        <v>0.30781038374717834</v>
      </c>
      <c r="R186" s="41">
        <v>1.1022104918496136E-2</v>
      </c>
      <c r="S186" s="32">
        <v>6.9999999999999993E-3</v>
      </c>
    </row>
    <row r="187" spans="1:19" x14ac:dyDescent="0.3">
      <c r="A187" s="246" t="s">
        <v>119</v>
      </c>
      <c r="B187" s="315">
        <v>0</v>
      </c>
      <c r="C187" s="320">
        <v>2</v>
      </c>
      <c r="D187" s="18">
        <f t="shared" si="30"/>
        <v>2</v>
      </c>
      <c r="E187" s="60" t="s">
        <v>152</v>
      </c>
      <c r="F187" s="61">
        <v>0</v>
      </c>
      <c r="G187" s="62">
        <v>1E-3</v>
      </c>
      <c r="H187" s="19">
        <v>0</v>
      </c>
      <c r="I187" s="18">
        <v>8</v>
      </c>
      <c r="J187" s="18">
        <f t="shared" si="31"/>
        <v>8</v>
      </c>
      <c r="K187" s="60" t="s">
        <v>152</v>
      </c>
      <c r="L187" s="61">
        <v>0</v>
      </c>
      <c r="M187" s="62">
        <v>1E-3</v>
      </c>
      <c r="N187" s="19">
        <v>1570</v>
      </c>
      <c r="O187" s="18">
        <v>1193</v>
      </c>
      <c r="P187" s="18">
        <f t="shared" si="33"/>
        <v>377</v>
      </c>
      <c r="Q187" s="60">
        <f t="shared" si="34"/>
        <v>0.24012738853503185</v>
      </c>
      <c r="R187" s="61">
        <v>1.5625015550373756E-3</v>
      </c>
      <c r="S187" s="60">
        <v>1E-3</v>
      </c>
    </row>
    <row r="188" spans="1:19" x14ac:dyDescent="0.3">
      <c r="A188" s="247" t="s">
        <v>120</v>
      </c>
      <c r="B188" s="316">
        <v>33</v>
      </c>
      <c r="C188" s="321">
        <v>9</v>
      </c>
      <c r="D188" s="17">
        <f t="shared" si="30"/>
        <v>-24</v>
      </c>
      <c r="E188" s="14">
        <v>-0.72727272727272729</v>
      </c>
      <c r="F188" s="42">
        <v>1.9042123485285632E-2</v>
      </c>
      <c r="G188" s="15">
        <v>5.0000000000000001E-3</v>
      </c>
      <c r="H188" s="11">
        <v>47</v>
      </c>
      <c r="I188" s="17">
        <v>18</v>
      </c>
      <c r="J188" s="17">
        <f t="shared" si="31"/>
        <v>-29</v>
      </c>
      <c r="K188" s="14">
        <f t="shared" ref="K188:K190" si="35">J188/H188</f>
        <v>-0.61702127659574468</v>
      </c>
      <c r="L188" s="42">
        <v>4.2859748312967351E-3</v>
      </c>
      <c r="M188" s="15">
        <v>2E-3</v>
      </c>
      <c r="N188" s="11">
        <v>7430</v>
      </c>
      <c r="O188" s="17">
        <v>5645</v>
      </c>
      <c r="P188" s="17">
        <f t="shared" si="33"/>
        <v>1785</v>
      </c>
      <c r="Q188" s="14">
        <f t="shared" si="34"/>
        <v>0.24024226110363392</v>
      </c>
      <c r="R188" s="42">
        <v>7.3945137286163696E-3</v>
      </c>
      <c r="S188" s="14">
        <v>5.0000000000000001E-3</v>
      </c>
    </row>
    <row r="189" spans="1:19" x14ac:dyDescent="0.3">
      <c r="A189" s="246" t="s">
        <v>121</v>
      </c>
      <c r="B189" s="315">
        <v>11</v>
      </c>
      <c r="C189" s="320">
        <v>0</v>
      </c>
      <c r="D189" s="18">
        <f t="shared" si="30"/>
        <v>-11</v>
      </c>
      <c r="E189" s="60">
        <v>-1</v>
      </c>
      <c r="F189" s="61">
        <v>6.3473744950952107E-3</v>
      </c>
      <c r="G189" s="62">
        <v>0</v>
      </c>
      <c r="H189" s="19">
        <v>23</v>
      </c>
      <c r="I189" s="18">
        <v>7</v>
      </c>
      <c r="J189" s="18">
        <f t="shared" si="31"/>
        <v>-16</v>
      </c>
      <c r="K189" s="60">
        <f t="shared" si="35"/>
        <v>-0.69565217391304346</v>
      </c>
      <c r="L189" s="61">
        <v>2.0973919387196789E-3</v>
      </c>
      <c r="M189" s="62">
        <v>1E-3</v>
      </c>
      <c r="N189" s="19">
        <v>2075</v>
      </c>
      <c r="O189" s="18">
        <v>828</v>
      </c>
      <c r="P189" s="18">
        <f t="shared" si="33"/>
        <v>1247</v>
      </c>
      <c r="Q189" s="60">
        <f t="shared" si="34"/>
        <v>0.60096385542168673</v>
      </c>
      <c r="R189" s="61">
        <v>2.0650896348423913E-3</v>
      </c>
      <c r="S189" s="60">
        <v>1E-3</v>
      </c>
    </row>
    <row r="190" spans="1:19" x14ac:dyDescent="0.3">
      <c r="A190" s="245" t="s">
        <v>171</v>
      </c>
      <c r="B190" s="316">
        <v>0</v>
      </c>
      <c r="C190" s="321">
        <v>42</v>
      </c>
      <c r="D190" s="16">
        <f t="shared" si="30"/>
        <v>42</v>
      </c>
      <c r="E190" s="32" t="s">
        <v>152</v>
      </c>
      <c r="F190" s="41">
        <v>0</v>
      </c>
      <c r="G190" s="33">
        <v>2.3E-2</v>
      </c>
      <c r="H190" s="34">
        <v>9</v>
      </c>
      <c r="I190" s="16">
        <v>175</v>
      </c>
      <c r="J190" s="16">
        <f t="shared" si="31"/>
        <v>166</v>
      </c>
      <c r="K190" s="32">
        <f t="shared" si="35"/>
        <v>18.444444444444443</v>
      </c>
      <c r="L190" s="41">
        <v>8.2071858471639608E-4</v>
      </c>
      <c r="M190" s="33">
        <v>1.7000000000000001E-2</v>
      </c>
      <c r="N190" s="34">
        <v>18532</v>
      </c>
      <c r="O190" s="16">
        <v>12951</v>
      </c>
      <c r="P190" s="16">
        <f t="shared" si="33"/>
        <v>5581</v>
      </c>
      <c r="Q190" s="32">
        <f t="shared" si="34"/>
        <v>0.30115475933520397</v>
      </c>
      <c r="R190" s="41">
        <v>1.8443489692963468E-2</v>
      </c>
      <c r="S190" s="32">
        <v>1.2E-2</v>
      </c>
    </row>
    <row r="191" spans="1:19" x14ac:dyDescent="0.3">
      <c r="A191" s="246" t="s">
        <v>122</v>
      </c>
      <c r="B191" s="315">
        <v>0</v>
      </c>
      <c r="C191" s="320">
        <v>0</v>
      </c>
      <c r="D191" s="18">
        <f t="shared" si="30"/>
        <v>0</v>
      </c>
      <c r="E191" s="60" t="s">
        <v>152</v>
      </c>
      <c r="F191" s="61">
        <v>0</v>
      </c>
      <c r="G191" s="62">
        <v>0</v>
      </c>
      <c r="H191" s="19">
        <v>0</v>
      </c>
      <c r="I191" s="18">
        <v>0</v>
      </c>
      <c r="J191" s="18">
        <f t="shared" si="31"/>
        <v>0</v>
      </c>
      <c r="K191" s="60" t="s">
        <v>152</v>
      </c>
      <c r="L191" s="61">
        <v>0</v>
      </c>
      <c r="M191" s="62">
        <v>0</v>
      </c>
      <c r="N191" s="19">
        <v>1117</v>
      </c>
      <c r="O191" s="18">
        <v>331</v>
      </c>
      <c r="P191" s="18">
        <f t="shared" si="33"/>
        <v>786</v>
      </c>
      <c r="Q191" s="60">
        <f t="shared" si="34"/>
        <v>0.70367054610564006</v>
      </c>
      <c r="R191" s="61">
        <v>1.1116651190934705E-3</v>
      </c>
      <c r="S191" s="60">
        <v>0</v>
      </c>
    </row>
    <row r="192" spans="1:19" x14ac:dyDescent="0.3">
      <c r="A192" s="247" t="s">
        <v>123</v>
      </c>
      <c r="B192" s="316">
        <v>0</v>
      </c>
      <c r="C192" s="321">
        <v>22</v>
      </c>
      <c r="D192" s="17">
        <f t="shared" si="30"/>
        <v>22</v>
      </c>
      <c r="E192" s="14" t="s">
        <v>152</v>
      </c>
      <c r="F192" s="42">
        <v>0</v>
      </c>
      <c r="G192" s="15">
        <v>1.2E-2</v>
      </c>
      <c r="H192" s="11">
        <v>0</v>
      </c>
      <c r="I192" s="17">
        <v>88</v>
      </c>
      <c r="J192" s="17">
        <f t="shared" si="31"/>
        <v>88</v>
      </c>
      <c r="K192" s="14" t="s">
        <v>152</v>
      </c>
      <c r="L192" s="42">
        <v>0</v>
      </c>
      <c r="M192" s="15">
        <v>9.0000000000000011E-3</v>
      </c>
      <c r="N192" s="11">
        <v>1614</v>
      </c>
      <c r="O192" s="17">
        <v>2911</v>
      </c>
      <c r="P192" s="17">
        <f t="shared" si="33"/>
        <v>-1297</v>
      </c>
      <c r="Q192" s="14">
        <f t="shared" si="34"/>
        <v>-0.80359355638166052</v>
      </c>
      <c r="R192" s="42">
        <v>1.6062914075352383E-3</v>
      </c>
      <c r="S192" s="14">
        <v>3.0000000000000001E-3</v>
      </c>
    </row>
    <row r="193" spans="1:19" x14ac:dyDescent="0.3">
      <c r="A193" s="246" t="s">
        <v>124</v>
      </c>
      <c r="B193" s="315">
        <v>0</v>
      </c>
      <c r="C193" s="320">
        <v>19</v>
      </c>
      <c r="D193" s="18">
        <f t="shared" si="30"/>
        <v>19</v>
      </c>
      <c r="E193" s="60" t="s">
        <v>152</v>
      </c>
      <c r="F193" s="61">
        <v>0</v>
      </c>
      <c r="G193" s="62">
        <v>1.1000000000000001E-2</v>
      </c>
      <c r="H193" s="19">
        <v>9</v>
      </c>
      <c r="I193" s="18">
        <v>86</v>
      </c>
      <c r="J193" s="18">
        <f t="shared" si="31"/>
        <v>77</v>
      </c>
      <c r="K193" s="60">
        <f t="shared" ref="K193" si="36">J193/H193</f>
        <v>8.5555555555555554</v>
      </c>
      <c r="L193" s="61">
        <v>8.2071858471639608E-4</v>
      </c>
      <c r="M193" s="62">
        <v>8.0000000000000002E-3</v>
      </c>
      <c r="N193" s="19">
        <v>14699</v>
      </c>
      <c r="O193" s="18">
        <v>9464</v>
      </c>
      <c r="P193" s="18">
        <f t="shared" si="33"/>
        <v>5235</v>
      </c>
      <c r="Q193" s="60">
        <f t="shared" si="34"/>
        <v>0.3561466766446697</v>
      </c>
      <c r="R193" s="61">
        <v>1.4628796406047379E-2</v>
      </c>
      <c r="S193" s="60">
        <v>9.0000000000000011E-3</v>
      </c>
    </row>
    <row r="194" spans="1:19" x14ac:dyDescent="0.3">
      <c r="A194" s="247" t="s">
        <v>125</v>
      </c>
      <c r="B194" s="316">
        <v>0</v>
      </c>
      <c r="C194" s="321">
        <v>1</v>
      </c>
      <c r="D194" s="17">
        <f t="shared" si="30"/>
        <v>1</v>
      </c>
      <c r="E194" s="14" t="s">
        <v>152</v>
      </c>
      <c r="F194" s="42">
        <v>0</v>
      </c>
      <c r="G194" s="15">
        <v>1E-3</v>
      </c>
      <c r="H194" s="11">
        <v>0</v>
      </c>
      <c r="I194" s="17">
        <v>1</v>
      </c>
      <c r="J194" s="17">
        <f t="shared" si="31"/>
        <v>1</v>
      </c>
      <c r="K194" s="14" t="s">
        <v>152</v>
      </c>
      <c r="L194" s="42">
        <v>0</v>
      </c>
      <c r="M194" s="15">
        <v>0</v>
      </c>
      <c r="N194" s="11">
        <v>1102</v>
      </c>
      <c r="O194" s="17">
        <v>245</v>
      </c>
      <c r="P194" s="17">
        <f t="shared" si="33"/>
        <v>857</v>
      </c>
      <c r="Q194" s="14">
        <f t="shared" si="34"/>
        <v>0.77767695099818512</v>
      </c>
      <c r="R194" s="42">
        <v>1.0967367602873809E-3</v>
      </c>
      <c r="S194" s="14">
        <v>0</v>
      </c>
    </row>
    <row r="195" spans="1:19" x14ac:dyDescent="0.3">
      <c r="A195" s="246" t="s">
        <v>126</v>
      </c>
      <c r="B195" s="315">
        <v>14</v>
      </c>
      <c r="C195" s="320">
        <v>15</v>
      </c>
      <c r="D195" s="18">
        <f t="shared" si="30"/>
        <v>1</v>
      </c>
      <c r="E195" s="60">
        <v>7.1428571428571425E-2</v>
      </c>
      <c r="F195" s="61">
        <v>8.0784766301211768E-3</v>
      </c>
      <c r="G195" s="62">
        <v>8.0000000000000002E-3</v>
      </c>
      <c r="H195" s="19">
        <v>34</v>
      </c>
      <c r="I195" s="18">
        <v>57</v>
      </c>
      <c r="J195" s="18">
        <f t="shared" si="31"/>
        <v>23</v>
      </c>
      <c r="K195" s="60">
        <f t="shared" ref="K195:K206" si="37">J195/H195</f>
        <v>0.67647058823529416</v>
      </c>
      <c r="L195" s="61">
        <v>3.1004924311508297E-3</v>
      </c>
      <c r="M195" s="62">
        <v>6.0000000000000001E-3</v>
      </c>
      <c r="N195" s="19">
        <v>1635</v>
      </c>
      <c r="O195" s="18">
        <v>3205</v>
      </c>
      <c r="P195" s="18">
        <f t="shared" si="33"/>
        <v>-1570</v>
      </c>
      <c r="Q195" s="60">
        <f t="shared" si="34"/>
        <v>-0.96024464831804279</v>
      </c>
      <c r="R195" s="61">
        <v>1.6271911098637638E-3</v>
      </c>
      <c r="S195" s="60">
        <v>3.0000000000000001E-3</v>
      </c>
    </row>
    <row r="196" spans="1:19" x14ac:dyDescent="0.3">
      <c r="A196" s="245" t="s">
        <v>172</v>
      </c>
      <c r="B196" s="316">
        <v>1022</v>
      </c>
      <c r="C196" s="321">
        <v>931</v>
      </c>
      <c r="D196" s="16">
        <f t="shared" si="30"/>
        <v>-91</v>
      </c>
      <c r="E196" s="32">
        <v>-8.9041095890410954E-2</v>
      </c>
      <c r="F196" s="41">
        <v>0.58972879399884592</v>
      </c>
      <c r="G196" s="33">
        <v>0.51900000000000002</v>
      </c>
      <c r="H196" s="34">
        <v>4913</v>
      </c>
      <c r="I196" s="16">
        <v>4177</v>
      </c>
      <c r="J196" s="16">
        <f t="shared" si="31"/>
        <v>-736</v>
      </c>
      <c r="K196" s="32">
        <f t="shared" si="37"/>
        <v>-0.14980663545695094</v>
      </c>
      <c r="L196" s="41">
        <v>0.44802115630129491</v>
      </c>
      <c r="M196" s="33">
        <v>0.41100000000000003</v>
      </c>
      <c r="N196" s="34">
        <v>384479</v>
      </c>
      <c r="O196" s="16">
        <v>344296</v>
      </c>
      <c r="P196" s="16">
        <f t="shared" si="33"/>
        <v>40183</v>
      </c>
      <c r="Q196" s="32">
        <f t="shared" si="34"/>
        <v>0.10451286026024828</v>
      </c>
      <c r="R196" s="41">
        <v>0.38264269769376763</v>
      </c>
      <c r="S196" s="32">
        <v>0.33100000000000002</v>
      </c>
    </row>
    <row r="197" spans="1:19" x14ac:dyDescent="0.3">
      <c r="A197" s="246" t="s">
        <v>127</v>
      </c>
      <c r="B197" s="315">
        <v>351</v>
      </c>
      <c r="C197" s="320">
        <v>449</v>
      </c>
      <c r="D197" s="18">
        <f t="shared" si="30"/>
        <v>98</v>
      </c>
      <c r="E197" s="60">
        <v>0.27920227920227919</v>
      </c>
      <c r="F197" s="61">
        <v>0.20253894979803808</v>
      </c>
      <c r="G197" s="62">
        <v>0.25</v>
      </c>
      <c r="H197" s="19">
        <v>2196</v>
      </c>
      <c r="I197" s="18">
        <v>2159</v>
      </c>
      <c r="J197" s="18">
        <f t="shared" si="31"/>
        <v>-37</v>
      </c>
      <c r="K197" s="60">
        <f t="shared" si="37"/>
        <v>-1.6848816029143898E-2</v>
      </c>
      <c r="L197" s="61">
        <v>0.20025533467080064</v>
      </c>
      <c r="M197" s="62">
        <v>0.21299999999999999</v>
      </c>
      <c r="N197" s="19">
        <v>149834</v>
      </c>
      <c r="O197" s="18">
        <v>157534</v>
      </c>
      <c r="P197" s="18">
        <f t="shared" si="33"/>
        <v>-7700</v>
      </c>
      <c r="Q197" s="60">
        <f t="shared" si="34"/>
        <v>-5.1390205160377483E-2</v>
      </c>
      <c r="R197" s="61">
        <v>0.14911838089010837</v>
      </c>
      <c r="S197" s="60">
        <v>0.151</v>
      </c>
    </row>
    <row r="198" spans="1:19" x14ac:dyDescent="0.3">
      <c r="A198" s="247" t="s">
        <v>128</v>
      </c>
      <c r="B198" s="316">
        <v>501</v>
      </c>
      <c r="C198" s="321">
        <v>426</v>
      </c>
      <c r="D198" s="17">
        <f t="shared" si="30"/>
        <v>-75</v>
      </c>
      <c r="E198" s="14">
        <v>-0.1497005988023952</v>
      </c>
      <c r="F198" s="42">
        <v>0.2890940565493364</v>
      </c>
      <c r="G198" s="15">
        <v>0.23699999999999999</v>
      </c>
      <c r="H198" s="11">
        <v>2410</v>
      </c>
      <c r="I198" s="17">
        <v>1915</v>
      </c>
      <c r="J198" s="17">
        <f t="shared" si="31"/>
        <v>-495</v>
      </c>
      <c r="K198" s="14">
        <f t="shared" si="37"/>
        <v>-0.20539419087136929</v>
      </c>
      <c r="L198" s="42">
        <v>0.2197701987962794</v>
      </c>
      <c r="M198" s="15">
        <v>0.18899999999999997</v>
      </c>
      <c r="N198" s="11">
        <v>215518</v>
      </c>
      <c r="O198" s="17">
        <v>174145</v>
      </c>
      <c r="P198" s="17">
        <f t="shared" si="33"/>
        <v>41373</v>
      </c>
      <c r="Q198" s="14">
        <f t="shared" si="34"/>
        <v>0.19197004426544417</v>
      </c>
      <c r="R198" s="42">
        <v>0.21448866887805421</v>
      </c>
      <c r="S198" s="14">
        <v>0.16699999999999998</v>
      </c>
    </row>
    <row r="199" spans="1:19" x14ac:dyDescent="0.3">
      <c r="A199" s="246" t="s">
        <v>129</v>
      </c>
      <c r="B199" s="315">
        <v>0</v>
      </c>
      <c r="C199" s="320">
        <v>0</v>
      </c>
      <c r="D199" s="18">
        <f t="shared" si="30"/>
        <v>0</v>
      </c>
      <c r="E199" s="60" t="s">
        <v>152</v>
      </c>
      <c r="F199" s="61">
        <v>0</v>
      </c>
      <c r="G199" s="62">
        <v>0</v>
      </c>
      <c r="H199" s="19">
        <v>19</v>
      </c>
      <c r="I199" s="18">
        <v>23</v>
      </c>
      <c r="J199" s="18">
        <f t="shared" si="31"/>
        <v>4</v>
      </c>
      <c r="K199" s="60">
        <f t="shared" si="37"/>
        <v>0.21052631578947367</v>
      </c>
      <c r="L199" s="61">
        <v>1.7326281232901697E-3</v>
      </c>
      <c r="M199" s="62">
        <v>2E-3</v>
      </c>
      <c r="N199" s="19">
        <v>2754</v>
      </c>
      <c r="O199" s="18">
        <v>3287</v>
      </c>
      <c r="P199" s="18">
        <f t="shared" si="33"/>
        <v>-533</v>
      </c>
      <c r="Q199" s="60">
        <f t="shared" si="34"/>
        <v>-0.19353667392883078</v>
      </c>
      <c r="R199" s="61">
        <v>2.7408466767980463E-3</v>
      </c>
      <c r="S199" s="60">
        <v>3.0000000000000001E-3</v>
      </c>
    </row>
    <row r="200" spans="1:19" x14ac:dyDescent="0.3">
      <c r="A200" s="247" t="s">
        <v>130</v>
      </c>
      <c r="B200" s="180">
        <v>83</v>
      </c>
      <c r="C200" s="181">
        <v>20</v>
      </c>
      <c r="D200" s="17">
        <f t="shared" si="30"/>
        <v>-63</v>
      </c>
      <c r="E200" s="14">
        <v>-0.75903614457831325</v>
      </c>
      <c r="F200" s="42">
        <v>4.7893825735718411E-2</v>
      </c>
      <c r="G200" s="15">
        <v>1.1000000000000001E-2</v>
      </c>
      <c r="H200" s="11">
        <v>83</v>
      </c>
      <c r="I200" s="17">
        <v>20</v>
      </c>
      <c r="J200" s="17">
        <f t="shared" si="31"/>
        <v>-63</v>
      </c>
      <c r="K200" s="14">
        <f t="shared" si="37"/>
        <v>-0.75903614457831325</v>
      </c>
      <c r="L200" s="42">
        <v>7.5688491701623199E-3</v>
      </c>
      <c r="M200" s="15">
        <v>2E-3</v>
      </c>
      <c r="N200" s="11">
        <v>5363</v>
      </c>
      <c r="O200" s="17">
        <v>5647</v>
      </c>
      <c r="P200" s="17">
        <f t="shared" si="33"/>
        <v>-284</v>
      </c>
      <c r="Q200" s="14">
        <f t="shared" si="34"/>
        <v>-5.2955435390639564E-2</v>
      </c>
      <c r="R200" s="42">
        <v>5.3373858851372266E-3</v>
      </c>
      <c r="S200" s="14">
        <v>5.0000000000000001E-3</v>
      </c>
    </row>
    <row r="201" spans="1:19" x14ac:dyDescent="0.3">
      <c r="A201" s="246" t="s">
        <v>131</v>
      </c>
      <c r="B201" s="315">
        <v>0</v>
      </c>
      <c r="C201" s="320">
        <v>0</v>
      </c>
      <c r="D201" s="18">
        <f t="shared" si="30"/>
        <v>0</v>
      </c>
      <c r="E201" s="60" t="s">
        <v>152</v>
      </c>
      <c r="F201" s="61">
        <v>0</v>
      </c>
      <c r="G201" s="62">
        <v>0</v>
      </c>
      <c r="H201" s="19">
        <v>11</v>
      </c>
      <c r="I201" s="18">
        <v>1</v>
      </c>
      <c r="J201" s="18">
        <f t="shared" si="31"/>
        <v>-10</v>
      </c>
      <c r="K201" s="60">
        <f t="shared" si="37"/>
        <v>-0.90909090909090906</v>
      </c>
      <c r="L201" s="61">
        <v>1.0031004924311508E-3</v>
      </c>
      <c r="M201" s="62">
        <v>0</v>
      </c>
      <c r="N201" s="19">
        <v>2618</v>
      </c>
      <c r="O201" s="18">
        <v>671</v>
      </c>
      <c r="P201" s="18">
        <f t="shared" si="33"/>
        <v>1947</v>
      </c>
      <c r="Q201" s="60">
        <f t="shared" si="34"/>
        <v>0.74369747899159666</v>
      </c>
      <c r="R201" s="61">
        <v>2.6054962236228339E-3</v>
      </c>
      <c r="S201" s="60">
        <v>1E-3</v>
      </c>
    </row>
    <row r="202" spans="1:19" x14ac:dyDescent="0.3">
      <c r="A202" s="247" t="s">
        <v>132</v>
      </c>
      <c r="B202" s="316">
        <v>87</v>
      </c>
      <c r="C202" s="321">
        <v>36</v>
      </c>
      <c r="D202" s="17">
        <f t="shared" si="30"/>
        <v>-51</v>
      </c>
      <c r="E202" s="14">
        <v>-0.58620689655172409</v>
      </c>
      <c r="F202" s="42">
        <v>5.0201961915753032E-2</v>
      </c>
      <c r="G202" s="15">
        <v>0.02</v>
      </c>
      <c r="H202" s="11">
        <v>194</v>
      </c>
      <c r="I202" s="17">
        <v>59</v>
      </c>
      <c r="J202" s="17">
        <f t="shared" si="31"/>
        <v>-135</v>
      </c>
      <c r="K202" s="14">
        <f t="shared" si="37"/>
        <v>-0.69587628865979378</v>
      </c>
      <c r="L202" s="42">
        <v>1.7691045048331206E-2</v>
      </c>
      <c r="M202" s="15">
        <v>6.0000000000000001E-3</v>
      </c>
      <c r="N202" s="11">
        <v>8392</v>
      </c>
      <c r="O202" s="17">
        <v>3012</v>
      </c>
      <c r="P202" s="17">
        <f t="shared" si="33"/>
        <v>5380</v>
      </c>
      <c r="Q202" s="14">
        <f t="shared" si="34"/>
        <v>0.6410867492850334</v>
      </c>
      <c r="R202" s="42">
        <v>8.3519191400469144E-3</v>
      </c>
      <c r="S202" s="14">
        <v>3.0000000000000001E-3</v>
      </c>
    </row>
    <row r="203" spans="1:19" x14ac:dyDescent="0.3">
      <c r="A203" s="248" t="s">
        <v>145</v>
      </c>
      <c r="B203" s="315">
        <v>630</v>
      </c>
      <c r="C203" s="320">
        <v>763</v>
      </c>
      <c r="D203" s="140">
        <f t="shared" si="30"/>
        <v>133</v>
      </c>
      <c r="E203" s="141">
        <v>0.21111111111111111</v>
      </c>
      <c r="F203" s="150">
        <v>0.36353144835545298</v>
      </c>
      <c r="G203" s="242">
        <v>0.42499999999999999</v>
      </c>
      <c r="H203" s="241">
        <v>5856</v>
      </c>
      <c r="I203" s="140">
        <v>5516</v>
      </c>
      <c r="J203" s="140">
        <f t="shared" si="31"/>
        <v>-340</v>
      </c>
      <c r="K203" s="141">
        <f t="shared" si="37"/>
        <v>-5.8060109289617488E-2</v>
      </c>
      <c r="L203" s="150">
        <v>0.53401422578880176</v>
      </c>
      <c r="M203" s="242">
        <v>0.54299999999999993</v>
      </c>
      <c r="N203" s="241">
        <v>572438</v>
      </c>
      <c r="O203" s="140">
        <v>645231</v>
      </c>
      <c r="P203" s="140">
        <f t="shared" si="33"/>
        <v>-72793</v>
      </c>
      <c r="Q203" s="141">
        <f t="shared" si="34"/>
        <v>-0.12716311635495897</v>
      </c>
      <c r="R203" s="150">
        <v>0.56970399054935361</v>
      </c>
      <c r="S203" s="141">
        <v>0.61899999999999999</v>
      </c>
    </row>
    <row r="204" spans="1:19" x14ac:dyDescent="0.3">
      <c r="A204" s="247" t="s">
        <v>133</v>
      </c>
      <c r="B204" s="316">
        <v>0</v>
      </c>
      <c r="C204" s="321">
        <v>0</v>
      </c>
      <c r="D204" s="17">
        <f t="shared" si="30"/>
        <v>0</v>
      </c>
      <c r="E204" s="14" t="s">
        <v>152</v>
      </c>
      <c r="F204" s="42">
        <v>0</v>
      </c>
      <c r="G204" s="15">
        <v>0</v>
      </c>
      <c r="H204" s="11">
        <v>571</v>
      </c>
      <c r="I204" s="17">
        <v>546</v>
      </c>
      <c r="J204" s="17">
        <f t="shared" si="31"/>
        <v>-25</v>
      </c>
      <c r="K204" s="14">
        <f t="shared" si="37"/>
        <v>-4.3782837127845885E-2</v>
      </c>
      <c r="L204" s="42">
        <v>5.2070034652562464E-2</v>
      </c>
      <c r="M204" s="15">
        <v>5.4000000000000006E-2</v>
      </c>
      <c r="N204" s="11">
        <v>44048</v>
      </c>
      <c r="O204" s="17">
        <v>42096</v>
      </c>
      <c r="P204" s="17">
        <f t="shared" si="33"/>
        <v>1952</v>
      </c>
      <c r="Q204" s="14">
        <f t="shared" si="34"/>
        <v>4.4315292408281873E-2</v>
      </c>
      <c r="R204" s="42">
        <v>4.3837623246042241E-2</v>
      </c>
      <c r="S204" s="14">
        <v>0.04</v>
      </c>
    </row>
    <row r="205" spans="1:19" x14ac:dyDescent="0.3">
      <c r="A205" s="246" t="s">
        <v>134</v>
      </c>
      <c r="B205" s="315">
        <v>160</v>
      </c>
      <c r="C205" s="320">
        <v>0</v>
      </c>
      <c r="D205" s="18">
        <f t="shared" si="30"/>
        <v>-160</v>
      </c>
      <c r="E205" s="60">
        <v>-1</v>
      </c>
      <c r="F205" s="61">
        <v>9.2325447201384886E-2</v>
      </c>
      <c r="G205" s="62">
        <v>0</v>
      </c>
      <c r="H205" s="19">
        <v>160</v>
      </c>
      <c r="I205" s="18">
        <v>0</v>
      </c>
      <c r="J205" s="18">
        <f t="shared" si="31"/>
        <v>-160</v>
      </c>
      <c r="K205" s="60">
        <f t="shared" si="37"/>
        <v>-1</v>
      </c>
      <c r="L205" s="61">
        <v>1.4590552617180376E-2</v>
      </c>
      <c r="M205" s="62">
        <v>0</v>
      </c>
      <c r="N205" s="19">
        <v>53335</v>
      </c>
      <c r="O205" s="18">
        <v>65327</v>
      </c>
      <c r="P205" s="18">
        <f t="shared" si="33"/>
        <v>-11992</v>
      </c>
      <c r="Q205" s="60">
        <f t="shared" si="34"/>
        <v>-0.2248429736570732</v>
      </c>
      <c r="R205" s="61">
        <v>5.3080267794852504E-2</v>
      </c>
      <c r="S205" s="60">
        <v>6.3E-2</v>
      </c>
    </row>
    <row r="206" spans="1:19" x14ac:dyDescent="0.3">
      <c r="A206" s="247" t="s">
        <v>135</v>
      </c>
      <c r="B206" s="316">
        <v>17</v>
      </c>
      <c r="C206" s="321">
        <v>3</v>
      </c>
      <c r="D206" s="17">
        <f t="shared" si="30"/>
        <v>-14</v>
      </c>
      <c r="E206" s="14">
        <v>-0.82352941176470584</v>
      </c>
      <c r="F206" s="42">
        <v>9.8095787651471429E-3</v>
      </c>
      <c r="G206" s="15">
        <v>2E-3</v>
      </c>
      <c r="H206" s="11">
        <v>17</v>
      </c>
      <c r="I206" s="17">
        <v>3</v>
      </c>
      <c r="J206" s="17">
        <f t="shared" si="31"/>
        <v>-14</v>
      </c>
      <c r="K206" s="14">
        <f t="shared" si="37"/>
        <v>-0.82352941176470584</v>
      </c>
      <c r="L206" s="42">
        <v>1.5502462155754149E-3</v>
      </c>
      <c r="M206" s="15">
        <v>0</v>
      </c>
      <c r="N206" s="11">
        <v>1161</v>
      </c>
      <c r="O206" s="17">
        <v>1527</v>
      </c>
      <c r="P206" s="17">
        <f t="shared" si="33"/>
        <v>-366</v>
      </c>
      <c r="Q206" s="14">
        <f t="shared" si="34"/>
        <v>-0.3152454780361757</v>
      </c>
      <c r="R206" s="42">
        <v>1.1554549715913332E-3</v>
      </c>
      <c r="S206" s="14">
        <v>1E-3</v>
      </c>
    </row>
    <row r="207" spans="1:19" x14ac:dyDescent="0.3">
      <c r="A207" s="246" t="s">
        <v>136</v>
      </c>
      <c r="B207" s="315">
        <v>0</v>
      </c>
      <c r="C207" s="320">
        <v>0</v>
      </c>
      <c r="D207" s="18">
        <f t="shared" si="30"/>
        <v>0</v>
      </c>
      <c r="E207" s="60" t="s">
        <v>152</v>
      </c>
      <c r="F207" s="61">
        <v>0</v>
      </c>
      <c r="G207" s="62">
        <v>0</v>
      </c>
      <c r="H207" s="19">
        <v>0</v>
      </c>
      <c r="I207" s="18">
        <v>0</v>
      </c>
      <c r="J207" s="18">
        <f t="shared" si="31"/>
        <v>0</v>
      </c>
      <c r="K207" s="60" t="s">
        <v>152</v>
      </c>
      <c r="L207" s="61">
        <v>0</v>
      </c>
      <c r="M207" s="62">
        <v>0</v>
      </c>
      <c r="N207" s="19">
        <v>11994</v>
      </c>
      <c r="O207" s="18">
        <v>348</v>
      </c>
      <c r="P207" s="18">
        <f t="shared" si="33"/>
        <v>11646</v>
      </c>
      <c r="Q207" s="60">
        <f t="shared" si="34"/>
        <v>0.97098549274637314</v>
      </c>
      <c r="R207" s="61">
        <v>1.1936715701349226E-2</v>
      </c>
      <c r="S207" s="60">
        <v>0</v>
      </c>
    </row>
    <row r="208" spans="1:19" x14ac:dyDescent="0.3">
      <c r="A208" s="247" t="s">
        <v>137</v>
      </c>
      <c r="B208" s="316">
        <v>296</v>
      </c>
      <c r="C208" s="321">
        <v>557</v>
      </c>
      <c r="D208" s="17">
        <f t="shared" si="30"/>
        <v>261</v>
      </c>
      <c r="E208" s="14">
        <v>0.8817567567567568</v>
      </c>
      <c r="F208" s="42">
        <v>0.17080207732256203</v>
      </c>
      <c r="G208" s="15">
        <v>0.31</v>
      </c>
      <c r="H208" s="11">
        <v>4249</v>
      </c>
      <c r="I208" s="17">
        <v>4490</v>
      </c>
      <c r="J208" s="17">
        <f t="shared" si="31"/>
        <v>241</v>
      </c>
      <c r="K208" s="14">
        <f t="shared" ref="K208:K215" si="38">J208/H208</f>
        <v>5.6719228053659684E-2</v>
      </c>
      <c r="L208" s="42">
        <v>0.38747036293999637</v>
      </c>
      <c r="M208" s="15">
        <v>0.442</v>
      </c>
      <c r="N208" s="11">
        <v>387681</v>
      </c>
      <c r="O208" s="17">
        <v>476561</v>
      </c>
      <c r="P208" s="17">
        <f t="shared" si="33"/>
        <v>-88880</v>
      </c>
      <c r="Q208" s="14">
        <f t="shared" si="34"/>
        <v>-0.22926065502307311</v>
      </c>
      <c r="R208" s="42">
        <v>0.38582940468690752</v>
      </c>
      <c r="S208" s="14">
        <v>0.45700000000000002</v>
      </c>
    </row>
    <row r="209" spans="1:19" x14ac:dyDescent="0.3">
      <c r="A209" s="246" t="s">
        <v>138</v>
      </c>
      <c r="B209" s="315">
        <v>15</v>
      </c>
      <c r="C209" s="320">
        <v>26</v>
      </c>
      <c r="D209" s="18">
        <f t="shared" si="30"/>
        <v>11</v>
      </c>
      <c r="E209" s="60">
        <v>0.73333333333333328</v>
      </c>
      <c r="F209" s="61">
        <v>8.6555106751298322E-3</v>
      </c>
      <c r="G209" s="62">
        <v>1.3999999999999999E-2</v>
      </c>
      <c r="H209" s="19">
        <v>394</v>
      </c>
      <c r="I209" s="18">
        <v>140</v>
      </c>
      <c r="J209" s="18">
        <f t="shared" si="31"/>
        <v>-254</v>
      </c>
      <c r="K209" s="60">
        <f t="shared" si="38"/>
        <v>-0.64467005076142136</v>
      </c>
      <c r="L209" s="61">
        <v>3.5929235819806678E-2</v>
      </c>
      <c r="M209" s="62">
        <v>1.3999999999999999E-2</v>
      </c>
      <c r="N209" s="19">
        <v>25262</v>
      </c>
      <c r="O209" s="18">
        <v>15048</v>
      </c>
      <c r="P209" s="18">
        <f t="shared" si="33"/>
        <v>10214</v>
      </c>
      <c r="Q209" s="60">
        <f t="shared" si="34"/>
        <v>0.404322698123664</v>
      </c>
      <c r="R209" s="61">
        <v>2.5141346677295659E-2</v>
      </c>
      <c r="S209" s="60">
        <v>1.3999999999999999E-2</v>
      </c>
    </row>
    <row r="210" spans="1:19" x14ac:dyDescent="0.3">
      <c r="A210" s="247" t="s">
        <v>139</v>
      </c>
      <c r="B210" s="316">
        <v>62</v>
      </c>
      <c r="C210" s="321">
        <v>76</v>
      </c>
      <c r="D210" s="17">
        <f t="shared" si="30"/>
        <v>14</v>
      </c>
      <c r="E210" s="14">
        <v>0.22580645161290322</v>
      </c>
      <c r="F210" s="42">
        <v>3.5776110790536643E-2</v>
      </c>
      <c r="G210" s="15">
        <v>4.2000000000000003E-2</v>
      </c>
      <c r="H210" s="11">
        <v>256</v>
      </c>
      <c r="I210" s="17">
        <v>138</v>
      </c>
      <c r="J210" s="17">
        <f t="shared" si="31"/>
        <v>-118</v>
      </c>
      <c r="K210" s="14">
        <f t="shared" si="38"/>
        <v>-0.4609375</v>
      </c>
      <c r="L210" s="42">
        <v>2.3344884187488601E-2</v>
      </c>
      <c r="M210" s="15">
        <v>1.3999999999999999E-2</v>
      </c>
      <c r="N210" s="11">
        <v>21574</v>
      </c>
      <c r="O210" s="17">
        <v>14134</v>
      </c>
      <c r="P210" s="17">
        <f t="shared" si="33"/>
        <v>7440</v>
      </c>
      <c r="Q210" s="14">
        <f t="shared" si="34"/>
        <v>0.34485955316584777</v>
      </c>
      <c r="R210" s="42">
        <v>2.1470960858838435E-2</v>
      </c>
      <c r="S210" s="14">
        <v>1.3999999999999999E-2</v>
      </c>
    </row>
    <row r="211" spans="1:19" x14ac:dyDescent="0.3">
      <c r="A211" s="246" t="s">
        <v>140</v>
      </c>
      <c r="B211" s="315">
        <v>0</v>
      </c>
      <c r="C211" s="320">
        <v>0</v>
      </c>
      <c r="D211" s="18">
        <f t="shared" si="30"/>
        <v>0</v>
      </c>
      <c r="E211" s="60" t="s">
        <v>152</v>
      </c>
      <c r="F211" s="61">
        <v>0</v>
      </c>
      <c r="G211" s="62">
        <v>0</v>
      </c>
      <c r="H211" s="19">
        <v>11</v>
      </c>
      <c r="I211" s="18">
        <v>16</v>
      </c>
      <c r="J211" s="18">
        <f t="shared" si="31"/>
        <v>5</v>
      </c>
      <c r="K211" s="60">
        <f t="shared" si="38"/>
        <v>0.45454545454545453</v>
      </c>
      <c r="L211" s="61">
        <v>1.0031004924311508E-3</v>
      </c>
      <c r="M211" s="62">
        <v>2E-3</v>
      </c>
      <c r="N211" s="19">
        <v>2841</v>
      </c>
      <c r="O211" s="18">
        <v>1427</v>
      </c>
      <c r="P211" s="18">
        <f t="shared" si="33"/>
        <v>1414</v>
      </c>
      <c r="Q211" s="60">
        <f t="shared" si="34"/>
        <v>0.49771207321365718</v>
      </c>
      <c r="R211" s="61">
        <v>2.8274311578733659E-3</v>
      </c>
      <c r="S211" s="60">
        <v>1E-3</v>
      </c>
    </row>
    <row r="212" spans="1:19" x14ac:dyDescent="0.3">
      <c r="A212" s="247" t="s">
        <v>141</v>
      </c>
      <c r="B212" s="316">
        <v>0</v>
      </c>
      <c r="C212" s="321">
        <v>0</v>
      </c>
      <c r="D212" s="17">
        <f t="shared" si="30"/>
        <v>0</v>
      </c>
      <c r="E212" s="14" t="s">
        <v>152</v>
      </c>
      <c r="F212" s="42">
        <v>0</v>
      </c>
      <c r="G212" s="15">
        <v>0</v>
      </c>
      <c r="H212" s="11">
        <v>5</v>
      </c>
      <c r="I212" s="17">
        <v>8</v>
      </c>
      <c r="J212" s="17">
        <f t="shared" si="31"/>
        <v>3</v>
      </c>
      <c r="K212" s="14">
        <f t="shared" si="38"/>
        <v>0.6</v>
      </c>
      <c r="L212" s="42">
        <v>4.5595476928688675E-4</v>
      </c>
      <c r="M212" s="15">
        <v>1E-3</v>
      </c>
      <c r="N212" s="11">
        <v>4029</v>
      </c>
      <c r="O212" s="17">
        <v>1285</v>
      </c>
      <c r="P212" s="17">
        <f t="shared" si="33"/>
        <v>2744</v>
      </c>
      <c r="Q212" s="14">
        <f t="shared" si="34"/>
        <v>0.68106229833705634</v>
      </c>
      <c r="R212" s="42">
        <v>4.0097571753156605E-3</v>
      </c>
      <c r="S212" s="14">
        <v>1E-3</v>
      </c>
    </row>
    <row r="213" spans="1:19" x14ac:dyDescent="0.3">
      <c r="A213" s="246" t="s">
        <v>142</v>
      </c>
      <c r="B213" s="315">
        <v>44</v>
      </c>
      <c r="C213" s="320">
        <v>0</v>
      </c>
      <c r="D213" s="18">
        <f t="shared" si="30"/>
        <v>-44</v>
      </c>
      <c r="E213" s="60">
        <v>-1</v>
      </c>
      <c r="F213" s="61">
        <v>2.5389497980380843E-2</v>
      </c>
      <c r="G213" s="62">
        <v>0</v>
      </c>
      <c r="H213" s="19">
        <v>71</v>
      </c>
      <c r="I213" s="18">
        <v>19</v>
      </c>
      <c r="J213" s="18">
        <f t="shared" si="31"/>
        <v>-52</v>
      </c>
      <c r="K213" s="60">
        <f t="shared" si="38"/>
        <v>-0.73239436619718312</v>
      </c>
      <c r="L213" s="61">
        <v>6.4745577238737913E-3</v>
      </c>
      <c r="M213" s="62">
        <v>2E-3</v>
      </c>
      <c r="N213" s="19">
        <v>5730</v>
      </c>
      <c r="O213" s="18">
        <v>3669</v>
      </c>
      <c r="P213" s="18">
        <f t="shared" si="33"/>
        <v>2061</v>
      </c>
      <c r="Q213" s="60">
        <f t="shared" si="34"/>
        <v>0.35968586387434553</v>
      </c>
      <c r="R213" s="61">
        <v>5.702633063926218E-3</v>
      </c>
      <c r="S213" s="60">
        <v>4.0000000000000001E-3</v>
      </c>
    </row>
    <row r="214" spans="1:19" x14ac:dyDescent="0.3">
      <c r="A214" s="247" t="s">
        <v>143</v>
      </c>
      <c r="B214" s="316">
        <v>36</v>
      </c>
      <c r="C214" s="321">
        <v>101</v>
      </c>
      <c r="D214" s="17">
        <f t="shared" si="30"/>
        <v>65</v>
      </c>
      <c r="E214" s="14">
        <v>1.8055555555555556</v>
      </c>
      <c r="F214" s="42">
        <v>2.07732256203116E-2</v>
      </c>
      <c r="G214" s="15">
        <v>5.5999999999999994E-2</v>
      </c>
      <c r="H214" s="11">
        <v>122</v>
      </c>
      <c r="I214" s="17">
        <v>156</v>
      </c>
      <c r="J214" s="17">
        <f t="shared" si="31"/>
        <v>34</v>
      </c>
      <c r="K214" s="14">
        <f t="shared" si="38"/>
        <v>0.27868852459016391</v>
      </c>
      <c r="L214" s="42">
        <v>1.1125296370600037E-2</v>
      </c>
      <c r="M214" s="15">
        <v>1.4999999999999999E-2</v>
      </c>
      <c r="N214" s="11">
        <v>14783</v>
      </c>
      <c r="O214" s="17">
        <v>23809</v>
      </c>
      <c r="P214" s="17">
        <f t="shared" si="33"/>
        <v>-9026</v>
      </c>
      <c r="Q214" s="14">
        <f t="shared" si="34"/>
        <v>-0.6105661908949469</v>
      </c>
      <c r="R214" s="42">
        <v>1.471239521536148E-2</v>
      </c>
      <c r="S214" s="14">
        <v>2.3E-2</v>
      </c>
    </row>
    <row r="215" spans="1:19" ht="15" thickBot="1" x14ac:dyDescent="0.35">
      <c r="A215" s="249" t="s">
        <v>144</v>
      </c>
      <c r="B215" s="317">
        <v>19</v>
      </c>
      <c r="C215" s="322">
        <v>33</v>
      </c>
      <c r="D215" s="40">
        <f t="shared" si="30"/>
        <v>14</v>
      </c>
      <c r="E215" s="73">
        <v>0.73684210526315785</v>
      </c>
      <c r="F215" s="74">
        <v>1.0963646855164455E-2</v>
      </c>
      <c r="G215" s="88">
        <v>1.8000000000000002E-2</v>
      </c>
      <c r="H215" s="39">
        <v>58</v>
      </c>
      <c r="I215" s="40">
        <v>201</v>
      </c>
      <c r="J215" s="40">
        <f t="shared" si="31"/>
        <v>143</v>
      </c>
      <c r="K215" s="73">
        <f t="shared" si="38"/>
        <v>2.4655172413793105</v>
      </c>
      <c r="L215" s="74">
        <v>5.2890753237278864E-3</v>
      </c>
      <c r="M215" s="88">
        <v>0.02</v>
      </c>
      <c r="N215" s="39">
        <v>12081</v>
      </c>
      <c r="O215" s="40">
        <v>28344</v>
      </c>
      <c r="P215" s="40">
        <f t="shared" si="33"/>
        <v>-16263</v>
      </c>
      <c r="Q215" s="73">
        <f t="shared" si="34"/>
        <v>-1.3461633970697791</v>
      </c>
      <c r="R215" s="74">
        <v>1.2023300182424545E-2</v>
      </c>
      <c r="S215" s="73">
        <v>2.7000000000000003E-2</v>
      </c>
    </row>
    <row r="218" spans="1:19" ht="18" x14ac:dyDescent="0.35">
      <c r="A218" s="7" t="s">
        <v>11</v>
      </c>
    </row>
    <row r="219" spans="1:19" ht="15" thickBot="1" x14ac:dyDescent="0.35"/>
    <row r="220" spans="1:19" ht="15" thickBot="1" x14ac:dyDescent="0.35">
      <c r="A220" s="355"/>
      <c r="B220" s="337" t="s">
        <v>11</v>
      </c>
      <c r="C220" s="338"/>
      <c r="D220" s="338"/>
      <c r="E220" s="338"/>
      <c r="F220" s="338"/>
      <c r="G220" s="334"/>
      <c r="H220" s="337" t="s">
        <v>13</v>
      </c>
      <c r="I220" s="338"/>
      <c r="J220" s="338"/>
      <c r="K220" s="338"/>
      <c r="L220" s="338"/>
      <c r="M220" s="334"/>
      <c r="N220" s="337" t="s">
        <v>14</v>
      </c>
      <c r="O220" s="338"/>
      <c r="P220" s="338"/>
      <c r="Q220" s="338"/>
      <c r="R220" s="338"/>
      <c r="S220" s="330"/>
    </row>
    <row r="221" spans="1:19" ht="15" thickBot="1" x14ac:dyDescent="0.35">
      <c r="A221" s="352"/>
      <c r="B221" s="337" t="s">
        <v>16</v>
      </c>
      <c r="C221" s="338"/>
      <c r="D221" s="338"/>
      <c r="E221" s="334"/>
      <c r="F221" s="337" t="s">
        <v>20</v>
      </c>
      <c r="G221" s="334"/>
      <c r="H221" s="337" t="s">
        <v>16</v>
      </c>
      <c r="I221" s="338"/>
      <c r="J221" s="338"/>
      <c r="K221" s="334"/>
      <c r="L221" s="337" t="s">
        <v>20</v>
      </c>
      <c r="M221" s="334"/>
      <c r="N221" s="337" t="s">
        <v>16</v>
      </c>
      <c r="O221" s="338"/>
      <c r="P221" s="338"/>
      <c r="Q221" s="334"/>
      <c r="R221" s="337" t="s">
        <v>20</v>
      </c>
      <c r="S221" s="330"/>
    </row>
    <row r="222" spans="1:19" ht="15" thickBot="1" x14ac:dyDescent="0.35">
      <c r="A222" s="356"/>
      <c r="B222" s="8">
        <v>2011</v>
      </c>
      <c r="C222" s="9">
        <v>2021</v>
      </c>
      <c r="D222" s="30" t="s">
        <v>21</v>
      </c>
      <c r="E222" s="12" t="s">
        <v>22</v>
      </c>
      <c r="F222" s="81">
        <v>2011</v>
      </c>
      <c r="G222" s="83">
        <v>2021</v>
      </c>
      <c r="H222" s="43">
        <v>2011</v>
      </c>
      <c r="I222" s="44">
        <v>2021</v>
      </c>
      <c r="J222" s="38" t="s">
        <v>21</v>
      </c>
      <c r="K222" s="35" t="s">
        <v>22</v>
      </c>
      <c r="L222" s="43">
        <v>2011</v>
      </c>
      <c r="M222" s="45">
        <v>2021</v>
      </c>
      <c r="N222" s="43">
        <v>2011</v>
      </c>
      <c r="O222" s="44">
        <v>2021</v>
      </c>
      <c r="P222" s="38" t="s">
        <v>21</v>
      </c>
      <c r="Q222" s="36" t="s">
        <v>22</v>
      </c>
      <c r="R222" s="43">
        <v>2011</v>
      </c>
      <c r="S222" s="45">
        <v>2021</v>
      </c>
    </row>
    <row r="223" spans="1:19" x14ac:dyDescent="0.3">
      <c r="A223" s="243" t="s">
        <v>169</v>
      </c>
      <c r="B223" s="314">
        <v>766</v>
      </c>
      <c r="C223" s="319">
        <v>864</v>
      </c>
      <c r="D223" s="177">
        <f t="shared" ref="D223:D253" si="39">C223-B223</f>
        <v>98</v>
      </c>
      <c r="E223" s="178">
        <v>0.12793733681462141</v>
      </c>
      <c r="F223" s="179">
        <v>0.60031347962382442</v>
      </c>
      <c r="G223" s="244">
        <v>0.70799999999999996</v>
      </c>
      <c r="H223" s="176">
        <v>5052</v>
      </c>
      <c r="I223" s="177">
        <v>4442</v>
      </c>
      <c r="J223" s="177">
        <f t="shared" ref="J223:J253" si="40">I223-H223</f>
        <v>-610</v>
      </c>
      <c r="K223" s="178">
        <f t="shared" ref="K223:K224" si="41">J223/H223</f>
        <v>-0.12074425969912905</v>
      </c>
      <c r="L223" s="179">
        <v>0.46069669888747039</v>
      </c>
      <c r="M223" s="244">
        <v>0.43700000000000006</v>
      </c>
      <c r="N223" s="176">
        <v>420280</v>
      </c>
      <c r="O223" s="177">
        <v>368118</v>
      </c>
      <c r="P223" s="177">
        <f>N223-O223</f>
        <v>52162</v>
      </c>
      <c r="Q223" s="178">
        <f>P223/N223</f>
        <v>0.12411249643095079</v>
      </c>
      <c r="R223" s="179">
        <v>0.4182727092682218</v>
      </c>
      <c r="S223" s="178">
        <v>0.35299999999999998</v>
      </c>
    </row>
    <row r="224" spans="1:19" x14ac:dyDescent="0.3">
      <c r="A224" s="245" t="s">
        <v>170</v>
      </c>
      <c r="B224" s="180">
        <v>8</v>
      </c>
      <c r="C224" s="181">
        <v>6</v>
      </c>
      <c r="D224" s="16">
        <f t="shared" si="39"/>
        <v>-2</v>
      </c>
      <c r="E224" s="32">
        <v>-0.25</v>
      </c>
      <c r="F224" s="41">
        <v>6.269592476489028E-3</v>
      </c>
      <c r="G224" s="33">
        <v>5.0000000000000001E-3</v>
      </c>
      <c r="H224" s="34">
        <v>70</v>
      </c>
      <c r="I224" s="16">
        <v>33</v>
      </c>
      <c r="J224" s="16">
        <f t="shared" si="40"/>
        <v>-37</v>
      </c>
      <c r="K224" s="32">
        <f t="shared" si="41"/>
        <v>-0.52857142857142858</v>
      </c>
      <c r="L224" s="41">
        <v>6.383366770016414E-3</v>
      </c>
      <c r="M224" s="33">
        <v>3.0000000000000001E-3</v>
      </c>
      <c r="N224" s="34">
        <v>11075</v>
      </c>
      <c r="O224" s="16">
        <v>7666</v>
      </c>
      <c r="P224" s="16">
        <f t="shared" ref="P224:P253" si="42">N224-O224</f>
        <v>3409</v>
      </c>
      <c r="Q224" s="32">
        <f t="shared" ref="Q224:Q253" si="43">P224/N224</f>
        <v>0.30781038374717834</v>
      </c>
      <c r="R224" s="41">
        <v>1.1022104918496136E-2</v>
      </c>
      <c r="S224" s="32">
        <v>6.9999999999999993E-3</v>
      </c>
    </row>
    <row r="225" spans="1:19" x14ac:dyDescent="0.3">
      <c r="A225" s="246" t="s">
        <v>119</v>
      </c>
      <c r="B225" s="315">
        <v>0</v>
      </c>
      <c r="C225" s="320">
        <v>0</v>
      </c>
      <c r="D225" s="18">
        <f t="shared" si="39"/>
        <v>0</v>
      </c>
      <c r="E225" s="60" t="s">
        <v>152</v>
      </c>
      <c r="F225" s="61">
        <v>0</v>
      </c>
      <c r="G225" s="62">
        <v>0</v>
      </c>
      <c r="H225" s="19">
        <v>0</v>
      </c>
      <c r="I225" s="18">
        <v>8</v>
      </c>
      <c r="J225" s="18">
        <f t="shared" si="40"/>
        <v>8</v>
      </c>
      <c r="K225" s="60" t="s">
        <v>152</v>
      </c>
      <c r="L225" s="61">
        <v>0</v>
      </c>
      <c r="M225" s="62">
        <v>1E-3</v>
      </c>
      <c r="N225" s="19">
        <v>1570</v>
      </c>
      <c r="O225" s="18">
        <v>1193</v>
      </c>
      <c r="P225" s="18">
        <f t="shared" si="42"/>
        <v>377</v>
      </c>
      <c r="Q225" s="60">
        <f t="shared" si="43"/>
        <v>0.24012738853503185</v>
      </c>
      <c r="R225" s="61">
        <v>1.5625015550373756E-3</v>
      </c>
      <c r="S225" s="60">
        <v>1E-3</v>
      </c>
    </row>
    <row r="226" spans="1:19" x14ac:dyDescent="0.3">
      <c r="A226" s="247" t="s">
        <v>120</v>
      </c>
      <c r="B226" s="316">
        <v>8</v>
      </c>
      <c r="C226" s="321">
        <v>0</v>
      </c>
      <c r="D226" s="17">
        <f t="shared" si="39"/>
        <v>-8</v>
      </c>
      <c r="E226" s="14">
        <v>-1</v>
      </c>
      <c r="F226" s="42">
        <v>6.269592476489028E-3</v>
      </c>
      <c r="G226" s="15">
        <v>0</v>
      </c>
      <c r="H226" s="11">
        <v>47</v>
      </c>
      <c r="I226" s="17">
        <v>18</v>
      </c>
      <c r="J226" s="17">
        <f t="shared" si="40"/>
        <v>-29</v>
      </c>
      <c r="K226" s="14">
        <f t="shared" ref="K226:K228" si="44">J226/H226</f>
        <v>-0.61702127659574468</v>
      </c>
      <c r="L226" s="42">
        <v>4.2859748312967351E-3</v>
      </c>
      <c r="M226" s="15">
        <v>2E-3</v>
      </c>
      <c r="N226" s="11">
        <v>7430</v>
      </c>
      <c r="O226" s="17">
        <v>5645</v>
      </c>
      <c r="P226" s="17">
        <f t="shared" si="42"/>
        <v>1785</v>
      </c>
      <c r="Q226" s="14">
        <f t="shared" si="43"/>
        <v>0.24024226110363392</v>
      </c>
      <c r="R226" s="42">
        <v>7.3945137286163696E-3</v>
      </c>
      <c r="S226" s="14">
        <v>5.0000000000000001E-3</v>
      </c>
    </row>
    <row r="227" spans="1:19" x14ac:dyDescent="0.3">
      <c r="A227" s="246" t="s">
        <v>121</v>
      </c>
      <c r="B227" s="315">
        <v>0</v>
      </c>
      <c r="C227" s="320">
        <v>6</v>
      </c>
      <c r="D227" s="18">
        <f t="shared" si="39"/>
        <v>6</v>
      </c>
      <c r="E227" s="60" t="s">
        <v>152</v>
      </c>
      <c r="F227" s="61">
        <v>0</v>
      </c>
      <c r="G227" s="62">
        <v>5.0000000000000001E-3</v>
      </c>
      <c r="H227" s="19">
        <v>23</v>
      </c>
      <c r="I227" s="18">
        <v>7</v>
      </c>
      <c r="J227" s="18">
        <f t="shared" si="40"/>
        <v>-16</v>
      </c>
      <c r="K227" s="60">
        <f t="shared" si="44"/>
        <v>-0.69565217391304346</v>
      </c>
      <c r="L227" s="61">
        <v>2.0973919387196789E-3</v>
      </c>
      <c r="M227" s="62">
        <v>1E-3</v>
      </c>
      <c r="N227" s="19">
        <v>2075</v>
      </c>
      <c r="O227" s="18">
        <v>828</v>
      </c>
      <c r="P227" s="18">
        <f t="shared" si="42"/>
        <v>1247</v>
      </c>
      <c r="Q227" s="60">
        <f t="shared" si="43"/>
        <v>0.60096385542168673</v>
      </c>
      <c r="R227" s="61">
        <v>2.0650896348423913E-3</v>
      </c>
      <c r="S227" s="60">
        <v>1E-3</v>
      </c>
    </row>
    <row r="228" spans="1:19" x14ac:dyDescent="0.3">
      <c r="A228" s="245" t="s">
        <v>171</v>
      </c>
      <c r="B228" s="316">
        <v>0</v>
      </c>
      <c r="C228" s="321">
        <v>12</v>
      </c>
      <c r="D228" s="16">
        <f t="shared" si="39"/>
        <v>12</v>
      </c>
      <c r="E228" s="32" t="s">
        <v>152</v>
      </c>
      <c r="F228" s="41">
        <v>0</v>
      </c>
      <c r="G228" s="33">
        <v>0.01</v>
      </c>
      <c r="H228" s="34">
        <v>9</v>
      </c>
      <c r="I228" s="16">
        <v>175</v>
      </c>
      <c r="J228" s="16">
        <f t="shared" si="40"/>
        <v>166</v>
      </c>
      <c r="K228" s="32">
        <f t="shared" si="44"/>
        <v>18.444444444444443</v>
      </c>
      <c r="L228" s="41">
        <v>8.2071858471639608E-4</v>
      </c>
      <c r="M228" s="33">
        <v>1.7000000000000001E-2</v>
      </c>
      <c r="N228" s="34">
        <v>18532</v>
      </c>
      <c r="O228" s="16">
        <v>12951</v>
      </c>
      <c r="P228" s="16">
        <f t="shared" si="42"/>
        <v>5581</v>
      </c>
      <c r="Q228" s="32">
        <f t="shared" si="43"/>
        <v>0.30115475933520397</v>
      </c>
      <c r="R228" s="41">
        <v>1.8443489692963468E-2</v>
      </c>
      <c r="S228" s="32">
        <v>1.2E-2</v>
      </c>
    </row>
    <row r="229" spans="1:19" x14ac:dyDescent="0.3">
      <c r="A229" s="246" t="s">
        <v>122</v>
      </c>
      <c r="B229" s="315">
        <v>0</v>
      </c>
      <c r="C229" s="320">
        <v>0</v>
      </c>
      <c r="D229" s="18">
        <f t="shared" si="39"/>
        <v>0</v>
      </c>
      <c r="E229" s="60" t="s">
        <v>152</v>
      </c>
      <c r="F229" s="61">
        <v>0</v>
      </c>
      <c r="G229" s="62">
        <v>0</v>
      </c>
      <c r="H229" s="19">
        <v>0</v>
      </c>
      <c r="I229" s="18">
        <v>0</v>
      </c>
      <c r="J229" s="18">
        <f t="shared" si="40"/>
        <v>0</v>
      </c>
      <c r="K229" s="60" t="s">
        <v>152</v>
      </c>
      <c r="L229" s="61">
        <v>0</v>
      </c>
      <c r="M229" s="62">
        <v>0</v>
      </c>
      <c r="N229" s="19">
        <v>1117</v>
      </c>
      <c r="O229" s="18">
        <v>331</v>
      </c>
      <c r="P229" s="18">
        <f t="shared" si="42"/>
        <v>786</v>
      </c>
      <c r="Q229" s="60">
        <f t="shared" si="43"/>
        <v>0.70367054610564006</v>
      </c>
      <c r="R229" s="61">
        <v>1.1116651190934705E-3</v>
      </c>
      <c r="S229" s="60">
        <v>0</v>
      </c>
    </row>
    <row r="230" spans="1:19" x14ac:dyDescent="0.3">
      <c r="A230" s="247" t="s">
        <v>123</v>
      </c>
      <c r="B230" s="316">
        <v>0</v>
      </c>
      <c r="C230" s="321">
        <v>0</v>
      </c>
      <c r="D230" s="17">
        <f t="shared" si="39"/>
        <v>0</v>
      </c>
      <c r="E230" s="14" t="s">
        <v>152</v>
      </c>
      <c r="F230" s="42">
        <v>0</v>
      </c>
      <c r="G230" s="15">
        <v>0</v>
      </c>
      <c r="H230" s="11">
        <v>0</v>
      </c>
      <c r="I230" s="17">
        <v>88</v>
      </c>
      <c r="J230" s="17">
        <f t="shared" si="40"/>
        <v>88</v>
      </c>
      <c r="K230" s="14" t="s">
        <v>152</v>
      </c>
      <c r="L230" s="42">
        <v>0</v>
      </c>
      <c r="M230" s="15">
        <v>9.0000000000000011E-3</v>
      </c>
      <c r="N230" s="11">
        <v>1614</v>
      </c>
      <c r="O230" s="17">
        <v>2911</v>
      </c>
      <c r="P230" s="17">
        <f t="shared" si="42"/>
        <v>-1297</v>
      </c>
      <c r="Q230" s="14">
        <f t="shared" si="43"/>
        <v>-0.80359355638166052</v>
      </c>
      <c r="R230" s="42">
        <v>1.6062914075352383E-3</v>
      </c>
      <c r="S230" s="14">
        <v>3.0000000000000001E-3</v>
      </c>
    </row>
    <row r="231" spans="1:19" x14ac:dyDescent="0.3">
      <c r="A231" s="246" t="s">
        <v>124</v>
      </c>
      <c r="B231" s="315">
        <v>0</v>
      </c>
      <c r="C231" s="320">
        <v>12</v>
      </c>
      <c r="D231" s="18">
        <f t="shared" si="39"/>
        <v>12</v>
      </c>
      <c r="E231" s="60" t="s">
        <v>152</v>
      </c>
      <c r="F231" s="61">
        <v>0</v>
      </c>
      <c r="G231" s="62">
        <v>0.01</v>
      </c>
      <c r="H231" s="19">
        <v>9</v>
      </c>
      <c r="I231" s="18">
        <v>86</v>
      </c>
      <c r="J231" s="18">
        <f t="shared" si="40"/>
        <v>77</v>
      </c>
      <c r="K231" s="60">
        <f t="shared" ref="K231" si="45">J231/H231</f>
        <v>8.5555555555555554</v>
      </c>
      <c r="L231" s="61">
        <v>8.2071858471639608E-4</v>
      </c>
      <c r="M231" s="62">
        <v>8.0000000000000002E-3</v>
      </c>
      <c r="N231" s="19">
        <v>14699</v>
      </c>
      <c r="O231" s="18">
        <v>9464</v>
      </c>
      <c r="P231" s="18">
        <f t="shared" si="42"/>
        <v>5235</v>
      </c>
      <c r="Q231" s="60">
        <f t="shared" si="43"/>
        <v>0.3561466766446697</v>
      </c>
      <c r="R231" s="61">
        <v>1.4628796406047379E-2</v>
      </c>
      <c r="S231" s="60">
        <v>9.0000000000000011E-3</v>
      </c>
    </row>
    <row r="232" spans="1:19" x14ac:dyDescent="0.3">
      <c r="A232" s="247" t="s">
        <v>125</v>
      </c>
      <c r="B232" s="316">
        <v>0</v>
      </c>
      <c r="C232" s="321">
        <v>0</v>
      </c>
      <c r="D232" s="17">
        <f t="shared" si="39"/>
        <v>0</v>
      </c>
      <c r="E232" s="14" t="s">
        <v>152</v>
      </c>
      <c r="F232" s="42">
        <v>0</v>
      </c>
      <c r="G232" s="15">
        <v>0</v>
      </c>
      <c r="H232" s="11">
        <v>0</v>
      </c>
      <c r="I232" s="17">
        <v>1</v>
      </c>
      <c r="J232" s="17">
        <f t="shared" si="40"/>
        <v>1</v>
      </c>
      <c r="K232" s="14" t="s">
        <v>152</v>
      </c>
      <c r="L232" s="42">
        <v>0</v>
      </c>
      <c r="M232" s="15">
        <v>0</v>
      </c>
      <c r="N232" s="11">
        <v>1102</v>
      </c>
      <c r="O232" s="17">
        <v>245</v>
      </c>
      <c r="P232" s="17">
        <f t="shared" si="42"/>
        <v>857</v>
      </c>
      <c r="Q232" s="14">
        <f t="shared" si="43"/>
        <v>0.77767695099818512</v>
      </c>
      <c r="R232" s="42">
        <v>1.0967367602873809E-3</v>
      </c>
      <c r="S232" s="14">
        <v>0</v>
      </c>
    </row>
    <row r="233" spans="1:19" x14ac:dyDescent="0.3">
      <c r="A233" s="246" t="s">
        <v>126</v>
      </c>
      <c r="B233" s="315">
        <v>6</v>
      </c>
      <c r="C233" s="320">
        <v>0</v>
      </c>
      <c r="D233" s="18">
        <f t="shared" si="39"/>
        <v>-6</v>
      </c>
      <c r="E233" s="60">
        <v>-1</v>
      </c>
      <c r="F233" s="61">
        <v>4.7021943573667714E-3</v>
      </c>
      <c r="G233" s="62">
        <v>0</v>
      </c>
      <c r="H233" s="19">
        <v>34</v>
      </c>
      <c r="I233" s="18">
        <v>57</v>
      </c>
      <c r="J233" s="18">
        <f t="shared" si="40"/>
        <v>23</v>
      </c>
      <c r="K233" s="60">
        <f t="shared" ref="K233:K244" si="46">J233/H233</f>
        <v>0.67647058823529416</v>
      </c>
      <c r="L233" s="61">
        <v>3.1004924311508297E-3</v>
      </c>
      <c r="M233" s="62">
        <v>6.0000000000000001E-3</v>
      </c>
      <c r="N233" s="19">
        <v>1635</v>
      </c>
      <c r="O233" s="18">
        <v>3205</v>
      </c>
      <c r="P233" s="18">
        <f t="shared" si="42"/>
        <v>-1570</v>
      </c>
      <c r="Q233" s="60">
        <f t="shared" si="43"/>
        <v>-0.96024464831804279</v>
      </c>
      <c r="R233" s="61">
        <v>1.6271911098637638E-3</v>
      </c>
      <c r="S233" s="60">
        <v>3.0000000000000001E-3</v>
      </c>
    </row>
    <row r="234" spans="1:19" x14ac:dyDescent="0.3">
      <c r="A234" s="245" t="s">
        <v>172</v>
      </c>
      <c r="B234" s="316">
        <v>722</v>
      </c>
      <c r="C234" s="321">
        <v>846</v>
      </c>
      <c r="D234" s="16">
        <f t="shared" si="39"/>
        <v>124</v>
      </c>
      <c r="E234" s="32">
        <v>0.17174515235457063</v>
      </c>
      <c r="F234" s="41">
        <v>0.56583072100313481</v>
      </c>
      <c r="G234" s="33">
        <v>0.69299999999999995</v>
      </c>
      <c r="H234" s="34">
        <v>4913</v>
      </c>
      <c r="I234" s="16">
        <v>4177</v>
      </c>
      <c r="J234" s="16">
        <f t="shared" si="40"/>
        <v>-736</v>
      </c>
      <c r="K234" s="32">
        <f t="shared" si="46"/>
        <v>-0.14980663545695094</v>
      </c>
      <c r="L234" s="41">
        <v>0.44802115630129491</v>
      </c>
      <c r="M234" s="33">
        <v>0.41100000000000003</v>
      </c>
      <c r="N234" s="34">
        <v>384479</v>
      </c>
      <c r="O234" s="16">
        <v>344296</v>
      </c>
      <c r="P234" s="16">
        <f t="shared" si="42"/>
        <v>40183</v>
      </c>
      <c r="Q234" s="32">
        <f t="shared" si="43"/>
        <v>0.10451286026024828</v>
      </c>
      <c r="R234" s="41">
        <v>0.38264269769376763</v>
      </c>
      <c r="S234" s="32">
        <v>0.33100000000000002</v>
      </c>
    </row>
    <row r="235" spans="1:19" x14ac:dyDescent="0.3">
      <c r="A235" s="246" t="s">
        <v>127</v>
      </c>
      <c r="B235" s="315">
        <v>339</v>
      </c>
      <c r="C235" s="320">
        <v>403</v>
      </c>
      <c r="D235" s="18">
        <f t="shared" si="39"/>
        <v>64</v>
      </c>
      <c r="E235" s="60">
        <v>0.1887905604719764</v>
      </c>
      <c r="F235" s="61">
        <v>0.2656739811912226</v>
      </c>
      <c r="G235" s="62">
        <v>0.33</v>
      </c>
      <c r="H235" s="19">
        <v>2196</v>
      </c>
      <c r="I235" s="18">
        <v>2159</v>
      </c>
      <c r="J235" s="18">
        <f t="shared" si="40"/>
        <v>-37</v>
      </c>
      <c r="K235" s="60">
        <f t="shared" si="46"/>
        <v>-1.6848816029143898E-2</v>
      </c>
      <c r="L235" s="61">
        <v>0.20025533467080064</v>
      </c>
      <c r="M235" s="62">
        <v>0.21299999999999999</v>
      </c>
      <c r="N235" s="19">
        <v>149834</v>
      </c>
      <c r="O235" s="18">
        <v>157534</v>
      </c>
      <c r="P235" s="18">
        <f t="shared" si="42"/>
        <v>-7700</v>
      </c>
      <c r="Q235" s="60">
        <f t="shared" si="43"/>
        <v>-5.1390205160377483E-2</v>
      </c>
      <c r="R235" s="61">
        <v>0.14911838089010837</v>
      </c>
      <c r="S235" s="60">
        <v>0.151</v>
      </c>
    </row>
    <row r="236" spans="1:19" x14ac:dyDescent="0.3">
      <c r="A236" s="247" t="s">
        <v>128</v>
      </c>
      <c r="B236" s="316">
        <v>349</v>
      </c>
      <c r="C236" s="321">
        <v>427</v>
      </c>
      <c r="D236" s="17">
        <f t="shared" si="39"/>
        <v>78</v>
      </c>
      <c r="E236" s="14">
        <v>0.22349570200573066</v>
      </c>
      <c r="F236" s="42">
        <v>0.27351097178683387</v>
      </c>
      <c r="G236" s="15">
        <v>0.35</v>
      </c>
      <c r="H236" s="11">
        <v>2410</v>
      </c>
      <c r="I236" s="17">
        <v>1915</v>
      </c>
      <c r="J236" s="17">
        <f t="shared" si="40"/>
        <v>-495</v>
      </c>
      <c r="K236" s="14">
        <f t="shared" si="46"/>
        <v>-0.20539419087136929</v>
      </c>
      <c r="L236" s="42">
        <v>0.2197701987962794</v>
      </c>
      <c r="M236" s="15">
        <v>0.18899999999999997</v>
      </c>
      <c r="N236" s="11">
        <v>215518</v>
      </c>
      <c r="O236" s="17">
        <v>174145</v>
      </c>
      <c r="P236" s="17">
        <f t="shared" si="42"/>
        <v>41373</v>
      </c>
      <c r="Q236" s="14">
        <f t="shared" si="43"/>
        <v>0.19197004426544417</v>
      </c>
      <c r="R236" s="42">
        <v>0.21448866887805421</v>
      </c>
      <c r="S236" s="14">
        <v>0.16699999999999998</v>
      </c>
    </row>
    <row r="237" spans="1:19" x14ac:dyDescent="0.3">
      <c r="A237" s="246" t="s">
        <v>129</v>
      </c>
      <c r="B237" s="315">
        <v>9</v>
      </c>
      <c r="C237" s="320">
        <v>12</v>
      </c>
      <c r="D237" s="18">
        <f t="shared" si="39"/>
        <v>3</v>
      </c>
      <c r="E237" s="60">
        <v>0.33333333333333331</v>
      </c>
      <c r="F237" s="61">
        <v>7.0532915360501571E-3</v>
      </c>
      <c r="G237" s="62">
        <v>0.01</v>
      </c>
      <c r="H237" s="19">
        <v>19</v>
      </c>
      <c r="I237" s="18">
        <v>23</v>
      </c>
      <c r="J237" s="18">
        <f t="shared" si="40"/>
        <v>4</v>
      </c>
      <c r="K237" s="60">
        <f t="shared" si="46"/>
        <v>0.21052631578947367</v>
      </c>
      <c r="L237" s="61">
        <v>1.7326281232901697E-3</v>
      </c>
      <c r="M237" s="62">
        <v>2E-3</v>
      </c>
      <c r="N237" s="19">
        <v>2754</v>
      </c>
      <c r="O237" s="18">
        <v>3287</v>
      </c>
      <c r="P237" s="18">
        <f t="shared" si="42"/>
        <v>-533</v>
      </c>
      <c r="Q237" s="60">
        <f t="shared" si="43"/>
        <v>-0.19353667392883078</v>
      </c>
      <c r="R237" s="61">
        <v>2.7408466767980463E-3</v>
      </c>
      <c r="S237" s="60">
        <v>3.0000000000000001E-3</v>
      </c>
    </row>
    <row r="238" spans="1:19" x14ac:dyDescent="0.3">
      <c r="A238" s="247" t="s">
        <v>130</v>
      </c>
      <c r="B238" s="180">
        <v>0</v>
      </c>
      <c r="C238" s="181">
        <v>0</v>
      </c>
      <c r="D238" s="17">
        <f t="shared" si="39"/>
        <v>0</v>
      </c>
      <c r="E238" s="14" t="s">
        <v>152</v>
      </c>
      <c r="F238" s="42">
        <v>0</v>
      </c>
      <c r="G238" s="15">
        <v>0</v>
      </c>
      <c r="H238" s="11">
        <v>83</v>
      </c>
      <c r="I238" s="17">
        <v>20</v>
      </c>
      <c r="J238" s="17">
        <f t="shared" si="40"/>
        <v>-63</v>
      </c>
      <c r="K238" s="14">
        <f t="shared" si="46"/>
        <v>-0.75903614457831325</v>
      </c>
      <c r="L238" s="42">
        <v>7.5688491701623199E-3</v>
      </c>
      <c r="M238" s="15">
        <v>2E-3</v>
      </c>
      <c r="N238" s="11">
        <v>5363</v>
      </c>
      <c r="O238" s="17">
        <v>5647</v>
      </c>
      <c r="P238" s="17">
        <f t="shared" si="42"/>
        <v>-284</v>
      </c>
      <c r="Q238" s="14">
        <f t="shared" si="43"/>
        <v>-5.2955435390639564E-2</v>
      </c>
      <c r="R238" s="42">
        <v>5.3373858851372266E-3</v>
      </c>
      <c r="S238" s="14">
        <v>5.0000000000000001E-3</v>
      </c>
    </row>
    <row r="239" spans="1:19" x14ac:dyDescent="0.3">
      <c r="A239" s="246" t="s">
        <v>131</v>
      </c>
      <c r="B239" s="315">
        <v>0</v>
      </c>
      <c r="C239" s="320">
        <v>0</v>
      </c>
      <c r="D239" s="18">
        <f t="shared" si="39"/>
        <v>0</v>
      </c>
      <c r="E239" s="60" t="s">
        <v>152</v>
      </c>
      <c r="F239" s="61">
        <v>0</v>
      </c>
      <c r="G239" s="62">
        <v>0</v>
      </c>
      <c r="H239" s="19">
        <v>11</v>
      </c>
      <c r="I239" s="18">
        <v>1</v>
      </c>
      <c r="J239" s="18">
        <f t="shared" si="40"/>
        <v>-10</v>
      </c>
      <c r="K239" s="60">
        <f t="shared" si="46"/>
        <v>-0.90909090909090906</v>
      </c>
      <c r="L239" s="61">
        <v>1.0031004924311508E-3</v>
      </c>
      <c r="M239" s="62">
        <v>0</v>
      </c>
      <c r="N239" s="19">
        <v>2618</v>
      </c>
      <c r="O239" s="18">
        <v>671</v>
      </c>
      <c r="P239" s="18">
        <f t="shared" si="42"/>
        <v>1947</v>
      </c>
      <c r="Q239" s="60">
        <f t="shared" si="43"/>
        <v>0.74369747899159666</v>
      </c>
      <c r="R239" s="61">
        <v>2.6054962236228339E-3</v>
      </c>
      <c r="S239" s="60">
        <v>1E-3</v>
      </c>
    </row>
    <row r="240" spans="1:19" x14ac:dyDescent="0.3">
      <c r="A240" s="247" t="s">
        <v>132</v>
      </c>
      <c r="B240" s="316">
        <v>25</v>
      </c>
      <c r="C240" s="321">
        <v>4</v>
      </c>
      <c r="D240" s="17">
        <f t="shared" si="39"/>
        <v>-21</v>
      </c>
      <c r="E240" s="14">
        <v>-0.84</v>
      </c>
      <c r="F240" s="42">
        <v>1.9592476489028215E-2</v>
      </c>
      <c r="G240" s="15">
        <v>3.0000000000000001E-3</v>
      </c>
      <c r="H240" s="11">
        <v>194</v>
      </c>
      <c r="I240" s="17">
        <v>59</v>
      </c>
      <c r="J240" s="17">
        <f t="shared" si="40"/>
        <v>-135</v>
      </c>
      <c r="K240" s="14">
        <f t="shared" si="46"/>
        <v>-0.69587628865979378</v>
      </c>
      <c r="L240" s="42">
        <v>1.7691045048331206E-2</v>
      </c>
      <c r="M240" s="15">
        <v>6.0000000000000001E-3</v>
      </c>
      <c r="N240" s="11">
        <v>8392</v>
      </c>
      <c r="O240" s="17">
        <v>3012</v>
      </c>
      <c r="P240" s="17">
        <f t="shared" si="42"/>
        <v>5380</v>
      </c>
      <c r="Q240" s="14">
        <f t="shared" si="43"/>
        <v>0.6410867492850334</v>
      </c>
      <c r="R240" s="42">
        <v>8.3519191400469144E-3</v>
      </c>
      <c r="S240" s="14">
        <v>3.0000000000000001E-3</v>
      </c>
    </row>
    <row r="241" spans="1:19" x14ac:dyDescent="0.3">
      <c r="A241" s="248" t="s">
        <v>145</v>
      </c>
      <c r="B241" s="315">
        <v>504</v>
      </c>
      <c r="C241" s="320">
        <v>328</v>
      </c>
      <c r="D241" s="140">
        <f t="shared" si="39"/>
        <v>-176</v>
      </c>
      <c r="E241" s="141">
        <v>-0.34920634920634919</v>
      </c>
      <c r="F241" s="150">
        <v>0.39498432601880878</v>
      </c>
      <c r="G241" s="242">
        <v>0.26899999999999996</v>
      </c>
      <c r="H241" s="241">
        <v>5856</v>
      </c>
      <c r="I241" s="140">
        <v>5516</v>
      </c>
      <c r="J241" s="140">
        <f t="shared" si="40"/>
        <v>-340</v>
      </c>
      <c r="K241" s="141">
        <f t="shared" si="46"/>
        <v>-5.8060109289617488E-2</v>
      </c>
      <c r="L241" s="150">
        <v>0.53401422578880176</v>
      </c>
      <c r="M241" s="242">
        <v>0.54299999999999993</v>
      </c>
      <c r="N241" s="241">
        <v>572438</v>
      </c>
      <c r="O241" s="140">
        <v>645231</v>
      </c>
      <c r="P241" s="140">
        <f t="shared" si="42"/>
        <v>-72793</v>
      </c>
      <c r="Q241" s="141">
        <f t="shared" si="43"/>
        <v>-0.12716311635495897</v>
      </c>
      <c r="R241" s="150">
        <v>0.56970399054935361</v>
      </c>
      <c r="S241" s="141">
        <v>0.61899999999999999</v>
      </c>
    </row>
    <row r="242" spans="1:19" x14ac:dyDescent="0.3">
      <c r="A242" s="247" t="s">
        <v>133</v>
      </c>
      <c r="B242" s="316">
        <v>0</v>
      </c>
      <c r="C242" s="321">
        <v>0</v>
      </c>
      <c r="D242" s="17">
        <f t="shared" si="39"/>
        <v>0</v>
      </c>
      <c r="E242" s="14" t="s">
        <v>152</v>
      </c>
      <c r="F242" s="42">
        <v>0</v>
      </c>
      <c r="G242" s="15">
        <v>0</v>
      </c>
      <c r="H242" s="11">
        <v>571</v>
      </c>
      <c r="I242" s="17">
        <v>546</v>
      </c>
      <c r="J242" s="17">
        <f t="shared" si="40"/>
        <v>-25</v>
      </c>
      <c r="K242" s="14">
        <f t="shared" si="46"/>
        <v>-4.3782837127845885E-2</v>
      </c>
      <c r="L242" s="42">
        <v>5.2070034652562464E-2</v>
      </c>
      <c r="M242" s="15">
        <v>5.4000000000000006E-2</v>
      </c>
      <c r="N242" s="11">
        <v>44048</v>
      </c>
      <c r="O242" s="17">
        <v>42096</v>
      </c>
      <c r="P242" s="17">
        <f t="shared" si="42"/>
        <v>1952</v>
      </c>
      <c r="Q242" s="14">
        <f t="shared" si="43"/>
        <v>4.4315292408281873E-2</v>
      </c>
      <c r="R242" s="42">
        <v>4.3837623246042241E-2</v>
      </c>
      <c r="S242" s="14">
        <v>0.04</v>
      </c>
    </row>
    <row r="243" spans="1:19" x14ac:dyDescent="0.3">
      <c r="A243" s="246" t="s">
        <v>134</v>
      </c>
      <c r="B243" s="315">
        <v>0</v>
      </c>
      <c r="C243" s="320">
        <v>0</v>
      </c>
      <c r="D243" s="18">
        <f t="shared" si="39"/>
        <v>0</v>
      </c>
      <c r="E243" s="60" t="s">
        <v>152</v>
      </c>
      <c r="F243" s="61">
        <v>0</v>
      </c>
      <c r="G243" s="62">
        <v>0</v>
      </c>
      <c r="H243" s="19">
        <v>160</v>
      </c>
      <c r="I243" s="18">
        <v>0</v>
      </c>
      <c r="J243" s="18">
        <f t="shared" si="40"/>
        <v>-160</v>
      </c>
      <c r="K243" s="60">
        <f t="shared" si="46"/>
        <v>-1</v>
      </c>
      <c r="L243" s="61">
        <v>1.4590552617180376E-2</v>
      </c>
      <c r="M243" s="62">
        <v>0</v>
      </c>
      <c r="N243" s="19">
        <v>53335</v>
      </c>
      <c r="O243" s="18">
        <v>65327</v>
      </c>
      <c r="P243" s="18">
        <f t="shared" si="42"/>
        <v>-11992</v>
      </c>
      <c r="Q243" s="60">
        <f t="shared" si="43"/>
        <v>-0.2248429736570732</v>
      </c>
      <c r="R243" s="61">
        <v>5.3080267794852504E-2</v>
      </c>
      <c r="S243" s="60">
        <v>6.3E-2</v>
      </c>
    </row>
    <row r="244" spans="1:19" x14ac:dyDescent="0.3">
      <c r="A244" s="247" t="s">
        <v>135</v>
      </c>
      <c r="B244" s="316">
        <v>0</v>
      </c>
      <c r="C244" s="321">
        <v>0</v>
      </c>
      <c r="D244" s="17">
        <f t="shared" si="39"/>
        <v>0</v>
      </c>
      <c r="E244" s="14" t="s">
        <v>152</v>
      </c>
      <c r="F244" s="42">
        <v>0</v>
      </c>
      <c r="G244" s="15">
        <v>0</v>
      </c>
      <c r="H244" s="11">
        <v>17</v>
      </c>
      <c r="I244" s="17">
        <v>3</v>
      </c>
      <c r="J244" s="17">
        <f t="shared" si="40"/>
        <v>-14</v>
      </c>
      <c r="K244" s="14">
        <f t="shared" si="46"/>
        <v>-0.82352941176470584</v>
      </c>
      <c r="L244" s="42">
        <v>1.5502462155754149E-3</v>
      </c>
      <c r="M244" s="15">
        <v>0</v>
      </c>
      <c r="N244" s="11">
        <v>1161</v>
      </c>
      <c r="O244" s="17">
        <v>1527</v>
      </c>
      <c r="P244" s="17">
        <f t="shared" si="42"/>
        <v>-366</v>
      </c>
      <c r="Q244" s="14">
        <f t="shared" si="43"/>
        <v>-0.3152454780361757</v>
      </c>
      <c r="R244" s="42">
        <v>1.1554549715913332E-3</v>
      </c>
      <c r="S244" s="14">
        <v>1E-3</v>
      </c>
    </row>
    <row r="245" spans="1:19" x14ac:dyDescent="0.3">
      <c r="A245" s="246" t="s">
        <v>136</v>
      </c>
      <c r="B245" s="315">
        <v>0</v>
      </c>
      <c r="C245" s="320">
        <v>0</v>
      </c>
      <c r="D245" s="18">
        <f t="shared" si="39"/>
        <v>0</v>
      </c>
      <c r="E245" s="60" t="s">
        <v>152</v>
      </c>
      <c r="F245" s="61">
        <v>0</v>
      </c>
      <c r="G245" s="62">
        <v>0</v>
      </c>
      <c r="H245" s="19">
        <v>0</v>
      </c>
      <c r="I245" s="18">
        <v>0</v>
      </c>
      <c r="J245" s="18">
        <f t="shared" si="40"/>
        <v>0</v>
      </c>
      <c r="K245" s="60" t="s">
        <v>152</v>
      </c>
      <c r="L245" s="61">
        <v>0</v>
      </c>
      <c r="M245" s="62">
        <v>0</v>
      </c>
      <c r="N245" s="19">
        <v>11994</v>
      </c>
      <c r="O245" s="18">
        <v>348</v>
      </c>
      <c r="P245" s="18">
        <f t="shared" si="42"/>
        <v>11646</v>
      </c>
      <c r="Q245" s="60">
        <f t="shared" si="43"/>
        <v>0.97098549274637314</v>
      </c>
      <c r="R245" s="61">
        <v>1.1936715701349226E-2</v>
      </c>
      <c r="S245" s="60">
        <v>0</v>
      </c>
    </row>
    <row r="246" spans="1:19" x14ac:dyDescent="0.3">
      <c r="A246" s="247" t="s">
        <v>137</v>
      </c>
      <c r="B246" s="316">
        <v>350</v>
      </c>
      <c r="C246" s="321">
        <v>239</v>
      </c>
      <c r="D246" s="17">
        <f t="shared" si="39"/>
        <v>-111</v>
      </c>
      <c r="E246" s="14">
        <v>-0.31714285714285712</v>
      </c>
      <c r="F246" s="42">
        <v>0.27429467084639497</v>
      </c>
      <c r="G246" s="15">
        <v>0.19600000000000001</v>
      </c>
      <c r="H246" s="11">
        <v>4249</v>
      </c>
      <c r="I246" s="17">
        <v>4490</v>
      </c>
      <c r="J246" s="17">
        <f t="shared" si="40"/>
        <v>241</v>
      </c>
      <c r="K246" s="14">
        <f t="shared" ref="K246:K253" si="47">J246/H246</f>
        <v>5.6719228053659684E-2</v>
      </c>
      <c r="L246" s="42">
        <v>0.38747036293999637</v>
      </c>
      <c r="M246" s="15">
        <v>0.442</v>
      </c>
      <c r="N246" s="11">
        <v>387681</v>
      </c>
      <c r="O246" s="17">
        <v>476561</v>
      </c>
      <c r="P246" s="17">
        <f t="shared" si="42"/>
        <v>-88880</v>
      </c>
      <c r="Q246" s="14">
        <f t="shared" si="43"/>
        <v>-0.22926065502307311</v>
      </c>
      <c r="R246" s="42">
        <v>0.38582940468690752</v>
      </c>
      <c r="S246" s="14">
        <v>0.45700000000000002</v>
      </c>
    </row>
    <row r="247" spans="1:19" x14ac:dyDescent="0.3">
      <c r="A247" s="246" t="s">
        <v>138</v>
      </c>
      <c r="B247" s="315">
        <v>69</v>
      </c>
      <c r="C247" s="320">
        <v>25</v>
      </c>
      <c r="D247" s="18">
        <f t="shared" si="39"/>
        <v>-44</v>
      </c>
      <c r="E247" s="60">
        <v>-0.6376811594202898</v>
      </c>
      <c r="F247" s="61">
        <v>5.4075235109717866E-2</v>
      </c>
      <c r="G247" s="62">
        <v>0.02</v>
      </c>
      <c r="H247" s="19">
        <v>394</v>
      </c>
      <c r="I247" s="18">
        <v>140</v>
      </c>
      <c r="J247" s="18">
        <f t="shared" si="40"/>
        <v>-254</v>
      </c>
      <c r="K247" s="60">
        <f t="shared" si="47"/>
        <v>-0.64467005076142136</v>
      </c>
      <c r="L247" s="61">
        <v>3.5929235819806678E-2</v>
      </c>
      <c r="M247" s="62">
        <v>1.3999999999999999E-2</v>
      </c>
      <c r="N247" s="19">
        <v>25262</v>
      </c>
      <c r="O247" s="18">
        <v>15048</v>
      </c>
      <c r="P247" s="18">
        <f t="shared" si="42"/>
        <v>10214</v>
      </c>
      <c r="Q247" s="60">
        <f t="shared" si="43"/>
        <v>0.404322698123664</v>
      </c>
      <c r="R247" s="61">
        <v>2.5141346677295659E-2</v>
      </c>
      <c r="S247" s="60">
        <v>1.3999999999999999E-2</v>
      </c>
    </row>
    <row r="248" spans="1:19" x14ac:dyDescent="0.3">
      <c r="A248" s="247" t="s">
        <v>139</v>
      </c>
      <c r="B248" s="316">
        <v>19</v>
      </c>
      <c r="C248" s="321">
        <v>15</v>
      </c>
      <c r="D248" s="17">
        <f t="shared" si="39"/>
        <v>-4</v>
      </c>
      <c r="E248" s="14">
        <v>-0.21052631578947367</v>
      </c>
      <c r="F248" s="42">
        <v>1.4890282131661442E-2</v>
      </c>
      <c r="G248" s="15">
        <v>1.2E-2</v>
      </c>
      <c r="H248" s="11">
        <v>256</v>
      </c>
      <c r="I248" s="17">
        <v>138</v>
      </c>
      <c r="J248" s="17">
        <f t="shared" si="40"/>
        <v>-118</v>
      </c>
      <c r="K248" s="14">
        <f t="shared" si="47"/>
        <v>-0.4609375</v>
      </c>
      <c r="L248" s="42">
        <v>2.3344884187488601E-2</v>
      </c>
      <c r="M248" s="15">
        <v>1.3999999999999999E-2</v>
      </c>
      <c r="N248" s="11">
        <v>21574</v>
      </c>
      <c r="O248" s="17">
        <v>14134</v>
      </c>
      <c r="P248" s="17">
        <f t="shared" si="42"/>
        <v>7440</v>
      </c>
      <c r="Q248" s="14">
        <f t="shared" si="43"/>
        <v>0.34485955316584777</v>
      </c>
      <c r="R248" s="42">
        <v>2.1470960858838435E-2</v>
      </c>
      <c r="S248" s="14">
        <v>1.3999999999999999E-2</v>
      </c>
    </row>
    <row r="249" spans="1:19" x14ac:dyDescent="0.3">
      <c r="A249" s="246" t="s">
        <v>140</v>
      </c>
      <c r="B249" s="315">
        <v>4</v>
      </c>
      <c r="C249" s="320">
        <v>15</v>
      </c>
      <c r="D249" s="18">
        <f t="shared" si="39"/>
        <v>11</v>
      </c>
      <c r="E249" s="60">
        <v>2.75</v>
      </c>
      <c r="F249" s="61">
        <v>3.134796238244514E-3</v>
      </c>
      <c r="G249" s="62">
        <v>1.2E-2</v>
      </c>
      <c r="H249" s="19">
        <v>11</v>
      </c>
      <c r="I249" s="18">
        <v>16</v>
      </c>
      <c r="J249" s="18">
        <f t="shared" si="40"/>
        <v>5</v>
      </c>
      <c r="K249" s="60">
        <f t="shared" si="47"/>
        <v>0.45454545454545453</v>
      </c>
      <c r="L249" s="61">
        <v>1.0031004924311508E-3</v>
      </c>
      <c r="M249" s="62">
        <v>2E-3</v>
      </c>
      <c r="N249" s="19">
        <v>2841</v>
      </c>
      <c r="O249" s="18">
        <v>1427</v>
      </c>
      <c r="P249" s="18">
        <f t="shared" si="42"/>
        <v>1414</v>
      </c>
      <c r="Q249" s="60">
        <f t="shared" si="43"/>
        <v>0.49771207321365718</v>
      </c>
      <c r="R249" s="61">
        <v>2.8274311578733659E-3</v>
      </c>
      <c r="S249" s="60">
        <v>1E-3</v>
      </c>
    </row>
    <row r="250" spans="1:19" x14ac:dyDescent="0.3">
      <c r="A250" s="247" t="s">
        <v>141</v>
      </c>
      <c r="B250" s="316">
        <v>0</v>
      </c>
      <c r="C250" s="321">
        <v>0</v>
      </c>
      <c r="D250" s="17">
        <f t="shared" si="39"/>
        <v>0</v>
      </c>
      <c r="E250" s="14" t="s">
        <v>152</v>
      </c>
      <c r="F250" s="42">
        <v>0</v>
      </c>
      <c r="G250" s="15">
        <v>0</v>
      </c>
      <c r="H250" s="11">
        <v>5</v>
      </c>
      <c r="I250" s="17">
        <v>8</v>
      </c>
      <c r="J250" s="17">
        <f t="shared" si="40"/>
        <v>3</v>
      </c>
      <c r="K250" s="14">
        <f t="shared" si="47"/>
        <v>0.6</v>
      </c>
      <c r="L250" s="42">
        <v>4.5595476928688675E-4</v>
      </c>
      <c r="M250" s="15">
        <v>1E-3</v>
      </c>
      <c r="N250" s="11">
        <v>4029</v>
      </c>
      <c r="O250" s="17">
        <v>1285</v>
      </c>
      <c r="P250" s="17">
        <f t="shared" si="42"/>
        <v>2744</v>
      </c>
      <c r="Q250" s="14">
        <f t="shared" si="43"/>
        <v>0.68106229833705634</v>
      </c>
      <c r="R250" s="42">
        <v>4.0097571753156605E-3</v>
      </c>
      <c r="S250" s="14">
        <v>1E-3</v>
      </c>
    </row>
    <row r="251" spans="1:19" x14ac:dyDescent="0.3">
      <c r="A251" s="246" t="s">
        <v>142</v>
      </c>
      <c r="B251" s="315">
        <v>27</v>
      </c>
      <c r="C251" s="320">
        <v>8</v>
      </c>
      <c r="D251" s="18">
        <f t="shared" si="39"/>
        <v>-19</v>
      </c>
      <c r="E251" s="60">
        <v>-0.70370370370370372</v>
      </c>
      <c r="F251" s="61">
        <v>2.115987460815047E-2</v>
      </c>
      <c r="G251" s="62">
        <v>6.9999999999999993E-3</v>
      </c>
      <c r="H251" s="19">
        <v>71</v>
      </c>
      <c r="I251" s="18">
        <v>19</v>
      </c>
      <c r="J251" s="18">
        <f t="shared" si="40"/>
        <v>-52</v>
      </c>
      <c r="K251" s="60">
        <f t="shared" si="47"/>
        <v>-0.73239436619718312</v>
      </c>
      <c r="L251" s="61">
        <v>6.4745577238737913E-3</v>
      </c>
      <c r="M251" s="62">
        <v>2E-3</v>
      </c>
      <c r="N251" s="19">
        <v>5730</v>
      </c>
      <c r="O251" s="18">
        <v>3669</v>
      </c>
      <c r="P251" s="18">
        <f t="shared" si="42"/>
        <v>2061</v>
      </c>
      <c r="Q251" s="60">
        <f t="shared" si="43"/>
        <v>0.35968586387434553</v>
      </c>
      <c r="R251" s="61">
        <v>5.702633063926218E-3</v>
      </c>
      <c r="S251" s="60">
        <v>4.0000000000000001E-3</v>
      </c>
    </row>
    <row r="252" spans="1:19" x14ac:dyDescent="0.3">
      <c r="A252" s="247" t="s">
        <v>143</v>
      </c>
      <c r="B252" s="316">
        <v>35</v>
      </c>
      <c r="C252" s="321">
        <v>26</v>
      </c>
      <c r="D252" s="17">
        <f t="shared" si="39"/>
        <v>-9</v>
      </c>
      <c r="E252" s="14">
        <v>-0.25714285714285712</v>
      </c>
      <c r="F252" s="42">
        <v>2.7429467084639499E-2</v>
      </c>
      <c r="G252" s="15">
        <v>2.1000000000000001E-2</v>
      </c>
      <c r="H252" s="11">
        <v>122</v>
      </c>
      <c r="I252" s="17">
        <v>156</v>
      </c>
      <c r="J252" s="17">
        <f t="shared" si="40"/>
        <v>34</v>
      </c>
      <c r="K252" s="14">
        <f t="shared" si="47"/>
        <v>0.27868852459016391</v>
      </c>
      <c r="L252" s="42">
        <v>1.1125296370600037E-2</v>
      </c>
      <c r="M252" s="15">
        <v>1.4999999999999999E-2</v>
      </c>
      <c r="N252" s="11">
        <v>14783</v>
      </c>
      <c r="O252" s="17">
        <v>23809</v>
      </c>
      <c r="P252" s="17">
        <f t="shared" si="42"/>
        <v>-9026</v>
      </c>
      <c r="Q252" s="14">
        <f t="shared" si="43"/>
        <v>-0.6105661908949469</v>
      </c>
      <c r="R252" s="42">
        <v>1.471239521536148E-2</v>
      </c>
      <c r="S252" s="14">
        <v>2.3E-2</v>
      </c>
    </row>
    <row r="253" spans="1:19" ht="15" thickBot="1" x14ac:dyDescent="0.35">
      <c r="A253" s="249" t="s">
        <v>144</v>
      </c>
      <c r="B253" s="317">
        <v>6</v>
      </c>
      <c r="C253" s="322">
        <v>28</v>
      </c>
      <c r="D253" s="40">
        <f t="shared" si="39"/>
        <v>22</v>
      </c>
      <c r="E253" s="73">
        <v>3.6666666666666665</v>
      </c>
      <c r="F253" s="74">
        <v>4.7021943573667714E-3</v>
      </c>
      <c r="G253" s="88">
        <v>2.3E-2</v>
      </c>
      <c r="H253" s="39">
        <v>58</v>
      </c>
      <c r="I253" s="40">
        <v>201</v>
      </c>
      <c r="J253" s="40">
        <f t="shared" si="40"/>
        <v>143</v>
      </c>
      <c r="K253" s="73">
        <f t="shared" si="47"/>
        <v>2.4655172413793105</v>
      </c>
      <c r="L253" s="74">
        <v>5.2890753237278864E-3</v>
      </c>
      <c r="M253" s="88">
        <v>0.02</v>
      </c>
      <c r="N253" s="39">
        <v>12081</v>
      </c>
      <c r="O253" s="40">
        <v>28344</v>
      </c>
      <c r="P253" s="40">
        <f t="shared" si="42"/>
        <v>-16263</v>
      </c>
      <c r="Q253" s="73">
        <f t="shared" si="43"/>
        <v>-1.3461633970697791</v>
      </c>
      <c r="R253" s="74">
        <v>1.2023300182424545E-2</v>
      </c>
      <c r="S253" s="73">
        <v>2.7000000000000003E-2</v>
      </c>
    </row>
    <row r="256" spans="1:19" ht="21" x14ac:dyDescent="0.4">
      <c r="A256" s="323" t="s">
        <v>12</v>
      </c>
    </row>
    <row r="257" spans="1:19" ht="15" thickBot="1" x14ac:dyDescent="0.35"/>
    <row r="258" spans="1:19" ht="15" thickBot="1" x14ac:dyDescent="0.35">
      <c r="A258" s="355"/>
      <c r="B258" s="329" t="s">
        <v>12</v>
      </c>
      <c r="C258" s="329"/>
      <c r="D258" s="329"/>
      <c r="E258" s="329"/>
      <c r="F258" s="329"/>
      <c r="G258" s="339"/>
      <c r="H258" s="329" t="s">
        <v>13</v>
      </c>
      <c r="I258" s="329"/>
      <c r="J258" s="329"/>
      <c r="K258" s="329"/>
      <c r="L258" s="329"/>
      <c r="M258" s="329"/>
      <c r="N258" s="329" t="s">
        <v>14</v>
      </c>
      <c r="O258" s="329"/>
      <c r="P258" s="329"/>
      <c r="Q258" s="329"/>
      <c r="R258" s="329"/>
      <c r="S258" s="329"/>
    </row>
    <row r="259" spans="1:19" ht="15" thickBot="1" x14ac:dyDescent="0.35">
      <c r="A259" s="352"/>
      <c r="B259" s="331" t="s">
        <v>16</v>
      </c>
      <c r="C259" s="331"/>
      <c r="D259" s="331"/>
      <c r="E259" s="332"/>
      <c r="F259" s="330" t="s">
        <v>20</v>
      </c>
      <c r="G259" s="334"/>
      <c r="H259" s="329" t="s">
        <v>16</v>
      </c>
      <c r="I259" s="329"/>
      <c r="J259" s="329"/>
      <c r="K259" s="329"/>
      <c r="L259" s="329" t="s">
        <v>20</v>
      </c>
      <c r="M259" s="333"/>
      <c r="N259" s="331" t="s">
        <v>16</v>
      </c>
      <c r="O259" s="330"/>
      <c r="P259" s="330"/>
      <c r="Q259" s="334"/>
      <c r="R259" s="330" t="s">
        <v>20</v>
      </c>
      <c r="S259" s="330"/>
    </row>
    <row r="260" spans="1:19" ht="15" thickBot="1" x14ac:dyDescent="0.35">
      <c r="A260" s="356"/>
      <c r="B260" s="8">
        <v>2011</v>
      </c>
      <c r="C260" s="9">
        <v>2021</v>
      </c>
      <c r="D260" s="30" t="s">
        <v>21</v>
      </c>
      <c r="E260" s="12" t="s">
        <v>22</v>
      </c>
      <c r="F260" s="81">
        <v>2011</v>
      </c>
      <c r="G260" s="83">
        <v>2021</v>
      </c>
      <c r="H260" s="26">
        <v>2011</v>
      </c>
      <c r="I260" s="29">
        <v>2021</v>
      </c>
      <c r="J260" s="38" t="s">
        <v>21</v>
      </c>
      <c r="K260" s="35" t="s">
        <v>22</v>
      </c>
      <c r="L260" s="26">
        <v>2011</v>
      </c>
      <c r="M260" s="27">
        <v>2021</v>
      </c>
      <c r="N260" s="26">
        <v>2011</v>
      </c>
      <c r="O260" s="29">
        <v>2021</v>
      </c>
      <c r="P260" s="38" t="s">
        <v>21</v>
      </c>
      <c r="Q260" s="36" t="s">
        <v>22</v>
      </c>
      <c r="R260" s="26">
        <v>2011</v>
      </c>
      <c r="S260" s="27">
        <v>2021</v>
      </c>
    </row>
    <row r="261" spans="1:19" x14ac:dyDescent="0.3">
      <c r="A261" s="243" t="s">
        <v>169</v>
      </c>
      <c r="B261" s="314">
        <v>551</v>
      </c>
      <c r="C261" s="318">
        <v>440</v>
      </c>
      <c r="D261" s="177">
        <f t="shared" ref="D261:D291" si="48">C261-B261</f>
        <v>-111</v>
      </c>
      <c r="E261" s="178">
        <v>-0.2014519056261343</v>
      </c>
      <c r="F261" s="179">
        <v>0.61910112359550562</v>
      </c>
      <c r="G261" s="244">
        <v>0.71499999999999997</v>
      </c>
      <c r="H261" s="176">
        <v>5052</v>
      </c>
      <c r="I261" s="177">
        <v>4442</v>
      </c>
      <c r="J261" s="177">
        <f t="shared" ref="J261:J291" si="49">I261-H261</f>
        <v>-610</v>
      </c>
      <c r="K261" s="178">
        <f t="shared" ref="K261:K262" si="50">J261/H261</f>
        <v>-0.12074425969912905</v>
      </c>
      <c r="L261" s="179">
        <v>0.46069669888747039</v>
      </c>
      <c r="M261" s="244">
        <v>0.43700000000000006</v>
      </c>
      <c r="N261" s="176">
        <v>420280</v>
      </c>
      <c r="O261" s="177">
        <v>368118</v>
      </c>
      <c r="P261" s="177">
        <f>N261-O261</f>
        <v>52162</v>
      </c>
      <c r="Q261" s="178">
        <f>P261/N261</f>
        <v>0.12411249643095079</v>
      </c>
      <c r="R261" s="179">
        <v>0.4182727092682218</v>
      </c>
      <c r="S261" s="178">
        <v>0.35299999999999998</v>
      </c>
    </row>
    <row r="262" spans="1:19" x14ac:dyDescent="0.3">
      <c r="A262" s="245" t="s">
        <v>170</v>
      </c>
      <c r="B262" s="180">
        <v>0</v>
      </c>
      <c r="C262" s="16">
        <v>0</v>
      </c>
      <c r="D262" s="16">
        <f t="shared" si="48"/>
        <v>0</v>
      </c>
      <c r="E262" s="32" t="s">
        <v>152</v>
      </c>
      <c r="F262" s="41">
        <v>0</v>
      </c>
      <c r="G262" s="33">
        <v>0</v>
      </c>
      <c r="H262" s="34">
        <v>70</v>
      </c>
      <c r="I262" s="16">
        <v>33</v>
      </c>
      <c r="J262" s="16">
        <f t="shared" si="49"/>
        <v>-37</v>
      </c>
      <c r="K262" s="32">
        <f t="shared" si="50"/>
        <v>-0.52857142857142858</v>
      </c>
      <c r="L262" s="41">
        <v>6.383366770016414E-3</v>
      </c>
      <c r="M262" s="33">
        <v>3.0000000000000001E-3</v>
      </c>
      <c r="N262" s="34">
        <v>11075</v>
      </c>
      <c r="O262" s="16">
        <v>7666</v>
      </c>
      <c r="P262" s="16">
        <f t="shared" ref="P262:P291" si="51">N262-O262</f>
        <v>3409</v>
      </c>
      <c r="Q262" s="32">
        <f t="shared" ref="Q262:Q291" si="52">P262/N262</f>
        <v>0.30781038374717834</v>
      </c>
      <c r="R262" s="41">
        <v>1.1022104918496136E-2</v>
      </c>
      <c r="S262" s="32">
        <v>6.9999999999999993E-3</v>
      </c>
    </row>
    <row r="263" spans="1:19" x14ac:dyDescent="0.3">
      <c r="A263" s="246" t="s">
        <v>119</v>
      </c>
      <c r="B263" s="315">
        <v>0</v>
      </c>
      <c r="C263" s="18">
        <v>0</v>
      </c>
      <c r="D263" s="18">
        <f t="shared" si="48"/>
        <v>0</v>
      </c>
      <c r="E263" s="60" t="s">
        <v>152</v>
      </c>
      <c r="F263" s="61">
        <v>0</v>
      </c>
      <c r="G263" s="62">
        <v>0</v>
      </c>
      <c r="H263" s="19">
        <v>0</v>
      </c>
      <c r="I263" s="18">
        <v>8</v>
      </c>
      <c r="J263" s="18">
        <f t="shared" si="49"/>
        <v>8</v>
      </c>
      <c r="K263" s="60" t="s">
        <v>152</v>
      </c>
      <c r="L263" s="61">
        <v>0</v>
      </c>
      <c r="M263" s="62">
        <v>1E-3</v>
      </c>
      <c r="N263" s="19">
        <v>1570</v>
      </c>
      <c r="O263" s="18">
        <v>1193</v>
      </c>
      <c r="P263" s="18">
        <f t="shared" si="51"/>
        <v>377</v>
      </c>
      <c r="Q263" s="60">
        <f t="shared" si="52"/>
        <v>0.24012738853503185</v>
      </c>
      <c r="R263" s="61">
        <v>1.5625015550373756E-3</v>
      </c>
      <c r="S263" s="60">
        <v>1E-3</v>
      </c>
    </row>
    <row r="264" spans="1:19" x14ac:dyDescent="0.3">
      <c r="A264" s="247" t="s">
        <v>120</v>
      </c>
      <c r="B264" s="316">
        <v>0</v>
      </c>
      <c r="C264" s="17">
        <v>0</v>
      </c>
      <c r="D264" s="17">
        <f t="shared" si="48"/>
        <v>0</v>
      </c>
      <c r="E264" s="14" t="s">
        <v>152</v>
      </c>
      <c r="F264" s="42">
        <v>0</v>
      </c>
      <c r="G264" s="15">
        <v>0</v>
      </c>
      <c r="H264" s="11">
        <v>47</v>
      </c>
      <c r="I264" s="17">
        <v>18</v>
      </c>
      <c r="J264" s="17">
        <f t="shared" si="49"/>
        <v>-29</v>
      </c>
      <c r="K264" s="14">
        <f t="shared" ref="K264:K266" si="53">J264/H264</f>
        <v>-0.61702127659574468</v>
      </c>
      <c r="L264" s="42">
        <v>4.2859748312967351E-3</v>
      </c>
      <c r="M264" s="15">
        <v>2E-3</v>
      </c>
      <c r="N264" s="11">
        <v>7430</v>
      </c>
      <c r="O264" s="17">
        <v>5645</v>
      </c>
      <c r="P264" s="17">
        <f t="shared" si="51"/>
        <v>1785</v>
      </c>
      <c r="Q264" s="14">
        <f t="shared" si="52"/>
        <v>0.24024226110363392</v>
      </c>
      <c r="R264" s="42">
        <v>7.3945137286163696E-3</v>
      </c>
      <c r="S264" s="14">
        <v>5.0000000000000001E-3</v>
      </c>
    </row>
    <row r="265" spans="1:19" x14ac:dyDescent="0.3">
      <c r="A265" s="246" t="s">
        <v>121</v>
      </c>
      <c r="B265" s="315">
        <v>0</v>
      </c>
      <c r="C265" s="18">
        <v>0</v>
      </c>
      <c r="D265" s="18">
        <f t="shared" si="48"/>
        <v>0</v>
      </c>
      <c r="E265" s="60" t="s">
        <v>152</v>
      </c>
      <c r="F265" s="61">
        <v>0</v>
      </c>
      <c r="G265" s="62">
        <v>0</v>
      </c>
      <c r="H265" s="19">
        <v>23</v>
      </c>
      <c r="I265" s="18">
        <v>7</v>
      </c>
      <c r="J265" s="18">
        <f t="shared" si="49"/>
        <v>-16</v>
      </c>
      <c r="K265" s="60">
        <f t="shared" si="53"/>
        <v>-0.69565217391304346</v>
      </c>
      <c r="L265" s="61">
        <v>2.0973919387196789E-3</v>
      </c>
      <c r="M265" s="62">
        <v>1E-3</v>
      </c>
      <c r="N265" s="19">
        <v>2075</v>
      </c>
      <c r="O265" s="18">
        <v>828</v>
      </c>
      <c r="P265" s="18">
        <f t="shared" si="51"/>
        <v>1247</v>
      </c>
      <c r="Q265" s="60">
        <f t="shared" si="52"/>
        <v>0.60096385542168673</v>
      </c>
      <c r="R265" s="61">
        <v>2.0650896348423913E-3</v>
      </c>
      <c r="S265" s="60">
        <v>1E-3</v>
      </c>
    </row>
    <row r="266" spans="1:19" x14ac:dyDescent="0.3">
      <c r="A266" s="245" t="s">
        <v>171</v>
      </c>
      <c r="B266" s="316">
        <v>0</v>
      </c>
      <c r="C266" s="17">
        <v>0</v>
      </c>
      <c r="D266" s="16">
        <f t="shared" si="48"/>
        <v>0</v>
      </c>
      <c r="E266" s="32" t="s">
        <v>152</v>
      </c>
      <c r="F266" s="41">
        <v>0</v>
      </c>
      <c r="G266" s="33">
        <v>0</v>
      </c>
      <c r="H266" s="34">
        <v>9</v>
      </c>
      <c r="I266" s="16">
        <v>175</v>
      </c>
      <c r="J266" s="16">
        <f t="shared" si="49"/>
        <v>166</v>
      </c>
      <c r="K266" s="32">
        <f t="shared" si="53"/>
        <v>18.444444444444443</v>
      </c>
      <c r="L266" s="41">
        <v>8.2071858471639608E-4</v>
      </c>
      <c r="M266" s="33">
        <v>1.7000000000000001E-2</v>
      </c>
      <c r="N266" s="34">
        <v>18532</v>
      </c>
      <c r="O266" s="16">
        <v>12951</v>
      </c>
      <c r="P266" s="16">
        <f t="shared" si="51"/>
        <v>5581</v>
      </c>
      <c r="Q266" s="32">
        <f t="shared" si="52"/>
        <v>0.30115475933520397</v>
      </c>
      <c r="R266" s="41">
        <v>1.8443489692963468E-2</v>
      </c>
      <c r="S266" s="32">
        <v>1.2E-2</v>
      </c>
    </row>
    <row r="267" spans="1:19" x14ac:dyDescent="0.3">
      <c r="A267" s="246" t="s">
        <v>122</v>
      </c>
      <c r="B267" s="315">
        <v>0</v>
      </c>
      <c r="C267" s="18">
        <v>0</v>
      </c>
      <c r="D267" s="18">
        <f t="shared" si="48"/>
        <v>0</v>
      </c>
      <c r="E267" s="60" t="s">
        <v>152</v>
      </c>
      <c r="F267" s="61">
        <v>0</v>
      </c>
      <c r="G267" s="62">
        <v>0</v>
      </c>
      <c r="H267" s="19">
        <v>0</v>
      </c>
      <c r="I267" s="18">
        <v>0</v>
      </c>
      <c r="J267" s="18">
        <f t="shared" si="49"/>
        <v>0</v>
      </c>
      <c r="K267" s="60" t="s">
        <v>152</v>
      </c>
      <c r="L267" s="61">
        <v>0</v>
      </c>
      <c r="M267" s="62">
        <v>0</v>
      </c>
      <c r="N267" s="19">
        <v>1117</v>
      </c>
      <c r="O267" s="18">
        <v>331</v>
      </c>
      <c r="P267" s="18">
        <f t="shared" si="51"/>
        <v>786</v>
      </c>
      <c r="Q267" s="60">
        <f t="shared" si="52"/>
        <v>0.70367054610564006</v>
      </c>
      <c r="R267" s="61">
        <v>1.1116651190934705E-3</v>
      </c>
      <c r="S267" s="60">
        <v>0</v>
      </c>
    </row>
    <row r="268" spans="1:19" x14ac:dyDescent="0.3">
      <c r="A268" s="247" t="s">
        <v>123</v>
      </c>
      <c r="B268" s="316">
        <v>0</v>
      </c>
      <c r="C268" s="17">
        <v>0</v>
      </c>
      <c r="D268" s="17">
        <f t="shared" si="48"/>
        <v>0</v>
      </c>
      <c r="E268" s="14" t="s">
        <v>152</v>
      </c>
      <c r="F268" s="42">
        <v>0</v>
      </c>
      <c r="G268" s="15">
        <v>0</v>
      </c>
      <c r="H268" s="11">
        <v>0</v>
      </c>
      <c r="I268" s="17">
        <v>88</v>
      </c>
      <c r="J268" s="17">
        <f t="shared" si="49"/>
        <v>88</v>
      </c>
      <c r="K268" s="14" t="s">
        <v>152</v>
      </c>
      <c r="L268" s="42">
        <v>0</v>
      </c>
      <c r="M268" s="15">
        <v>9.0000000000000011E-3</v>
      </c>
      <c r="N268" s="11">
        <v>1614</v>
      </c>
      <c r="O268" s="17">
        <v>2911</v>
      </c>
      <c r="P268" s="17">
        <f t="shared" si="51"/>
        <v>-1297</v>
      </c>
      <c r="Q268" s="14">
        <f t="shared" si="52"/>
        <v>-0.80359355638166052</v>
      </c>
      <c r="R268" s="42">
        <v>1.6062914075352383E-3</v>
      </c>
      <c r="S268" s="14">
        <v>3.0000000000000001E-3</v>
      </c>
    </row>
    <row r="269" spans="1:19" x14ac:dyDescent="0.3">
      <c r="A269" s="246" t="s">
        <v>124</v>
      </c>
      <c r="B269" s="315">
        <v>0</v>
      </c>
      <c r="C269" s="18">
        <v>0</v>
      </c>
      <c r="D269" s="18">
        <f t="shared" si="48"/>
        <v>0</v>
      </c>
      <c r="E269" s="60" t="s">
        <v>152</v>
      </c>
      <c r="F269" s="61">
        <v>0</v>
      </c>
      <c r="G269" s="62">
        <v>0</v>
      </c>
      <c r="H269" s="19">
        <v>9</v>
      </c>
      <c r="I269" s="18">
        <v>86</v>
      </c>
      <c r="J269" s="18">
        <f t="shared" si="49"/>
        <v>77</v>
      </c>
      <c r="K269" s="60">
        <f t="shared" ref="K269" si="54">J269/H269</f>
        <v>8.5555555555555554</v>
      </c>
      <c r="L269" s="61">
        <v>8.2071858471639608E-4</v>
      </c>
      <c r="M269" s="62">
        <v>8.0000000000000002E-3</v>
      </c>
      <c r="N269" s="19">
        <v>14699</v>
      </c>
      <c r="O269" s="18">
        <v>9464</v>
      </c>
      <c r="P269" s="18">
        <f t="shared" si="51"/>
        <v>5235</v>
      </c>
      <c r="Q269" s="60">
        <f t="shared" si="52"/>
        <v>0.3561466766446697</v>
      </c>
      <c r="R269" s="61">
        <v>1.4628796406047379E-2</v>
      </c>
      <c r="S269" s="60">
        <v>9.0000000000000011E-3</v>
      </c>
    </row>
    <row r="270" spans="1:19" x14ac:dyDescent="0.3">
      <c r="A270" s="247" t="s">
        <v>125</v>
      </c>
      <c r="B270" s="316">
        <v>0</v>
      </c>
      <c r="C270" s="17">
        <v>0</v>
      </c>
      <c r="D270" s="17">
        <f t="shared" si="48"/>
        <v>0</v>
      </c>
      <c r="E270" s="14" t="s">
        <v>152</v>
      </c>
      <c r="F270" s="42">
        <v>0</v>
      </c>
      <c r="G270" s="15">
        <v>0</v>
      </c>
      <c r="H270" s="11">
        <v>0</v>
      </c>
      <c r="I270" s="17">
        <v>1</v>
      </c>
      <c r="J270" s="17">
        <f t="shared" si="49"/>
        <v>1</v>
      </c>
      <c r="K270" s="14" t="s">
        <v>152</v>
      </c>
      <c r="L270" s="42">
        <v>0</v>
      </c>
      <c r="M270" s="15">
        <v>0</v>
      </c>
      <c r="N270" s="11">
        <v>1102</v>
      </c>
      <c r="O270" s="17">
        <v>245</v>
      </c>
      <c r="P270" s="17">
        <f t="shared" si="51"/>
        <v>857</v>
      </c>
      <c r="Q270" s="14">
        <f t="shared" si="52"/>
        <v>0.77767695099818512</v>
      </c>
      <c r="R270" s="42">
        <v>1.0967367602873809E-3</v>
      </c>
      <c r="S270" s="14">
        <v>0</v>
      </c>
    </row>
    <row r="271" spans="1:19" x14ac:dyDescent="0.3">
      <c r="A271" s="246" t="s">
        <v>126</v>
      </c>
      <c r="B271" s="315">
        <v>6</v>
      </c>
      <c r="C271" s="18">
        <v>7</v>
      </c>
      <c r="D271" s="18">
        <f t="shared" si="48"/>
        <v>1</v>
      </c>
      <c r="E271" s="60">
        <v>0.16666666666666666</v>
      </c>
      <c r="F271" s="61">
        <v>6.7415730337078653E-3</v>
      </c>
      <c r="G271" s="62">
        <v>1.1000000000000001E-2</v>
      </c>
      <c r="H271" s="19">
        <v>34</v>
      </c>
      <c r="I271" s="18">
        <v>57</v>
      </c>
      <c r="J271" s="18">
        <f t="shared" si="49"/>
        <v>23</v>
      </c>
      <c r="K271" s="60">
        <f t="shared" ref="K271:K282" si="55">J271/H271</f>
        <v>0.67647058823529416</v>
      </c>
      <c r="L271" s="61">
        <v>3.1004924311508297E-3</v>
      </c>
      <c r="M271" s="62">
        <v>6.0000000000000001E-3</v>
      </c>
      <c r="N271" s="19">
        <v>1635</v>
      </c>
      <c r="O271" s="18">
        <v>3205</v>
      </c>
      <c r="P271" s="18">
        <f t="shared" si="51"/>
        <v>-1570</v>
      </c>
      <c r="Q271" s="60">
        <f t="shared" si="52"/>
        <v>-0.96024464831804279</v>
      </c>
      <c r="R271" s="61">
        <v>1.6271911098637638E-3</v>
      </c>
      <c r="S271" s="60">
        <v>3.0000000000000001E-3</v>
      </c>
    </row>
    <row r="272" spans="1:19" x14ac:dyDescent="0.3">
      <c r="A272" s="245" t="s">
        <v>172</v>
      </c>
      <c r="B272" s="316">
        <v>545</v>
      </c>
      <c r="C272" s="17">
        <v>433</v>
      </c>
      <c r="D272" s="16">
        <f t="shared" si="48"/>
        <v>-112</v>
      </c>
      <c r="E272" s="32">
        <v>-0.20550458715596331</v>
      </c>
      <c r="F272" s="41">
        <v>0.61235955056179781</v>
      </c>
      <c r="G272" s="33">
        <v>0.70400000000000007</v>
      </c>
      <c r="H272" s="34">
        <v>4913</v>
      </c>
      <c r="I272" s="16">
        <v>4177</v>
      </c>
      <c r="J272" s="16">
        <f t="shared" si="49"/>
        <v>-736</v>
      </c>
      <c r="K272" s="32">
        <f t="shared" si="55"/>
        <v>-0.14980663545695094</v>
      </c>
      <c r="L272" s="41">
        <v>0.44802115630129491</v>
      </c>
      <c r="M272" s="33">
        <v>0.41100000000000003</v>
      </c>
      <c r="N272" s="34">
        <v>384479</v>
      </c>
      <c r="O272" s="16">
        <v>344296</v>
      </c>
      <c r="P272" s="16">
        <f t="shared" si="51"/>
        <v>40183</v>
      </c>
      <c r="Q272" s="32">
        <f t="shared" si="52"/>
        <v>0.10451286026024828</v>
      </c>
      <c r="R272" s="41">
        <v>0.38264269769376763</v>
      </c>
      <c r="S272" s="32">
        <v>0.33100000000000002</v>
      </c>
    </row>
    <row r="273" spans="1:19" x14ac:dyDescent="0.3">
      <c r="A273" s="246" t="s">
        <v>127</v>
      </c>
      <c r="B273" s="315">
        <v>286</v>
      </c>
      <c r="C273" s="18">
        <v>299</v>
      </c>
      <c r="D273" s="18">
        <f t="shared" si="48"/>
        <v>13</v>
      </c>
      <c r="E273" s="60">
        <v>4.5454545454545456E-2</v>
      </c>
      <c r="F273" s="61">
        <v>0.32134831460674157</v>
      </c>
      <c r="G273" s="62">
        <v>0.48599999999999999</v>
      </c>
      <c r="H273" s="19">
        <v>2196</v>
      </c>
      <c r="I273" s="18">
        <v>2159</v>
      </c>
      <c r="J273" s="18">
        <f t="shared" si="49"/>
        <v>-37</v>
      </c>
      <c r="K273" s="60">
        <f t="shared" si="55"/>
        <v>-1.6848816029143898E-2</v>
      </c>
      <c r="L273" s="61">
        <v>0.20025533467080064</v>
      </c>
      <c r="M273" s="62">
        <v>0.21299999999999999</v>
      </c>
      <c r="N273" s="19">
        <v>149834</v>
      </c>
      <c r="O273" s="18">
        <v>157534</v>
      </c>
      <c r="P273" s="18">
        <f t="shared" si="51"/>
        <v>-7700</v>
      </c>
      <c r="Q273" s="60">
        <f t="shared" si="52"/>
        <v>-5.1390205160377483E-2</v>
      </c>
      <c r="R273" s="61">
        <v>0.14911838089010837</v>
      </c>
      <c r="S273" s="60">
        <v>0.151</v>
      </c>
    </row>
    <row r="274" spans="1:19" x14ac:dyDescent="0.3">
      <c r="A274" s="247" t="s">
        <v>128</v>
      </c>
      <c r="B274" s="316">
        <v>259</v>
      </c>
      <c r="C274" s="17">
        <v>134</v>
      </c>
      <c r="D274" s="17">
        <f t="shared" si="48"/>
        <v>-125</v>
      </c>
      <c r="E274" s="14">
        <v>-0.4826254826254826</v>
      </c>
      <c r="F274" s="42">
        <v>0.29101123595505618</v>
      </c>
      <c r="G274" s="15">
        <v>0.218</v>
      </c>
      <c r="H274" s="11">
        <v>2410</v>
      </c>
      <c r="I274" s="17">
        <v>1915</v>
      </c>
      <c r="J274" s="17">
        <f t="shared" si="49"/>
        <v>-495</v>
      </c>
      <c r="K274" s="14">
        <f t="shared" si="55"/>
        <v>-0.20539419087136929</v>
      </c>
      <c r="L274" s="42">
        <v>0.2197701987962794</v>
      </c>
      <c r="M274" s="15">
        <v>0.18899999999999997</v>
      </c>
      <c r="N274" s="11">
        <v>215518</v>
      </c>
      <c r="O274" s="17">
        <v>174145</v>
      </c>
      <c r="P274" s="17">
        <f t="shared" si="51"/>
        <v>41373</v>
      </c>
      <c r="Q274" s="14">
        <f t="shared" si="52"/>
        <v>0.19197004426544417</v>
      </c>
      <c r="R274" s="42">
        <v>0.21448866887805421</v>
      </c>
      <c r="S274" s="14">
        <v>0.16699999999999998</v>
      </c>
    </row>
    <row r="275" spans="1:19" x14ac:dyDescent="0.3">
      <c r="A275" s="246" t="s">
        <v>129</v>
      </c>
      <c r="B275" s="315">
        <v>0</v>
      </c>
      <c r="C275" s="18">
        <v>0</v>
      </c>
      <c r="D275" s="18">
        <f t="shared" si="48"/>
        <v>0</v>
      </c>
      <c r="E275" s="60" t="s">
        <v>152</v>
      </c>
      <c r="F275" s="61">
        <v>0</v>
      </c>
      <c r="G275" s="62">
        <v>0</v>
      </c>
      <c r="H275" s="19">
        <v>19</v>
      </c>
      <c r="I275" s="18">
        <v>23</v>
      </c>
      <c r="J275" s="18">
        <f t="shared" si="49"/>
        <v>4</v>
      </c>
      <c r="K275" s="60">
        <f t="shared" si="55"/>
        <v>0.21052631578947367</v>
      </c>
      <c r="L275" s="61">
        <v>1.7326281232901697E-3</v>
      </c>
      <c r="M275" s="62">
        <v>2E-3</v>
      </c>
      <c r="N275" s="19">
        <v>2754</v>
      </c>
      <c r="O275" s="18">
        <v>3287</v>
      </c>
      <c r="P275" s="18">
        <f t="shared" si="51"/>
        <v>-533</v>
      </c>
      <c r="Q275" s="60">
        <f t="shared" si="52"/>
        <v>-0.19353667392883078</v>
      </c>
      <c r="R275" s="61">
        <v>2.7408466767980463E-3</v>
      </c>
      <c r="S275" s="60">
        <v>3.0000000000000001E-3</v>
      </c>
    </row>
    <row r="276" spans="1:19" x14ac:dyDescent="0.3">
      <c r="A276" s="247" t="s">
        <v>130</v>
      </c>
      <c r="B276" s="180">
        <v>0</v>
      </c>
      <c r="C276" s="16">
        <v>0</v>
      </c>
      <c r="D276" s="17">
        <f t="shared" si="48"/>
        <v>0</v>
      </c>
      <c r="E276" s="14" t="s">
        <v>152</v>
      </c>
      <c r="F276" s="42">
        <v>0</v>
      </c>
      <c r="G276" s="15">
        <v>0</v>
      </c>
      <c r="H276" s="11">
        <v>83</v>
      </c>
      <c r="I276" s="17">
        <v>20</v>
      </c>
      <c r="J276" s="17">
        <f t="shared" si="49"/>
        <v>-63</v>
      </c>
      <c r="K276" s="14">
        <f t="shared" si="55"/>
        <v>-0.75903614457831325</v>
      </c>
      <c r="L276" s="42">
        <v>7.5688491701623199E-3</v>
      </c>
      <c r="M276" s="15">
        <v>2E-3</v>
      </c>
      <c r="N276" s="11">
        <v>5363</v>
      </c>
      <c r="O276" s="17">
        <v>5647</v>
      </c>
      <c r="P276" s="17">
        <f t="shared" si="51"/>
        <v>-284</v>
      </c>
      <c r="Q276" s="14">
        <f t="shared" si="52"/>
        <v>-5.2955435390639564E-2</v>
      </c>
      <c r="R276" s="42">
        <v>5.3373858851372266E-3</v>
      </c>
      <c r="S276" s="14">
        <v>5.0000000000000001E-3</v>
      </c>
    </row>
    <row r="277" spans="1:19" x14ac:dyDescent="0.3">
      <c r="A277" s="246" t="s">
        <v>131</v>
      </c>
      <c r="B277" s="315">
        <v>0</v>
      </c>
      <c r="C277" s="18">
        <v>0</v>
      </c>
      <c r="D277" s="18">
        <f t="shared" si="48"/>
        <v>0</v>
      </c>
      <c r="E277" s="60" t="s">
        <v>152</v>
      </c>
      <c r="F277" s="61">
        <v>0</v>
      </c>
      <c r="G277" s="62">
        <v>0</v>
      </c>
      <c r="H277" s="19">
        <v>11</v>
      </c>
      <c r="I277" s="18">
        <v>1</v>
      </c>
      <c r="J277" s="18">
        <f t="shared" si="49"/>
        <v>-10</v>
      </c>
      <c r="K277" s="60">
        <f t="shared" si="55"/>
        <v>-0.90909090909090906</v>
      </c>
      <c r="L277" s="61">
        <v>1.0031004924311508E-3</v>
      </c>
      <c r="M277" s="62">
        <v>0</v>
      </c>
      <c r="N277" s="19">
        <v>2618</v>
      </c>
      <c r="O277" s="18">
        <v>671</v>
      </c>
      <c r="P277" s="18">
        <f t="shared" si="51"/>
        <v>1947</v>
      </c>
      <c r="Q277" s="60">
        <f t="shared" si="52"/>
        <v>0.74369747899159666</v>
      </c>
      <c r="R277" s="61">
        <v>2.6054962236228339E-3</v>
      </c>
      <c r="S277" s="60">
        <v>1E-3</v>
      </c>
    </row>
    <row r="278" spans="1:19" x14ac:dyDescent="0.3">
      <c r="A278" s="247" t="s">
        <v>132</v>
      </c>
      <c r="B278" s="316">
        <v>0</v>
      </c>
      <c r="C278" s="17">
        <v>0</v>
      </c>
      <c r="D278" s="17">
        <f t="shared" si="48"/>
        <v>0</v>
      </c>
      <c r="E278" s="14" t="s">
        <v>152</v>
      </c>
      <c r="F278" s="42">
        <v>0</v>
      </c>
      <c r="G278" s="15">
        <v>0</v>
      </c>
      <c r="H278" s="11">
        <v>194</v>
      </c>
      <c r="I278" s="17">
        <v>59</v>
      </c>
      <c r="J278" s="17">
        <f t="shared" si="49"/>
        <v>-135</v>
      </c>
      <c r="K278" s="14">
        <f t="shared" si="55"/>
        <v>-0.69587628865979378</v>
      </c>
      <c r="L278" s="42">
        <v>1.7691045048331206E-2</v>
      </c>
      <c r="M278" s="15">
        <v>6.0000000000000001E-3</v>
      </c>
      <c r="N278" s="11">
        <v>8392</v>
      </c>
      <c r="O278" s="17">
        <v>3012</v>
      </c>
      <c r="P278" s="17">
        <f t="shared" si="51"/>
        <v>5380</v>
      </c>
      <c r="Q278" s="14">
        <f t="shared" si="52"/>
        <v>0.6410867492850334</v>
      </c>
      <c r="R278" s="42">
        <v>8.3519191400469144E-3</v>
      </c>
      <c r="S278" s="14">
        <v>3.0000000000000001E-3</v>
      </c>
    </row>
    <row r="279" spans="1:19" x14ac:dyDescent="0.3">
      <c r="A279" s="248" t="s">
        <v>145</v>
      </c>
      <c r="B279" s="315">
        <v>339</v>
      </c>
      <c r="C279" s="18">
        <v>165</v>
      </c>
      <c r="D279" s="140">
        <f t="shared" si="48"/>
        <v>-174</v>
      </c>
      <c r="E279" s="141">
        <v>-0.51327433628318586</v>
      </c>
      <c r="F279" s="150">
        <v>0.38089887640449438</v>
      </c>
      <c r="G279" s="242">
        <v>0.26800000000000002</v>
      </c>
      <c r="H279" s="241">
        <v>5856</v>
      </c>
      <c r="I279" s="140">
        <v>5516</v>
      </c>
      <c r="J279" s="140">
        <f t="shared" si="49"/>
        <v>-340</v>
      </c>
      <c r="K279" s="141">
        <f t="shared" si="55"/>
        <v>-5.8060109289617488E-2</v>
      </c>
      <c r="L279" s="150">
        <v>0.53401422578880176</v>
      </c>
      <c r="M279" s="242">
        <v>0.54299999999999993</v>
      </c>
      <c r="N279" s="241">
        <v>572438</v>
      </c>
      <c r="O279" s="140">
        <v>645231</v>
      </c>
      <c r="P279" s="140">
        <f t="shared" si="51"/>
        <v>-72793</v>
      </c>
      <c r="Q279" s="141">
        <f t="shared" si="52"/>
        <v>-0.12716311635495897</v>
      </c>
      <c r="R279" s="150">
        <v>0.56970399054935361</v>
      </c>
      <c r="S279" s="141">
        <v>0.61899999999999999</v>
      </c>
    </row>
    <row r="280" spans="1:19" x14ac:dyDescent="0.3">
      <c r="A280" s="247" t="s">
        <v>133</v>
      </c>
      <c r="B280" s="316">
        <v>268</v>
      </c>
      <c r="C280" s="17">
        <v>126</v>
      </c>
      <c r="D280" s="17">
        <f t="shared" si="48"/>
        <v>-142</v>
      </c>
      <c r="E280" s="14">
        <v>-0.52985074626865669</v>
      </c>
      <c r="F280" s="42">
        <v>0.30112359550561796</v>
      </c>
      <c r="G280" s="15">
        <v>0.20499999999999999</v>
      </c>
      <c r="H280" s="11">
        <v>571</v>
      </c>
      <c r="I280" s="17">
        <v>546</v>
      </c>
      <c r="J280" s="17">
        <f t="shared" si="49"/>
        <v>-25</v>
      </c>
      <c r="K280" s="14">
        <f t="shared" si="55"/>
        <v>-4.3782837127845885E-2</v>
      </c>
      <c r="L280" s="42">
        <v>5.2070034652562464E-2</v>
      </c>
      <c r="M280" s="15">
        <v>5.4000000000000006E-2</v>
      </c>
      <c r="N280" s="11">
        <v>44048</v>
      </c>
      <c r="O280" s="17">
        <v>42096</v>
      </c>
      <c r="P280" s="17">
        <f t="shared" si="51"/>
        <v>1952</v>
      </c>
      <c r="Q280" s="14">
        <f t="shared" si="52"/>
        <v>4.4315292408281873E-2</v>
      </c>
      <c r="R280" s="42">
        <v>4.3837623246042241E-2</v>
      </c>
      <c r="S280" s="14">
        <v>0.04</v>
      </c>
    </row>
    <row r="281" spans="1:19" x14ac:dyDescent="0.3">
      <c r="A281" s="246" t="s">
        <v>134</v>
      </c>
      <c r="B281" s="315">
        <v>0</v>
      </c>
      <c r="C281" s="18">
        <v>0</v>
      </c>
      <c r="D281" s="18">
        <f t="shared" si="48"/>
        <v>0</v>
      </c>
      <c r="E281" s="60" t="s">
        <v>152</v>
      </c>
      <c r="F281" s="61">
        <v>0</v>
      </c>
      <c r="G281" s="62">
        <v>0</v>
      </c>
      <c r="H281" s="19">
        <v>160</v>
      </c>
      <c r="I281" s="18">
        <v>0</v>
      </c>
      <c r="J281" s="18">
        <f t="shared" si="49"/>
        <v>-160</v>
      </c>
      <c r="K281" s="60">
        <f t="shared" si="55"/>
        <v>-1</v>
      </c>
      <c r="L281" s="61">
        <v>1.4590552617180376E-2</v>
      </c>
      <c r="M281" s="62">
        <v>0</v>
      </c>
      <c r="N281" s="19">
        <v>53335</v>
      </c>
      <c r="O281" s="18">
        <v>65327</v>
      </c>
      <c r="P281" s="18">
        <f t="shared" si="51"/>
        <v>-11992</v>
      </c>
      <c r="Q281" s="60">
        <f t="shared" si="52"/>
        <v>-0.2248429736570732</v>
      </c>
      <c r="R281" s="61">
        <v>5.3080267794852504E-2</v>
      </c>
      <c r="S281" s="60">
        <v>6.3E-2</v>
      </c>
    </row>
    <row r="282" spans="1:19" x14ac:dyDescent="0.3">
      <c r="A282" s="247" t="s">
        <v>135</v>
      </c>
      <c r="B282" s="316">
        <v>0</v>
      </c>
      <c r="C282" s="17">
        <v>0</v>
      </c>
      <c r="D282" s="17">
        <f t="shared" si="48"/>
        <v>0</v>
      </c>
      <c r="E282" s="14" t="s">
        <v>152</v>
      </c>
      <c r="F282" s="42">
        <v>0</v>
      </c>
      <c r="G282" s="15">
        <v>0</v>
      </c>
      <c r="H282" s="11">
        <v>17</v>
      </c>
      <c r="I282" s="17">
        <v>3</v>
      </c>
      <c r="J282" s="17">
        <f t="shared" si="49"/>
        <v>-14</v>
      </c>
      <c r="K282" s="14">
        <f t="shared" si="55"/>
        <v>-0.82352941176470584</v>
      </c>
      <c r="L282" s="42">
        <v>1.5502462155754149E-3</v>
      </c>
      <c r="M282" s="15">
        <v>0</v>
      </c>
      <c r="N282" s="11">
        <v>1161</v>
      </c>
      <c r="O282" s="17">
        <v>1527</v>
      </c>
      <c r="P282" s="17">
        <f t="shared" si="51"/>
        <v>-366</v>
      </c>
      <c r="Q282" s="14">
        <f t="shared" si="52"/>
        <v>-0.3152454780361757</v>
      </c>
      <c r="R282" s="42">
        <v>1.1554549715913332E-3</v>
      </c>
      <c r="S282" s="14">
        <v>1E-3</v>
      </c>
    </row>
    <row r="283" spans="1:19" x14ac:dyDescent="0.3">
      <c r="A283" s="246" t="s">
        <v>136</v>
      </c>
      <c r="B283" s="315">
        <v>0</v>
      </c>
      <c r="C283" s="18">
        <v>0</v>
      </c>
      <c r="D283" s="18">
        <f t="shared" si="48"/>
        <v>0</v>
      </c>
      <c r="E283" s="60" t="s">
        <v>152</v>
      </c>
      <c r="F283" s="61">
        <v>0</v>
      </c>
      <c r="G283" s="62">
        <v>0</v>
      </c>
      <c r="H283" s="19">
        <v>0</v>
      </c>
      <c r="I283" s="18">
        <v>0</v>
      </c>
      <c r="J283" s="18">
        <f t="shared" si="49"/>
        <v>0</v>
      </c>
      <c r="K283" s="60" t="s">
        <v>152</v>
      </c>
      <c r="L283" s="61">
        <v>0</v>
      </c>
      <c r="M283" s="62">
        <v>0</v>
      </c>
      <c r="N283" s="19">
        <v>11994</v>
      </c>
      <c r="O283" s="18">
        <v>348</v>
      </c>
      <c r="P283" s="18">
        <f t="shared" si="51"/>
        <v>11646</v>
      </c>
      <c r="Q283" s="60">
        <f t="shared" si="52"/>
        <v>0.97098549274637314</v>
      </c>
      <c r="R283" s="61">
        <v>1.1936715701349226E-2</v>
      </c>
      <c r="S283" s="60">
        <v>0</v>
      </c>
    </row>
    <row r="284" spans="1:19" x14ac:dyDescent="0.3">
      <c r="A284" s="247" t="s">
        <v>137</v>
      </c>
      <c r="B284" s="316">
        <v>0</v>
      </c>
      <c r="C284" s="17">
        <v>0</v>
      </c>
      <c r="D284" s="17">
        <f t="shared" si="48"/>
        <v>0</v>
      </c>
      <c r="E284" s="14" t="s">
        <v>152</v>
      </c>
      <c r="F284" s="42">
        <v>0</v>
      </c>
      <c r="G284" s="15">
        <v>0</v>
      </c>
      <c r="H284" s="11">
        <v>4249</v>
      </c>
      <c r="I284" s="17">
        <v>4490</v>
      </c>
      <c r="J284" s="17">
        <f t="shared" si="49"/>
        <v>241</v>
      </c>
      <c r="K284" s="14">
        <f t="shared" ref="K284:K291" si="56">J284/H284</f>
        <v>5.6719228053659684E-2</v>
      </c>
      <c r="L284" s="42">
        <v>0.38747036293999637</v>
      </c>
      <c r="M284" s="15">
        <v>0.442</v>
      </c>
      <c r="N284" s="11">
        <v>387681</v>
      </c>
      <c r="O284" s="17">
        <v>476561</v>
      </c>
      <c r="P284" s="17">
        <f t="shared" si="51"/>
        <v>-88880</v>
      </c>
      <c r="Q284" s="14">
        <f t="shared" si="52"/>
        <v>-0.22926065502307311</v>
      </c>
      <c r="R284" s="42">
        <v>0.38582940468690752</v>
      </c>
      <c r="S284" s="14">
        <v>0.45700000000000002</v>
      </c>
    </row>
    <row r="285" spans="1:19" x14ac:dyDescent="0.3">
      <c r="A285" s="246" t="s">
        <v>138</v>
      </c>
      <c r="B285" s="315">
        <v>67</v>
      </c>
      <c r="C285" s="18">
        <v>18</v>
      </c>
      <c r="D285" s="18">
        <f t="shared" si="48"/>
        <v>-49</v>
      </c>
      <c r="E285" s="60">
        <v>-0.73134328358208955</v>
      </c>
      <c r="F285" s="61">
        <v>7.528089887640449E-2</v>
      </c>
      <c r="G285" s="62">
        <v>2.8999999999999998E-2</v>
      </c>
      <c r="H285" s="19">
        <v>394</v>
      </c>
      <c r="I285" s="18">
        <v>140</v>
      </c>
      <c r="J285" s="18">
        <f t="shared" si="49"/>
        <v>-254</v>
      </c>
      <c r="K285" s="60">
        <f t="shared" si="56"/>
        <v>-0.64467005076142136</v>
      </c>
      <c r="L285" s="61">
        <v>3.5929235819806678E-2</v>
      </c>
      <c r="M285" s="62">
        <v>1.3999999999999999E-2</v>
      </c>
      <c r="N285" s="19">
        <v>25262</v>
      </c>
      <c r="O285" s="18">
        <v>15048</v>
      </c>
      <c r="P285" s="18">
        <f t="shared" si="51"/>
        <v>10214</v>
      </c>
      <c r="Q285" s="60">
        <f t="shared" si="52"/>
        <v>0.404322698123664</v>
      </c>
      <c r="R285" s="61">
        <v>2.5141346677295659E-2</v>
      </c>
      <c r="S285" s="60">
        <v>1.3999999999999999E-2</v>
      </c>
    </row>
    <row r="286" spans="1:19" x14ac:dyDescent="0.3">
      <c r="A286" s="247" t="s">
        <v>139</v>
      </c>
      <c r="B286" s="316">
        <v>0</v>
      </c>
      <c r="C286" s="17">
        <v>0</v>
      </c>
      <c r="D286" s="17">
        <f t="shared" si="48"/>
        <v>0</v>
      </c>
      <c r="E286" s="14" t="s">
        <v>152</v>
      </c>
      <c r="F286" s="42">
        <v>0</v>
      </c>
      <c r="G286" s="15">
        <v>0</v>
      </c>
      <c r="H286" s="11">
        <v>256</v>
      </c>
      <c r="I286" s="17">
        <v>138</v>
      </c>
      <c r="J286" s="17">
        <f t="shared" si="49"/>
        <v>-118</v>
      </c>
      <c r="K286" s="14">
        <f t="shared" si="56"/>
        <v>-0.4609375</v>
      </c>
      <c r="L286" s="42">
        <v>2.3344884187488601E-2</v>
      </c>
      <c r="M286" s="15">
        <v>1.3999999999999999E-2</v>
      </c>
      <c r="N286" s="11">
        <v>21574</v>
      </c>
      <c r="O286" s="17">
        <v>14134</v>
      </c>
      <c r="P286" s="17">
        <f t="shared" si="51"/>
        <v>7440</v>
      </c>
      <c r="Q286" s="14">
        <f t="shared" si="52"/>
        <v>0.34485955316584777</v>
      </c>
      <c r="R286" s="42">
        <v>2.1470960858838435E-2</v>
      </c>
      <c r="S286" s="14">
        <v>1.3999999999999999E-2</v>
      </c>
    </row>
    <row r="287" spans="1:19" x14ac:dyDescent="0.3">
      <c r="A287" s="246" t="s">
        <v>140</v>
      </c>
      <c r="B287" s="315">
        <v>4</v>
      </c>
      <c r="C287" s="18">
        <v>0</v>
      </c>
      <c r="D287" s="18">
        <f t="shared" si="48"/>
        <v>-4</v>
      </c>
      <c r="E287" s="60">
        <v>-1</v>
      </c>
      <c r="F287" s="61">
        <v>4.4943820224719105E-3</v>
      </c>
      <c r="G287" s="62">
        <v>0</v>
      </c>
      <c r="H287" s="19">
        <v>11</v>
      </c>
      <c r="I287" s="18">
        <v>16</v>
      </c>
      <c r="J287" s="18">
        <f t="shared" si="49"/>
        <v>5</v>
      </c>
      <c r="K287" s="60">
        <f t="shared" si="56"/>
        <v>0.45454545454545453</v>
      </c>
      <c r="L287" s="61">
        <v>1.0031004924311508E-3</v>
      </c>
      <c r="M287" s="62">
        <v>2E-3</v>
      </c>
      <c r="N287" s="19">
        <v>2841</v>
      </c>
      <c r="O287" s="18">
        <v>1427</v>
      </c>
      <c r="P287" s="18">
        <f t="shared" si="51"/>
        <v>1414</v>
      </c>
      <c r="Q287" s="60">
        <f t="shared" si="52"/>
        <v>0.49771207321365718</v>
      </c>
      <c r="R287" s="61">
        <v>2.8274311578733659E-3</v>
      </c>
      <c r="S287" s="60">
        <v>1E-3</v>
      </c>
    </row>
    <row r="288" spans="1:19" x14ac:dyDescent="0.3">
      <c r="A288" s="247" t="s">
        <v>141</v>
      </c>
      <c r="B288" s="316">
        <v>0</v>
      </c>
      <c r="C288" s="17">
        <v>0</v>
      </c>
      <c r="D288" s="17">
        <f t="shared" si="48"/>
        <v>0</v>
      </c>
      <c r="E288" s="14" t="s">
        <v>152</v>
      </c>
      <c r="F288" s="42">
        <v>0</v>
      </c>
      <c r="G288" s="15">
        <v>0</v>
      </c>
      <c r="H288" s="11">
        <v>5</v>
      </c>
      <c r="I288" s="17">
        <v>8</v>
      </c>
      <c r="J288" s="17">
        <f t="shared" si="49"/>
        <v>3</v>
      </c>
      <c r="K288" s="14">
        <f t="shared" si="56"/>
        <v>0.6</v>
      </c>
      <c r="L288" s="42">
        <v>4.5595476928688675E-4</v>
      </c>
      <c r="M288" s="15">
        <v>1E-3</v>
      </c>
      <c r="N288" s="11">
        <v>4029</v>
      </c>
      <c r="O288" s="17">
        <v>1285</v>
      </c>
      <c r="P288" s="17">
        <f t="shared" si="51"/>
        <v>2744</v>
      </c>
      <c r="Q288" s="14">
        <f t="shared" si="52"/>
        <v>0.68106229833705634</v>
      </c>
      <c r="R288" s="42">
        <v>4.0097571753156605E-3</v>
      </c>
      <c r="S288" s="14">
        <v>1E-3</v>
      </c>
    </row>
    <row r="289" spans="1:19" x14ac:dyDescent="0.3">
      <c r="A289" s="246" t="s">
        <v>142</v>
      </c>
      <c r="B289" s="315">
        <v>0</v>
      </c>
      <c r="C289" s="18">
        <v>5</v>
      </c>
      <c r="D289" s="18">
        <f t="shared" si="48"/>
        <v>5</v>
      </c>
      <c r="E289" s="60" t="s">
        <v>152</v>
      </c>
      <c r="F289" s="61">
        <v>0</v>
      </c>
      <c r="G289" s="62">
        <v>8.0000000000000002E-3</v>
      </c>
      <c r="H289" s="19">
        <v>71</v>
      </c>
      <c r="I289" s="18">
        <v>19</v>
      </c>
      <c r="J289" s="18">
        <f t="shared" si="49"/>
        <v>-52</v>
      </c>
      <c r="K289" s="60">
        <f t="shared" si="56"/>
        <v>-0.73239436619718312</v>
      </c>
      <c r="L289" s="61">
        <v>6.4745577238737913E-3</v>
      </c>
      <c r="M289" s="62">
        <v>2E-3</v>
      </c>
      <c r="N289" s="19">
        <v>5730</v>
      </c>
      <c r="O289" s="18">
        <v>3669</v>
      </c>
      <c r="P289" s="18">
        <f t="shared" si="51"/>
        <v>2061</v>
      </c>
      <c r="Q289" s="60">
        <f t="shared" si="52"/>
        <v>0.35968586387434553</v>
      </c>
      <c r="R289" s="61">
        <v>5.702633063926218E-3</v>
      </c>
      <c r="S289" s="60">
        <v>4.0000000000000001E-3</v>
      </c>
    </row>
    <row r="290" spans="1:19" x14ac:dyDescent="0.3">
      <c r="A290" s="247" t="s">
        <v>143</v>
      </c>
      <c r="B290" s="316">
        <v>0</v>
      </c>
      <c r="C290" s="17">
        <v>16</v>
      </c>
      <c r="D290" s="17">
        <f t="shared" si="48"/>
        <v>16</v>
      </c>
      <c r="E290" s="14" t="s">
        <v>152</v>
      </c>
      <c r="F290" s="42">
        <v>0</v>
      </c>
      <c r="G290" s="15">
        <v>2.6000000000000002E-2</v>
      </c>
      <c r="H290" s="11">
        <v>122</v>
      </c>
      <c r="I290" s="17">
        <v>156</v>
      </c>
      <c r="J290" s="17">
        <f t="shared" si="49"/>
        <v>34</v>
      </c>
      <c r="K290" s="14">
        <f t="shared" si="56"/>
        <v>0.27868852459016391</v>
      </c>
      <c r="L290" s="42">
        <v>1.1125296370600037E-2</v>
      </c>
      <c r="M290" s="15">
        <v>1.4999999999999999E-2</v>
      </c>
      <c r="N290" s="11">
        <v>14783</v>
      </c>
      <c r="O290" s="17">
        <v>23809</v>
      </c>
      <c r="P290" s="17">
        <f t="shared" si="51"/>
        <v>-9026</v>
      </c>
      <c r="Q290" s="14">
        <f t="shared" si="52"/>
        <v>-0.6105661908949469</v>
      </c>
      <c r="R290" s="42">
        <v>1.471239521536148E-2</v>
      </c>
      <c r="S290" s="14">
        <v>2.3E-2</v>
      </c>
    </row>
    <row r="291" spans="1:19" ht="15" thickBot="1" x14ac:dyDescent="0.35">
      <c r="A291" s="249" t="s">
        <v>144</v>
      </c>
      <c r="B291" s="317">
        <v>0</v>
      </c>
      <c r="C291" s="40">
        <v>10</v>
      </c>
      <c r="D291" s="40">
        <f t="shared" si="48"/>
        <v>10</v>
      </c>
      <c r="E291" s="73" t="s">
        <v>152</v>
      </c>
      <c r="F291" s="74">
        <v>0</v>
      </c>
      <c r="G291" s="88">
        <v>1.6E-2</v>
      </c>
      <c r="H291" s="39">
        <v>58</v>
      </c>
      <c r="I291" s="40">
        <v>201</v>
      </c>
      <c r="J291" s="40">
        <f t="shared" si="49"/>
        <v>143</v>
      </c>
      <c r="K291" s="73">
        <f t="shared" si="56"/>
        <v>2.4655172413793105</v>
      </c>
      <c r="L291" s="74">
        <v>5.2890753237278864E-3</v>
      </c>
      <c r="M291" s="88">
        <v>0.02</v>
      </c>
      <c r="N291" s="39">
        <v>12081</v>
      </c>
      <c r="O291" s="40">
        <v>28344</v>
      </c>
      <c r="P291" s="40">
        <f t="shared" si="51"/>
        <v>-16263</v>
      </c>
      <c r="Q291" s="73">
        <f t="shared" si="52"/>
        <v>-1.3461633970697791</v>
      </c>
      <c r="R291" s="74">
        <v>1.2023300182424545E-2</v>
      </c>
      <c r="S291" s="73">
        <v>2.7000000000000003E-2</v>
      </c>
    </row>
  </sheetData>
  <mergeCells count="67">
    <mergeCell ref="A68:A70"/>
    <mergeCell ref="B68:G68"/>
    <mergeCell ref="H68:M68"/>
    <mergeCell ref="N68:S68"/>
    <mergeCell ref="B69:E69"/>
    <mergeCell ref="F69:G69"/>
    <mergeCell ref="H69:K69"/>
    <mergeCell ref="L69:M69"/>
    <mergeCell ref="N69:Q69"/>
    <mergeCell ref="R69:S69"/>
    <mergeCell ref="A30:A32"/>
    <mergeCell ref="B30:G30"/>
    <mergeCell ref="H30:M30"/>
    <mergeCell ref="B31:E31"/>
    <mergeCell ref="F31:G31"/>
    <mergeCell ref="H31:K31"/>
    <mergeCell ref="L31:M31"/>
    <mergeCell ref="A106:A108"/>
    <mergeCell ref="B106:G106"/>
    <mergeCell ref="H106:M106"/>
    <mergeCell ref="N106:S106"/>
    <mergeCell ref="B107:E107"/>
    <mergeCell ref="F107:G107"/>
    <mergeCell ref="H107:K107"/>
    <mergeCell ref="L107:M107"/>
    <mergeCell ref="N107:Q107"/>
    <mergeCell ref="R107:S107"/>
    <mergeCell ref="A144:A146"/>
    <mergeCell ref="B144:G144"/>
    <mergeCell ref="H144:M144"/>
    <mergeCell ref="N144:S144"/>
    <mergeCell ref="B145:E145"/>
    <mergeCell ref="F145:G145"/>
    <mergeCell ref="H145:K145"/>
    <mergeCell ref="L145:M145"/>
    <mergeCell ref="N145:Q145"/>
    <mergeCell ref="R145:S145"/>
    <mergeCell ref="A182:A184"/>
    <mergeCell ref="B182:G182"/>
    <mergeCell ref="H182:M182"/>
    <mergeCell ref="N182:S182"/>
    <mergeCell ref="B183:E183"/>
    <mergeCell ref="F183:G183"/>
    <mergeCell ref="H183:K183"/>
    <mergeCell ref="L183:M183"/>
    <mergeCell ref="N183:Q183"/>
    <mergeCell ref="R183:S183"/>
    <mergeCell ref="A220:A222"/>
    <mergeCell ref="B220:G220"/>
    <mergeCell ref="H220:M220"/>
    <mergeCell ref="N220:S220"/>
    <mergeCell ref="B221:E221"/>
    <mergeCell ref="F221:G221"/>
    <mergeCell ref="H221:K221"/>
    <mergeCell ref="L221:M221"/>
    <mergeCell ref="N221:Q221"/>
    <mergeCell ref="R221:S221"/>
    <mergeCell ref="A258:A260"/>
    <mergeCell ref="B258:G258"/>
    <mergeCell ref="H258:M258"/>
    <mergeCell ref="N258:S258"/>
    <mergeCell ref="B259:E259"/>
    <mergeCell ref="F259:G259"/>
    <mergeCell ref="H259:K259"/>
    <mergeCell ref="L259:M259"/>
    <mergeCell ref="N259:Q259"/>
    <mergeCell ref="R259:S259"/>
  </mergeCells>
  <hyperlinks>
    <hyperlink ref="A19" location="Gloucestershireindustry" display="Gloucestershire" xr:uid="{C3D217E8-4A24-420B-948A-B2CCFD6882CB}"/>
    <hyperlink ref="A20" location="cheltenhamindustry" display="Cheltenham " xr:uid="{2ED7C640-DA7A-4AB8-A35A-5CB03317EA27}"/>
    <hyperlink ref="A21" location="'Communal establishment type'!A142" display="Cotswold" xr:uid="{F5F3FCE6-F62F-4838-86ED-63C99BA926BE}"/>
    <hyperlink ref="A22" location="'Communal establishment type'!A180" display="Forest of Dean " xr:uid="{D6C578F0-3E0F-4E5E-B658-6EF16D026421}"/>
    <hyperlink ref="A23" location="'Communal establishment type'!A180" display="Gloucester" xr:uid="{4A17BF3C-5E02-4763-970F-46A1DEBCB736}"/>
    <hyperlink ref="A24" location="'Communal establishment type'!A218" display="Stroud" xr:uid="{DC226CC7-C5F8-47B9-AB6C-A3D9C7A6522B}"/>
    <hyperlink ref="A25" location="'Communal establishment type'!A256" display="Tewkesbury" xr:uid="{137298B0-5554-4408-9088-A4ECC20E801C}"/>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3DFEA-2CC8-4F9F-B1D6-845B984BDA25}">
  <sheetPr>
    <tabColor theme="7" tint="0.79998168889431442"/>
  </sheetPr>
  <dimension ref="A1:E25"/>
  <sheetViews>
    <sheetView workbookViewId="0">
      <selection activeCell="A17" sqref="A17:XFD218"/>
    </sheetView>
  </sheetViews>
  <sheetFormatPr defaultRowHeight="14.4" x14ac:dyDescent="0.3"/>
  <cols>
    <col min="1" max="1" width="37.33203125" bestFit="1" customWidth="1"/>
    <col min="2" max="5" width="14.6640625" customWidth="1"/>
  </cols>
  <sheetData>
    <row r="1" spans="1:1" ht="23.4" x14ac:dyDescent="0.45">
      <c r="A1" s="1" t="s">
        <v>148</v>
      </c>
    </row>
    <row r="2" spans="1:1" x14ac:dyDescent="0.3">
      <c r="A2" s="119" t="s">
        <v>149</v>
      </c>
    </row>
    <row r="17" spans="1:5" ht="28.8" x14ac:dyDescent="0.3">
      <c r="A17" s="107"/>
      <c r="B17" s="108" t="s">
        <v>28</v>
      </c>
      <c r="C17" s="108" t="s">
        <v>29</v>
      </c>
      <c r="D17" s="108" t="s">
        <v>30</v>
      </c>
      <c r="E17" s="108" t="s">
        <v>31</v>
      </c>
    </row>
    <row r="18" spans="1:5" x14ac:dyDescent="0.3">
      <c r="A18" s="109" t="s">
        <v>7</v>
      </c>
      <c r="B18" s="111">
        <v>50929</v>
      </c>
      <c r="C18" s="111">
        <v>52899</v>
      </c>
      <c r="D18" s="111">
        <v>1970</v>
      </c>
      <c r="E18" s="112">
        <v>3.9E-2</v>
      </c>
    </row>
    <row r="19" spans="1:5" x14ac:dyDescent="0.3">
      <c r="A19" s="113" t="s">
        <v>8</v>
      </c>
      <c r="B19" s="114">
        <v>36236</v>
      </c>
      <c r="C19" s="114">
        <v>40597</v>
      </c>
      <c r="D19" s="114">
        <v>4361</v>
      </c>
      <c r="E19" s="115">
        <v>0.12</v>
      </c>
    </row>
    <row r="20" spans="1:5" x14ac:dyDescent="0.3">
      <c r="A20" s="109" t="s">
        <v>9</v>
      </c>
      <c r="B20" s="111">
        <v>34167</v>
      </c>
      <c r="C20" s="111">
        <v>37217</v>
      </c>
      <c r="D20" s="111">
        <v>3050</v>
      </c>
      <c r="E20" s="112">
        <v>8.8999999999999996E-2</v>
      </c>
    </row>
    <row r="21" spans="1:5" x14ac:dyDescent="0.3">
      <c r="A21" s="113" t="s">
        <v>10</v>
      </c>
      <c r="B21" s="114">
        <v>50363</v>
      </c>
      <c r="C21" s="114">
        <v>55407</v>
      </c>
      <c r="D21" s="114">
        <v>5044</v>
      </c>
      <c r="E21" s="115">
        <v>0.1</v>
      </c>
    </row>
    <row r="22" spans="1:5" x14ac:dyDescent="0.3">
      <c r="A22" s="109" t="s">
        <v>11</v>
      </c>
      <c r="B22" s="111">
        <v>47794</v>
      </c>
      <c r="C22" s="111">
        <v>52378</v>
      </c>
      <c r="D22" s="111">
        <v>4584</v>
      </c>
      <c r="E22" s="112">
        <v>9.6000000000000002E-2</v>
      </c>
    </row>
    <row r="23" spans="1:5" x14ac:dyDescent="0.3">
      <c r="A23" s="113" t="s">
        <v>12</v>
      </c>
      <c r="B23" s="114">
        <v>35126</v>
      </c>
      <c r="C23" s="114">
        <v>40931</v>
      </c>
      <c r="D23" s="114">
        <v>5805</v>
      </c>
      <c r="E23" s="115">
        <v>0.16500000000000001</v>
      </c>
    </row>
    <row r="24" spans="1:5" x14ac:dyDescent="0.3">
      <c r="A24" s="116" t="s">
        <v>13</v>
      </c>
      <c r="B24" s="117">
        <v>254615</v>
      </c>
      <c r="C24" s="117">
        <v>279429</v>
      </c>
      <c r="D24" s="117">
        <v>24814</v>
      </c>
      <c r="E24" s="118">
        <v>9.7000000000000003E-2</v>
      </c>
    </row>
    <row r="25" spans="1:5" x14ac:dyDescent="0.3">
      <c r="A25" s="113" t="s">
        <v>32</v>
      </c>
      <c r="B25" s="114">
        <v>23366044</v>
      </c>
      <c r="C25" s="114">
        <v>24783199</v>
      </c>
      <c r="D25" s="114">
        <v>1417155</v>
      </c>
      <c r="E25" s="115">
        <v>6.0999999999999999E-2</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59384-EF48-4DD3-AE2E-6CDEA454336F}">
  <sheetPr>
    <tabColor theme="7" tint="0.79998168889431442"/>
  </sheetPr>
  <dimension ref="A1:S235"/>
  <sheetViews>
    <sheetView zoomScaleNormal="100" workbookViewId="0"/>
  </sheetViews>
  <sheetFormatPr defaultRowHeight="14.4" x14ac:dyDescent="0.3"/>
  <cols>
    <col min="1" max="1" width="76.44140625" customWidth="1"/>
    <col min="2" max="4" width="11.6640625" style="10" customWidth="1"/>
    <col min="5" max="5" width="11.6640625" style="5" customWidth="1"/>
    <col min="6" max="7" width="11.6640625" style="6" customWidth="1"/>
    <col min="8" max="10" width="11.6640625" style="10" customWidth="1"/>
    <col min="11" max="13" width="11.6640625" style="6" customWidth="1"/>
    <col min="14" max="16" width="11.6640625" style="10" customWidth="1"/>
    <col min="17" max="21" width="11.6640625" customWidth="1"/>
  </cols>
  <sheetData>
    <row r="1" spans="1:1" ht="23.4" x14ac:dyDescent="0.45">
      <c r="A1" s="1" t="s">
        <v>160</v>
      </c>
    </row>
    <row r="2" spans="1:1" x14ac:dyDescent="0.3">
      <c r="A2" t="s">
        <v>156</v>
      </c>
    </row>
    <row r="20" spans="1:13" x14ac:dyDescent="0.3">
      <c r="A20" t="s">
        <v>17</v>
      </c>
    </row>
    <row r="22" spans="1:13" x14ac:dyDescent="0.3">
      <c r="A22" s="2" t="s">
        <v>13</v>
      </c>
    </row>
    <row r="23" spans="1:13" x14ac:dyDescent="0.3">
      <c r="A23" s="2" t="s">
        <v>23</v>
      </c>
    </row>
    <row r="24" spans="1:13" x14ac:dyDescent="0.3">
      <c r="A24" s="2" t="s">
        <v>15</v>
      </c>
    </row>
    <row r="25" spans="1:13" x14ac:dyDescent="0.3">
      <c r="A25" s="2" t="s">
        <v>18</v>
      </c>
    </row>
    <row r="26" spans="1:13" x14ac:dyDescent="0.3">
      <c r="A26" s="2" t="s">
        <v>10</v>
      </c>
    </row>
    <row r="27" spans="1:13" x14ac:dyDescent="0.3">
      <c r="A27" s="2" t="s">
        <v>11</v>
      </c>
    </row>
    <row r="28" spans="1:13" x14ac:dyDescent="0.3">
      <c r="A28" s="2" t="s">
        <v>12</v>
      </c>
    </row>
    <row r="31" spans="1:13" ht="18" x14ac:dyDescent="0.35">
      <c r="A31" s="7" t="s">
        <v>19</v>
      </c>
      <c r="E31" s="10"/>
      <c r="F31" s="10"/>
      <c r="G31" s="10"/>
      <c r="K31" s="10"/>
      <c r="L31" s="10"/>
      <c r="M31" s="10"/>
    </row>
    <row r="32" spans="1:13" ht="15" thickBot="1" x14ac:dyDescent="0.35"/>
    <row r="33" spans="1:19" ht="15" thickBot="1" x14ac:dyDescent="0.35">
      <c r="A33" s="340"/>
      <c r="B33" s="329" t="s">
        <v>13</v>
      </c>
      <c r="C33" s="343"/>
      <c r="D33" s="343"/>
      <c r="E33" s="343"/>
      <c r="F33" s="343"/>
      <c r="G33" s="344"/>
      <c r="H33" s="328" t="s">
        <v>14</v>
      </c>
      <c r="I33" s="343"/>
      <c r="J33" s="343"/>
      <c r="K33" s="343"/>
      <c r="L33" s="343"/>
      <c r="M33" s="344"/>
    </row>
    <row r="34" spans="1:19" ht="15" thickBot="1" x14ac:dyDescent="0.35">
      <c r="A34" s="341"/>
      <c r="B34" s="331" t="s">
        <v>16</v>
      </c>
      <c r="C34" s="345"/>
      <c r="D34" s="345"/>
      <c r="E34" s="346"/>
      <c r="F34" s="330" t="s">
        <v>20</v>
      </c>
      <c r="G34" s="346"/>
      <c r="H34" s="331" t="s">
        <v>16</v>
      </c>
      <c r="I34" s="345"/>
      <c r="J34" s="345"/>
      <c r="K34" s="346"/>
      <c r="L34" s="330" t="s">
        <v>20</v>
      </c>
      <c r="M34" s="346"/>
    </row>
    <row r="35" spans="1:19" ht="15" thickBot="1" x14ac:dyDescent="0.35">
      <c r="A35" s="342"/>
      <c r="B35" s="8">
        <v>2011</v>
      </c>
      <c r="C35" s="9">
        <v>2021</v>
      </c>
      <c r="D35" s="30" t="s">
        <v>21</v>
      </c>
      <c r="E35" s="12" t="s">
        <v>22</v>
      </c>
      <c r="F35" s="81">
        <v>2011</v>
      </c>
      <c r="G35" s="83">
        <v>2021</v>
      </c>
      <c r="H35" s="8">
        <v>2011</v>
      </c>
      <c r="I35" s="9">
        <v>2021</v>
      </c>
      <c r="J35" s="30" t="s">
        <v>21</v>
      </c>
      <c r="K35" s="13" t="s">
        <v>22</v>
      </c>
      <c r="L35" s="81">
        <v>2011</v>
      </c>
      <c r="M35" s="83">
        <v>2021</v>
      </c>
    </row>
    <row r="36" spans="1:19" x14ac:dyDescent="0.3">
      <c r="A36" s="136" t="s">
        <v>150</v>
      </c>
      <c r="B36" s="148">
        <v>216189</v>
      </c>
      <c r="C36" s="137">
        <v>236217</v>
      </c>
      <c r="D36" s="137">
        <v>20028</v>
      </c>
      <c r="E36" s="138">
        <v>9.2641161206166819E-2</v>
      </c>
      <c r="F36" s="149">
        <v>0.85119811640194976</v>
      </c>
      <c r="G36" s="138">
        <v>0.84535606540480768</v>
      </c>
      <c r="H36" s="148">
        <v>18371818</v>
      </c>
      <c r="I36" s="137">
        <v>19302897</v>
      </c>
      <c r="J36" s="137">
        <v>931079</v>
      </c>
      <c r="K36" s="138">
        <v>5.0679742200799072E-2</v>
      </c>
      <c r="L36" s="149">
        <v>0.78896040553619329</v>
      </c>
      <c r="M36" s="152">
        <v>0.77887024274508543</v>
      </c>
    </row>
    <row r="37" spans="1:19" s="56" customFormat="1" x14ac:dyDescent="0.3">
      <c r="A37" s="72" t="s">
        <v>34</v>
      </c>
      <c r="B37" s="97">
        <v>78320</v>
      </c>
      <c r="C37" s="98">
        <v>87031</v>
      </c>
      <c r="D37" s="98">
        <v>8711</v>
      </c>
      <c r="E37" s="99">
        <v>0.11122318692543412</v>
      </c>
      <c r="F37" s="100">
        <v>0.3083683095652448</v>
      </c>
      <c r="G37" s="99">
        <v>0.31146015624720413</v>
      </c>
      <c r="H37" s="97">
        <v>5310357</v>
      </c>
      <c r="I37" s="98">
        <v>5753255</v>
      </c>
      <c r="J37" s="98">
        <v>442898</v>
      </c>
      <c r="K37" s="99">
        <v>8.3402678953599541E-2</v>
      </c>
      <c r="L37" s="100">
        <v>0.22804827547616477</v>
      </c>
      <c r="M37" s="153">
        <v>0.23214334710610413</v>
      </c>
      <c r="N37" s="55"/>
      <c r="O37" s="55"/>
      <c r="P37" s="55"/>
    </row>
    <row r="38" spans="1:19" x14ac:dyDescent="0.3">
      <c r="A38" s="65" t="s">
        <v>35</v>
      </c>
      <c r="B38" s="101">
        <v>87892</v>
      </c>
      <c r="C38" s="102">
        <v>96230</v>
      </c>
      <c r="D38" s="102">
        <v>8338</v>
      </c>
      <c r="E38" s="103">
        <v>9.4866426978564608E-2</v>
      </c>
      <c r="F38" s="104">
        <v>0.34605601971793276</v>
      </c>
      <c r="G38" s="103">
        <v>0.34438086240154031</v>
      </c>
      <c r="H38" s="101">
        <v>7304321</v>
      </c>
      <c r="I38" s="102">
        <v>7810175</v>
      </c>
      <c r="J38" s="102">
        <v>505854</v>
      </c>
      <c r="K38" s="103">
        <v>6.9254075772409232E-2</v>
      </c>
      <c r="L38" s="104">
        <v>0.31367717981565746</v>
      </c>
      <c r="M38" s="154">
        <v>0.3151398931534265</v>
      </c>
    </row>
    <row r="39" spans="1:19" s="58" customFormat="1" x14ac:dyDescent="0.3">
      <c r="A39" s="72" t="s">
        <v>36</v>
      </c>
      <c r="B39" s="157">
        <v>49977</v>
      </c>
      <c r="C39" s="158">
        <v>52956</v>
      </c>
      <c r="D39" s="158">
        <v>2979</v>
      </c>
      <c r="E39" s="159">
        <v>5.9607419412929949E-2</v>
      </c>
      <c r="F39" s="160">
        <v>0.19677378711877219</v>
      </c>
      <c r="G39" s="159">
        <v>0.18951504675606326</v>
      </c>
      <c r="H39" s="157">
        <v>5757140</v>
      </c>
      <c r="I39" s="158">
        <v>5739467</v>
      </c>
      <c r="J39" s="98">
        <v>-17673</v>
      </c>
      <c r="K39" s="99">
        <v>-3.0697533844929949E-3</v>
      </c>
      <c r="L39" s="100">
        <v>0.247234950244371</v>
      </c>
      <c r="M39" s="153">
        <v>0.23158700248555472</v>
      </c>
      <c r="N39" s="57"/>
      <c r="O39" s="57"/>
      <c r="P39" s="57"/>
    </row>
    <row r="40" spans="1:19" s="143" customFormat="1" x14ac:dyDescent="0.3">
      <c r="A40" s="139" t="s">
        <v>151</v>
      </c>
      <c r="B40" s="161">
        <v>35802</v>
      </c>
      <c r="C40" s="162">
        <v>41016</v>
      </c>
      <c r="D40" s="162">
        <v>5214</v>
      </c>
      <c r="E40" s="163">
        <v>0.14563432210491034</v>
      </c>
      <c r="F40" s="164">
        <v>0.14096274539140569</v>
      </c>
      <c r="G40" s="163">
        <v>0.1467850509431734</v>
      </c>
      <c r="H40" s="161">
        <v>4829325</v>
      </c>
      <c r="I40" s="162">
        <v>5376041</v>
      </c>
      <c r="J40" s="140">
        <v>546716</v>
      </c>
      <c r="K40" s="141">
        <v>0.11320753935591413</v>
      </c>
      <c r="L40" s="150">
        <v>0.20739080968829957</v>
      </c>
      <c r="M40" s="155">
        <v>0.21692279447367571</v>
      </c>
      <c r="N40" s="142"/>
      <c r="O40" s="142"/>
      <c r="P40" s="142"/>
    </row>
    <row r="41" spans="1:19" s="10" customFormat="1" x14ac:dyDescent="0.3">
      <c r="A41" s="72" t="s">
        <v>37</v>
      </c>
      <c r="B41" s="135">
        <v>26921</v>
      </c>
      <c r="C41" s="98">
        <v>30652</v>
      </c>
      <c r="D41" s="98">
        <v>3731</v>
      </c>
      <c r="E41" s="99">
        <v>0.13859069128189888</v>
      </c>
      <c r="F41" s="100">
        <v>0.10599570048271137</v>
      </c>
      <c r="G41" s="99">
        <v>0.1096951282794556</v>
      </c>
      <c r="H41" s="97">
        <v>3747939</v>
      </c>
      <c r="I41" s="98">
        <v>4126433</v>
      </c>
      <c r="J41" s="98">
        <v>378494</v>
      </c>
      <c r="K41" s="99">
        <v>0.10098723591819397</v>
      </c>
      <c r="L41" s="100">
        <v>0.16095170730326822</v>
      </c>
      <c r="M41" s="153">
        <v>0.16650121856741665</v>
      </c>
      <c r="Q41"/>
      <c r="R41"/>
      <c r="S41"/>
    </row>
    <row r="42" spans="1:19" s="10" customFormat="1" x14ac:dyDescent="0.3">
      <c r="A42" s="65" t="s">
        <v>153</v>
      </c>
      <c r="B42" s="101" t="s">
        <v>152</v>
      </c>
      <c r="C42" s="102">
        <v>5906</v>
      </c>
      <c r="D42" s="102" t="s">
        <v>152</v>
      </c>
      <c r="E42" s="103" t="s">
        <v>152</v>
      </c>
      <c r="F42" s="104" t="s">
        <v>152</v>
      </c>
      <c r="G42" s="103">
        <v>2.1135959402925251E-2</v>
      </c>
      <c r="H42" s="101" t="s">
        <v>152</v>
      </c>
      <c r="I42" s="102">
        <v>845606</v>
      </c>
      <c r="J42" s="102" t="s">
        <v>152</v>
      </c>
      <c r="K42" s="103" t="s">
        <v>152</v>
      </c>
      <c r="L42" s="104" t="s">
        <v>152</v>
      </c>
      <c r="M42" s="154">
        <v>3.41201297653249E-2</v>
      </c>
      <c r="Q42"/>
      <c r="R42"/>
      <c r="S42"/>
    </row>
    <row r="43" spans="1:19" s="10" customFormat="1" x14ac:dyDescent="0.3">
      <c r="A43" s="72" t="s">
        <v>154</v>
      </c>
      <c r="B43" s="97" t="s">
        <v>152</v>
      </c>
      <c r="C43" s="98">
        <v>2568</v>
      </c>
      <c r="D43" s="98" t="s">
        <v>152</v>
      </c>
      <c r="E43" s="99" t="s">
        <v>152</v>
      </c>
      <c r="F43" s="100" t="s">
        <v>152</v>
      </c>
      <c r="G43" s="99">
        <v>9.1901699537270641E-3</v>
      </c>
      <c r="H43" s="97" t="s">
        <v>152</v>
      </c>
      <c r="I43" s="98">
        <v>195546</v>
      </c>
      <c r="J43" s="98" t="s">
        <v>152</v>
      </c>
      <c r="K43" s="99" t="s">
        <v>152</v>
      </c>
      <c r="L43" s="100" t="s">
        <v>152</v>
      </c>
      <c r="M43" s="153">
        <v>7.8902643726395296E-3</v>
      </c>
      <c r="Q43"/>
      <c r="R43"/>
      <c r="S43"/>
    </row>
    <row r="44" spans="1:19" s="10" customFormat="1" x14ac:dyDescent="0.3">
      <c r="A44" s="65" t="s">
        <v>155</v>
      </c>
      <c r="B44" s="101" t="s">
        <v>152</v>
      </c>
      <c r="C44" s="102">
        <v>1890</v>
      </c>
      <c r="D44" s="102" t="s">
        <v>152</v>
      </c>
      <c r="E44" s="103" t="s">
        <v>152</v>
      </c>
      <c r="F44" s="104" t="s">
        <v>152</v>
      </c>
      <c r="G44" s="103">
        <v>6.7637933070654795E-3</v>
      </c>
      <c r="H44" s="101" t="s">
        <v>152</v>
      </c>
      <c r="I44" s="102">
        <v>208456</v>
      </c>
      <c r="J44" s="102" t="s">
        <v>152</v>
      </c>
      <c r="K44" s="103" t="s">
        <v>152</v>
      </c>
      <c r="L44" s="104" t="s">
        <v>152</v>
      </c>
      <c r="M44" s="154">
        <v>8.4111817682946521E-3</v>
      </c>
      <c r="Q44"/>
      <c r="R44"/>
      <c r="S44"/>
    </row>
    <row r="45" spans="1:19" s="71" customFormat="1" ht="15" thickBot="1" x14ac:dyDescent="0.35">
      <c r="A45" s="144" t="s">
        <v>38</v>
      </c>
      <c r="B45" s="145">
        <v>1991</v>
      </c>
      <c r="C45" s="146">
        <v>2196</v>
      </c>
      <c r="D45" s="146">
        <v>205</v>
      </c>
      <c r="E45" s="147">
        <v>0.10296333500753391</v>
      </c>
      <c r="F45" s="151">
        <v>7.839138206644565E-3</v>
      </c>
      <c r="G45" s="147">
        <v>7.8588836520189394E-3</v>
      </c>
      <c r="H45" s="145">
        <v>84966</v>
      </c>
      <c r="I45" s="146">
        <v>104262</v>
      </c>
      <c r="J45" s="146">
        <v>19296</v>
      </c>
      <c r="K45" s="147">
        <v>0.22710260574818161</v>
      </c>
      <c r="L45" s="151">
        <v>3.6487847755071489E-3</v>
      </c>
      <c r="M45" s="156">
        <v>4.2069627812389042E-3</v>
      </c>
      <c r="Q45" s="4"/>
      <c r="R45" s="4"/>
      <c r="S45" s="4"/>
    </row>
    <row r="46" spans="1:19" x14ac:dyDescent="0.3">
      <c r="B46"/>
      <c r="C46"/>
      <c r="D46"/>
      <c r="E46"/>
      <c r="F46"/>
      <c r="G46"/>
      <c r="H46"/>
      <c r="I46"/>
      <c r="J46"/>
      <c r="K46"/>
      <c r="L46"/>
      <c r="M46"/>
      <c r="N46"/>
      <c r="O46"/>
      <c r="P46"/>
    </row>
    <row r="48" spans="1:19" ht="18" x14ac:dyDescent="0.35">
      <c r="A48" s="7" t="s">
        <v>7</v>
      </c>
      <c r="E48" s="10"/>
      <c r="F48" s="165"/>
      <c r="G48" s="165"/>
    </row>
    <row r="49" spans="1:19" ht="15" thickBot="1" x14ac:dyDescent="0.35"/>
    <row r="50" spans="1:19" ht="15" thickBot="1" x14ac:dyDescent="0.35">
      <c r="A50" s="326"/>
      <c r="B50" s="329" t="s">
        <v>7</v>
      </c>
      <c r="C50" s="329"/>
      <c r="D50" s="329"/>
      <c r="E50" s="329"/>
      <c r="F50" s="329"/>
      <c r="G50" s="339"/>
      <c r="H50" s="329" t="s">
        <v>13</v>
      </c>
      <c r="I50" s="329"/>
      <c r="J50" s="329"/>
      <c r="K50" s="329"/>
      <c r="L50" s="329"/>
      <c r="M50" s="339"/>
      <c r="N50" s="329" t="s">
        <v>14</v>
      </c>
      <c r="O50" s="329"/>
      <c r="P50" s="329"/>
      <c r="Q50" s="329"/>
      <c r="R50" s="329"/>
      <c r="S50" s="339"/>
    </row>
    <row r="51" spans="1:19" ht="15" thickBot="1" x14ac:dyDescent="0.35">
      <c r="A51" s="326"/>
      <c r="B51" s="331" t="s">
        <v>16</v>
      </c>
      <c r="C51" s="331"/>
      <c r="D51" s="331"/>
      <c r="E51" s="332"/>
      <c r="F51" s="330" t="s">
        <v>20</v>
      </c>
      <c r="G51" s="334"/>
      <c r="H51" s="329" t="s">
        <v>16</v>
      </c>
      <c r="I51" s="329"/>
      <c r="J51" s="329"/>
      <c r="K51" s="339"/>
      <c r="L51" s="328" t="s">
        <v>20</v>
      </c>
      <c r="M51" s="339"/>
      <c r="N51" s="331" t="s">
        <v>16</v>
      </c>
      <c r="O51" s="330"/>
      <c r="P51" s="330"/>
      <c r="Q51" s="334"/>
      <c r="R51" s="330" t="s">
        <v>20</v>
      </c>
      <c r="S51" s="334"/>
    </row>
    <row r="52" spans="1:19" ht="15" thickBot="1" x14ac:dyDescent="0.35">
      <c r="A52" s="327"/>
      <c r="B52" s="66">
        <v>2011</v>
      </c>
      <c r="C52" s="64">
        <v>2021</v>
      </c>
      <c r="D52" s="30" t="s">
        <v>21</v>
      </c>
      <c r="E52" s="12" t="s">
        <v>22</v>
      </c>
      <c r="F52" s="53">
        <v>2011</v>
      </c>
      <c r="G52" s="54">
        <v>2021</v>
      </c>
      <c r="H52" s="49">
        <v>2011</v>
      </c>
      <c r="I52" s="50">
        <v>2021</v>
      </c>
      <c r="J52" s="38" t="s">
        <v>21</v>
      </c>
      <c r="K52" s="67" t="s">
        <v>22</v>
      </c>
      <c r="L52" s="52">
        <v>2011</v>
      </c>
      <c r="M52" s="51">
        <v>2021</v>
      </c>
      <c r="N52" s="49">
        <v>2011</v>
      </c>
      <c r="O52" s="50">
        <v>2021</v>
      </c>
      <c r="P52" s="38" t="s">
        <v>21</v>
      </c>
      <c r="Q52" s="36" t="s">
        <v>22</v>
      </c>
      <c r="R52" s="52">
        <v>2011</v>
      </c>
      <c r="S52" s="51">
        <v>2021</v>
      </c>
    </row>
    <row r="53" spans="1:19" s="4" customFormat="1" x14ac:dyDescent="0.3">
      <c r="A53" s="136" t="s">
        <v>150</v>
      </c>
      <c r="B53" s="148">
        <v>37091</v>
      </c>
      <c r="C53" s="137">
        <v>38397</v>
      </c>
      <c r="D53" s="137">
        <v>1306</v>
      </c>
      <c r="E53" s="138">
        <v>3.5210698012995069E-2</v>
      </c>
      <c r="F53" s="149">
        <v>0.73315411832144062</v>
      </c>
      <c r="G53" s="138">
        <v>0.72586865287912583</v>
      </c>
      <c r="H53" s="148">
        <v>216189</v>
      </c>
      <c r="I53" s="137">
        <v>236217</v>
      </c>
      <c r="J53" s="137">
        <v>20028</v>
      </c>
      <c r="K53" s="138">
        <v>9.2641161206166819E-2</v>
      </c>
      <c r="L53" s="149">
        <v>0.85119811640194976</v>
      </c>
      <c r="M53" s="138">
        <v>0.84535606540480768</v>
      </c>
      <c r="N53" s="148">
        <v>18371818</v>
      </c>
      <c r="O53" s="137">
        <v>19302897</v>
      </c>
      <c r="P53" s="137">
        <v>931079</v>
      </c>
      <c r="Q53" s="138">
        <v>5.0679742200799072E-2</v>
      </c>
      <c r="R53" s="149">
        <v>0.78896040553619329</v>
      </c>
      <c r="S53" s="152">
        <v>0.77887024274508543</v>
      </c>
    </row>
    <row r="54" spans="1:19" x14ac:dyDescent="0.3">
      <c r="A54" s="72" t="s">
        <v>34</v>
      </c>
      <c r="B54" s="97">
        <v>9239</v>
      </c>
      <c r="C54" s="98">
        <v>9690</v>
      </c>
      <c r="D54" s="98">
        <v>451</v>
      </c>
      <c r="E54" s="99">
        <v>4.8814806797272431E-2</v>
      </c>
      <c r="F54" s="100">
        <v>0.18262141487616373</v>
      </c>
      <c r="G54" s="99">
        <v>0.18318272902567204</v>
      </c>
      <c r="H54" s="97">
        <v>78320</v>
      </c>
      <c r="I54" s="98">
        <v>87031</v>
      </c>
      <c r="J54" s="98">
        <v>8711</v>
      </c>
      <c r="K54" s="99">
        <v>0.11122318692543412</v>
      </c>
      <c r="L54" s="100">
        <v>0.3083683095652448</v>
      </c>
      <c r="M54" s="99">
        <v>0.31146015624720413</v>
      </c>
      <c r="N54" s="97">
        <v>5310357</v>
      </c>
      <c r="O54" s="98">
        <v>5753255</v>
      </c>
      <c r="P54" s="98">
        <v>442898</v>
      </c>
      <c r="Q54" s="99">
        <v>8.3402678953599541E-2</v>
      </c>
      <c r="R54" s="100">
        <v>0.22804827547616477</v>
      </c>
      <c r="S54" s="153">
        <v>0.23214334710610413</v>
      </c>
    </row>
    <row r="55" spans="1:19" x14ac:dyDescent="0.3">
      <c r="A55" s="65" t="s">
        <v>35</v>
      </c>
      <c r="B55" s="101">
        <v>16741</v>
      </c>
      <c r="C55" s="102">
        <v>17599</v>
      </c>
      <c r="D55" s="102">
        <v>858</v>
      </c>
      <c r="E55" s="103">
        <v>5.1251418672719672E-2</v>
      </c>
      <c r="F55" s="104">
        <v>0.33090865964301952</v>
      </c>
      <c r="G55" s="103">
        <v>0.3326968883511664</v>
      </c>
      <c r="H55" s="101">
        <v>87892</v>
      </c>
      <c r="I55" s="102">
        <v>96230</v>
      </c>
      <c r="J55" s="102">
        <v>8338</v>
      </c>
      <c r="K55" s="103">
        <v>9.4866426978564608E-2</v>
      </c>
      <c r="L55" s="104">
        <v>0.34605601971793276</v>
      </c>
      <c r="M55" s="103">
        <v>0.34438086240154031</v>
      </c>
      <c r="N55" s="101">
        <v>7304321</v>
      </c>
      <c r="O55" s="102">
        <v>7810175</v>
      </c>
      <c r="P55" s="102">
        <v>505854</v>
      </c>
      <c r="Q55" s="103">
        <v>6.9254075772409232E-2</v>
      </c>
      <c r="R55" s="104">
        <v>0.31367717981565746</v>
      </c>
      <c r="S55" s="154">
        <v>0.3151398931534265</v>
      </c>
    </row>
    <row r="56" spans="1:19" x14ac:dyDescent="0.3">
      <c r="A56" s="72" t="s">
        <v>36</v>
      </c>
      <c r="B56" s="157">
        <v>11111</v>
      </c>
      <c r="C56" s="158">
        <v>11108</v>
      </c>
      <c r="D56" s="158">
        <v>-3</v>
      </c>
      <c r="E56" s="159">
        <v>-2.7000270002700027E-4</v>
      </c>
      <c r="F56" s="160">
        <v>0.21962404380225731</v>
      </c>
      <c r="G56" s="159">
        <v>0.20998903550228742</v>
      </c>
      <c r="H56" s="157">
        <v>49977</v>
      </c>
      <c r="I56" s="158">
        <v>52956</v>
      </c>
      <c r="J56" s="158">
        <v>2979</v>
      </c>
      <c r="K56" s="159">
        <v>5.9607419412929949E-2</v>
      </c>
      <c r="L56" s="160">
        <v>0.19677378711877219</v>
      </c>
      <c r="M56" s="159">
        <v>0.18951504675606326</v>
      </c>
      <c r="N56" s="157">
        <v>5757140</v>
      </c>
      <c r="O56" s="158">
        <v>5739467</v>
      </c>
      <c r="P56" s="98">
        <v>-17673</v>
      </c>
      <c r="Q56" s="99">
        <v>-3.0697533844929949E-3</v>
      </c>
      <c r="R56" s="100">
        <v>0.247234950244371</v>
      </c>
      <c r="S56" s="153">
        <v>0.23158700248555472</v>
      </c>
    </row>
    <row r="57" spans="1:19" x14ac:dyDescent="0.3">
      <c r="A57" s="139" t="s">
        <v>151</v>
      </c>
      <c r="B57" s="161">
        <v>13198</v>
      </c>
      <c r="C57" s="162">
        <v>14174</v>
      </c>
      <c r="D57" s="162">
        <v>976</v>
      </c>
      <c r="E57" s="163">
        <v>7.3950598575541746E-2</v>
      </c>
      <c r="F57" s="164">
        <v>0.26087644047360203</v>
      </c>
      <c r="G57" s="163">
        <v>0.26794963892774776</v>
      </c>
      <c r="H57" s="161">
        <v>35802</v>
      </c>
      <c r="I57" s="162">
        <v>41016</v>
      </c>
      <c r="J57" s="162">
        <v>5214</v>
      </c>
      <c r="K57" s="163">
        <v>0.14563432210491034</v>
      </c>
      <c r="L57" s="164">
        <v>0.14096274539140569</v>
      </c>
      <c r="M57" s="163">
        <v>0.1467850509431734</v>
      </c>
      <c r="N57" s="161">
        <v>4829325</v>
      </c>
      <c r="O57" s="162">
        <v>5376041</v>
      </c>
      <c r="P57" s="140">
        <v>546716</v>
      </c>
      <c r="Q57" s="141">
        <v>0.11320753935591413</v>
      </c>
      <c r="R57" s="150">
        <v>0.20739080968829957</v>
      </c>
      <c r="S57" s="155">
        <v>0.21692279447367571</v>
      </c>
    </row>
    <row r="58" spans="1:19" x14ac:dyDescent="0.3">
      <c r="A58" s="72" t="s">
        <v>37</v>
      </c>
      <c r="B58" s="135">
        <v>9211</v>
      </c>
      <c r="C58" s="98">
        <v>10148</v>
      </c>
      <c r="D58" s="98">
        <v>937</v>
      </c>
      <c r="E58" s="99">
        <v>0.10172619693844316</v>
      </c>
      <c r="F58" s="100">
        <v>0.1820679567512008</v>
      </c>
      <c r="G58" s="99">
        <v>0.1918409013573292</v>
      </c>
      <c r="H58" s="135">
        <v>26921</v>
      </c>
      <c r="I58" s="98">
        <v>30652</v>
      </c>
      <c r="J58" s="98">
        <v>3731</v>
      </c>
      <c r="K58" s="99">
        <v>0.13859069128189888</v>
      </c>
      <c r="L58" s="100">
        <v>0.10599570048271137</v>
      </c>
      <c r="M58" s="99">
        <v>0.1096951282794556</v>
      </c>
      <c r="N58" s="97">
        <v>3747939</v>
      </c>
      <c r="O58" s="98">
        <v>4126433</v>
      </c>
      <c r="P58" s="98">
        <v>378494</v>
      </c>
      <c r="Q58" s="99">
        <v>0.10098723591819397</v>
      </c>
      <c r="R58" s="100">
        <v>0.16095170730326822</v>
      </c>
      <c r="S58" s="153">
        <v>0.16650121856741665</v>
      </c>
    </row>
    <row r="59" spans="1:19" x14ac:dyDescent="0.3">
      <c r="A59" s="65" t="s">
        <v>153</v>
      </c>
      <c r="B59" s="101" t="s">
        <v>152</v>
      </c>
      <c r="C59" s="102">
        <v>3014</v>
      </c>
      <c r="D59" s="102" t="s">
        <v>152</v>
      </c>
      <c r="E59" s="103" t="s">
        <v>152</v>
      </c>
      <c r="F59" s="104" t="s">
        <v>152</v>
      </c>
      <c r="G59" s="103">
        <v>5.6977579492608413E-2</v>
      </c>
      <c r="H59" s="101" t="s">
        <v>152</v>
      </c>
      <c r="I59" s="102">
        <v>5906</v>
      </c>
      <c r="J59" s="102" t="s">
        <v>152</v>
      </c>
      <c r="K59" s="103" t="s">
        <v>152</v>
      </c>
      <c r="L59" s="104" t="s">
        <v>152</v>
      </c>
      <c r="M59" s="103">
        <v>2.1135959402925251E-2</v>
      </c>
      <c r="N59" s="101" t="s">
        <v>152</v>
      </c>
      <c r="O59" s="102">
        <v>845606</v>
      </c>
      <c r="P59" s="102" t="s">
        <v>152</v>
      </c>
      <c r="Q59" s="103" t="s">
        <v>152</v>
      </c>
      <c r="R59" s="104" t="s">
        <v>152</v>
      </c>
      <c r="S59" s="154">
        <v>3.41201297653249E-2</v>
      </c>
    </row>
    <row r="60" spans="1:19" x14ac:dyDescent="0.3">
      <c r="A60" s="72" t="s">
        <v>154</v>
      </c>
      <c r="B60" s="97" t="s">
        <v>152</v>
      </c>
      <c r="C60" s="98">
        <v>588</v>
      </c>
      <c r="D60" s="98" t="s">
        <v>152</v>
      </c>
      <c r="E60" s="99" t="s">
        <v>152</v>
      </c>
      <c r="F60" s="100" t="s">
        <v>152</v>
      </c>
      <c r="G60" s="99">
        <v>1.1115732163786911E-2</v>
      </c>
      <c r="H60" s="97" t="s">
        <v>152</v>
      </c>
      <c r="I60" s="98">
        <v>2568</v>
      </c>
      <c r="J60" s="98" t="s">
        <v>152</v>
      </c>
      <c r="K60" s="99" t="s">
        <v>152</v>
      </c>
      <c r="L60" s="100" t="s">
        <v>152</v>
      </c>
      <c r="M60" s="99">
        <v>9.1901699537270641E-3</v>
      </c>
      <c r="N60" s="97" t="s">
        <v>152</v>
      </c>
      <c r="O60" s="98">
        <v>195546</v>
      </c>
      <c r="P60" s="98" t="s">
        <v>152</v>
      </c>
      <c r="Q60" s="99" t="s">
        <v>152</v>
      </c>
      <c r="R60" s="100" t="s">
        <v>152</v>
      </c>
      <c r="S60" s="153">
        <v>7.8902643726395296E-3</v>
      </c>
    </row>
    <row r="61" spans="1:19" x14ac:dyDescent="0.3">
      <c r="A61" s="65" t="s">
        <v>155</v>
      </c>
      <c r="B61" s="101" t="s">
        <v>152</v>
      </c>
      <c r="C61" s="102">
        <v>424</v>
      </c>
      <c r="D61" s="102" t="s">
        <v>152</v>
      </c>
      <c r="E61" s="103" t="s">
        <v>152</v>
      </c>
      <c r="F61" s="104" t="s">
        <v>152</v>
      </c>
      <c r="G61" s="103">
        <v>8.0154259140232144E-3</v>
      </c>
      <c r="H61" s="101" t="s">
        <v>152</v>
      </c>
      <c r="I61" s="102">
        <v>1890</v>
      </c>
      <c r="J61" s="102" t="s">
        <v>152</v>
      </c>
      <c r="K61" s="103" t="s">
        <v>152</v>
      </c>
      <c r="L61" s="104" t="s">
        <v>152</v>
      </c>
      <c r="M61" s="103">
        <v>6.7637933070654795E-3</v>
      </c>
      <c r="N61" s="101" t="s">
        <v>152</v>
      </c>
      <c r="O61" s="102">
        <v>208456</v>
      </c>
      <c r="P61" s="102" t="s">
        <v>152</v>
      </c>
      <c r="Q61" s="103" t="s">
        <v>152</v>
      </c>
      <c r="R61" s="104" t="s">
        <v>152</v>
      </c>
      <c r="S61" s="154">
        <v>8.4111817682946521E-3</v>
      </c>
    </row>
    <row r="62" spans="1:19" ht="15" thickBot="1" x14ac:dyDescent="0.35">
      <c r="A62" s="144" t="s">
        <v>38</v>
      </c>
      <c r="B62" s="145">
        <v>302</v>
      </c>
      <c r="C62" s="146">
        <v>327</v>
      </c>
      <c r="D62" s="146">
        <v>25</v>
      </c>
      <c r="E62" s="147">
        <v>8.2781456953642391E-2</v>
      </c>
      <c r="F62" s="151">
        <v>5.9694412049574033E-3</v>
      </c>
      <c r="G62" s="147">
        <v>6.1817081931263944E-3</v>
      </c>
      <c r="H62" s="145">
        <v>1991</v>
      </c>
      <c r="I62" s="146">
        <v>2196</v>
      </c>
      <c r="J62" s="146">
        <v>205</v>
      </c>
      <c r="K62" s="147">
        <v>0.10296333500753391</v>
      </c>
      <c r="L62" s="151">
        <v>7.839138206644565E-3</v>
      </c>
      <c r="M62" s="147">
        <v>7.8588836520189394E-3</v>
      </c>
      <c r="N62" s="145">
        <v>84966</v>
      </c>
      <c r="O62" s="146">
        <v>104262</v>
      </c>
      <c r="P62" s="146">
        <v>19296</v>
      </c>
      <c r="Q62" s="147">
        <v>0.22710260574818161</v>
      </c>
      <c r="R62" s="151">
        <v>3.6487847755071489E-3</v>
      </c>
      <c r="S62" s="156">
        <v>4.2069627812389042E-3</v>
      </c>
    </row>
    <row r="65" spans="1:19" ht="18" x14ac:dyDescent="0.35">
      <c r="A65" s="7" t="s">
        <v>15</v>
      </c>
      <c r="E65" s="10"/>
      <c r="F65" s="165"/>
      <c r="G65" s="165"/>
    </row>
    <row r="66" spans="1:19" ht="15" thickBot="1" x14ac:dyDescent="0.35"/>
    <row r="67" spans="1:19" ht="15" thickBot="1" x14ac:dyDescent="0.35">
      <c r="A67" s="326"/>
      <c r="B67" s="328" t="s">
        <v>15</v>
      </c>
      <c r="C67" s="329"/>
      <c r="D67" s="329"/>
      <c r="E67" s="329"/>
      <c r="F67" s="329"/>
      <c r="G67" s="329"/>
      <c r="H67" s="329" t="s">
        <v>13</v>
      </c>
      <c r="I67" s="329"/>
      <c r="J67" s="329"/>
      <c r="K67" s="329"/>
      <c r="L67" s="329"/>
      <c r="M67" s="339"/>
      <c r="N67" s="329" t="s">
        <v>14</v>
      </c>
      <c r="O67" s="329"/>
      <c r="P67" s="329"/>
      <c r="Q67" s="329"/>
      <c r="R67" s="329"/>
      <c r="S67" s="339"/>
    </row>
    <row r="68" spans="1:19" ht="15" thickBot="1" x14ac:dyDescent="0.35">
      <c r="A68" s="326"/>
      <c r="B68" s="330" t="s">
        <v>16</v>
      </c>
      <c r="C68" s="331"/>
      <c r="D68" s="331"/>
      <c r="E68" s="332"/>
      <c r="F68" s="330" t="s">
        <v>20</v>
      </c>
      <c r="G68" s="330"/>
      <c r="H68" s="329" t="s">
        <v>16</v>
      </c>
      <c r="I68" s="329"/>
      <c r="J68" s="329"/>
      <c r="K68" s="339"/>
      <c r="L68" s="328" t="s">
        <v>20</v>
      </c>
      <c r="M68" s="339"/>
      <c r="N68" s="331" t="s">
        <v>16</v>
      </c>
      <c r="O68" s="330"/>
      <c r="P68" s="330"/>
      <c r="Q68" s="334"/>
      <c r="R68" s="330" t="s">
        <v>20</v>
      </c>
      <c r="S68" s="334"/>
    </row>
    <row r="69" spans="1:19" ht="15" thickBot="1" x14ac:dyDescent="0.35">
      <c r="A69" s="327"/>
      <c r="B69" s="53">
        <v>2011</v>
      </c>
      <c r="C69" s="9">
        <v>2021</v>
      </c>
      <c r="D69" s="30" t="s">
        <v>21</v>
      </c>
      <c r="E69" s="12" t="s">
        <v>22</v>
      </c>
      <c r="F69" s="53">
        <v>2011</v>
      </c>
      <c r="G69" s="54">
        <v>2021</v>
      </c>
      <c r="H69" s="92">
        <v>2011</v>
      </c>
      <c r="I69" s="93">
        <v>2021</v>
      </c>
      <c r="J69" s="38" t="s">
        <v>21</v>
      </c>
      <c r="K69" s="67" t="s">
        <v>22</v>
      </c>
      <c r="L69" s="91">
        <v>2011</v>
      </c>
      <c r="M69" s="94">
        <v>2021</v>
      </c>
      <c r="N69" s="92">
        <v>2011</v>
      </c>
      <c r="O69" s="93">
        <v>2021</v>
      </c>
      <c r="P69" s="38" t="s">
        <v>21</v>
      </c>
      <c r="Q69" s="36" t="s">
        <v>22</v>
      </c>
      <c r="R69" s="91">
        <v>2011</v>
      </c>
      <c r="S69" s="94">
        <v>2021</v>
      </c>
    </row>
    <row r="70" spans="1:19" x14ac:dyDescent="0.3">
      <c r="A70" s="136" t="s">
        <v>150</v>
      </c>
      <c r="B70" s="148">
        <v>32130</v>
      </c>
      <c r="C70" s="137">
        <v>35757</v>
      </c>
      <c r="D70" s="137">
        <v>3627</v>
      </c>
      <c r="E70" s="138">
        <v>0.11288515406162465</v>
      </c>
      <c r="F70" s="149">
        <v>0.887274936485143</v>
      </c>
      <c r="G70" s="138">
        <v>0.88077936793359113</v>
      </c>
      <c r="H70" s="148">
        <v>216189</v>
      </c>
      <c r="I70" s="137">
        <v>236217</v>
      </c>
      <c r="J70" s="137">
        <v>20028</v>
      </c>
      <c r="K70" s="138">
        <v>9.2641161206166819E-2</v>
      </c>
      <c r="L70" s="149">
        <v>0.85119811640194976</v>
      </c>
      <c r="M70" s="138">
        <v>0.84535606540480768</v>
      </c>
      <c r="N70" s="148">
        <v>18371818</v>
      </c>
      <c r="O70" s="137">
        <v>19302897</v>
      </c>
      <c r="P70" s="137">
        <v>931079</v>
      </c>
      <c r="Q70" s="138">
        <v>5.0679742200799072E-2</v>
      </c>
      <c r="R70" s="149">
        <v>0.78896040553619329</v>
      </c>
      <c r="S70" s="152">
        <v>0.77887024274508543</v>
      </c>
    </row>
    <row r="71" spans="1:19" x14ac:dyDescent="0.3">
      <c r="A71" s="72" t="s">
        <v>34</v>
      </c>
      <c r="B71" s="97">
        <v>13385</v>
      </c>
      <c r="C71" s="98">
        <v>15135</v>
      </c>
      <c r="D71" s="98">
        <v>1750</v>
      </c>
      <c r="E71" s="99">
        <v>0.13074336944340681</v>
      </c>
      <c r="F71" s="100">
        <v>0.36962885231414999</v>
      </c>
      <c r="G71" s="99">
        <v>0.37281079882749957</v>
      </c>
      <c r="H71" s="97">
        <v>78320</v>
      </c>
      <c r="I71" s="98">
        <v>87031</v>
      </c>
      <c r="J71" s="98">
        <v>8711</v>
      </c>
      <c r="K71" s="99">
        <v>0.11122318692543412</v>
      </c>
      <c r="L71" s="100">
        <v>0.3083683095652448</v>
      </c>
      <c r="M71" s="99">
        <v>0.31146015624720413</v>
      </c>
      <c r="N71" s="97">
        <v>5310357</v>
      </c>
      <c r="O71" s="98">
        <v>5753255</v>
      </c>
      <c r="P71" s="98">
        <v>442898</v>
      </c>
      <c r="Q71" s="99">
        <v>8.3402678953599541E-2</v>
      </c>
      <c r="R71" s="100">
        <v>0.22804827547616477</v>
      </c>
      <c r="S71" s="153">
        <v>0.23214334710610413</v>
      </c>
    </row>
    <row r="72" spans="1:19" x14ac:dyDescent="0.3">
      <c r="A72" s="65" t="s">
        <v>35</v>
      </c>
      <c r="B72" s="101">
        <v>11301</v>
      </c>
      <c r="C72" s="102">
        <v>12523</v>
      </c>
      <c r="D72" s="102">
        <v>1222</v>
      </c>
      <c r="E72" s="103">
        <v>0.10813202371471552</v>
      </c>
      <c r="F72" s="104">
        <v>0.3120788688832431</v>
      </c>
      <c r="G72" s="103">
        <v>0.30847106929083429</v>
      </c>
      <c r="H72" s="101">
        <v>87892</v>
      </c>
      <c r="I72" s="102">
        <v>96230</v>
      </c>
      <c r="J72" s="102">
        <v>8338</v>
      </c>
      <c r="K72" s="103">
        <v>9.4866426978564608E-2</v>
      </c>
      <c r="L72" s="104">
        <v>0.34605601971793276</v>
      </c>
      <c r="M72" s="103">
        <v>0.34438086240154031</v>
      </c>
      <c r="N72" s="101">
        <v>7304321</v>
      </c>
      <c r="O72" s="102">
        <v>7810175</v>
      </c>
      <c r="P72" s="102">
        <v>505854</v>
      </c>
      <c r="Q72" s="103">
        <v>6.9254075772409232E-2</v>
      </c>
      <c r="R72" s="104">
        <v>0.31367717981565746</v>
      </c>
      <c r="S72" s="154">
        <v>0.3151398931534265</v>
      </c>
    </row>
    <row r="73" spans="1:19" x14ac:dyDescent="0.3">
      <c r="A73" s="72" t="s">
        <v>36</v>
      </c>
      <c r="B73" s="157">
        <v>7444</v>
      </c>
      <c r="C73" s="158">
        <v>8099</v>
      </c>
      <c r="D73" s="158">
        <v>655</v>
      </c>
      <c r="E73" s="159">
        <v>8.7990327780763031E-2</v>
      </c>
      <c r="F73" s="160">
        <v>0.2055672152877499</v>
      </c>
      <c r="G73" s="159">
        <v>0.19949749981525727</v>
      </c>
      <c r="H73" s="157">
        <v>49977</v>
      </c>
      <c r="I73" s="158">
        <v>52956</v>
      </c>
      <c r="J73" s="158">
        <v>2979</v>
      </c>
      <c r="K73" s="159">
        <v>5.9607419412929949E-2</v>
      </c>
      <c r="L73" s="160">
        <v>0.19677378711877219</v>
      </c>
      <c r="M73" s="159">
        <v>0.18951504675606326</v>
      </c>
      <c r="N73" s="157">
        <v>5757140</v>
      </c>
      <c r="O73" s="158">
        <v>5739467</v>
      </c>
      <c r="P73" s="98">
        <v>-17673</v>
      </c>
      <c r="Q73" s="99">
        <v>-3.0697533844929949E-3</v>
      </c>
      <c r="R73" s="100">
        <v>0.247234950244371</v>
      </c>
      <c r="S73" s="153">
        <v>0.23158700248555472</v>
      </c>
    </row>
    <row r="74" spans="1:19" x14ac:dyDescent="0.3">
      <c r="A74" s="139" t="s">
        <v>151</v>
      </c>
      <c r="B74" s="161">
        <v>3751</v>
      </c>
      <c r="C74" s="162">
        <v>4499</v>
      </c>
      <c r="D74" s="162">
        <v>748</v>
      </c>
      <c r="E74" s="163">
        <v>0.19941348973607037</v>
      </c>
      <c r="F74" s="164">
        <v>0.10358444714459296</v>
      </c>
      <c r="G74" s="163">
        <v>0.1108209966253664</v>
      </c>
      <c r="H74" s="161">
        <v>35802</v>
      </c>
      <c r="I74" s="162">
        <v>41016</v>
      </c>
      <c r="J74" s="162">
        <v>5214</v>
      </c>
      <c r="K74" s="163">
        <v>0.14563432210491034</v>
      </c>
      <c r="L74" s="164">
        <v>0.14096274539140569</v>
      </c>
      <c r="M74" s="163">
        <v>0.1467850509431734</v>
      </c>
      <c r="N74" s="161">
        <v>4829325</v>
      </c>
      <c r="O74" s="162">
        <v>5376041</v>
      </c>
      <c r="P74" s="140">
        <v>546716</v>
      </c>
      <c r="Q74" s="141">
        <v>0.11320753935591413</v>
      </c>
      <c r="R74" s="150">
        <v>0.20739080968829957</v>
      </c>
      <c r="S74" s="155">
        <v>0.21692279447367571</v>
      </c>
    </row>
    <row r="75" spans="1:19" x14ac:dyDescent="0.3">
      <c r="A75" s="72" t="s">
        <v>37</v>
      </c>
      <c r="B75" s="135">
        <v>2752</v>
      </c>
      <c r="C75" s="98">
        <v>3365</v>
      </c>
      <c r="D75" s="98">
        <v>613</v>
      </c>
      <c r="E75" s="99">
        <v>0.22274709302325582</v>
      </c>
      <c r="F75" s="100">
        <v>7.5996907102617917E-2</v>
      </c>
      <c r="G75" s="99">
        <v>8.2887898120550779E-2</v>
      </c>
      <c r="H75" s="135">
        <v>26921</v>
      </c>
      <c r="I75" s="98">
        <v>30652</v>
      </c>
      <c r="J75" s="98">
        <v>3731</v>
      </c>
      <c r="K75" s="99">
        <v>0.13859069128189888</v>
      </c>
      <c r="L75" s="100">
        <v>0.10599570048271137</v>
      </c>
      <c r="M75" s="99">
        <v>0.1096951282794556</v>
      </c>
      <c r="N75" s="97">
        <v>3747939</v>
      </c>
      <c r="O75" s="98">
        <v>4126433</v>
      </c>
      <c r="P75" s="98">
        <v>378494</v>
      </c>
      <c r="Q75" s="99">
        <v>0.10098723591819397</v>
      </c>
      <c r="R75" s="100">
        <v>0.16095170730326822</v>
      </c>
      <c r="S75" s="153">
        <v>0.16650121856741665</v>
      </c>
    </row>
    <row r="76" spans="1:19" x14ac:dyDescent="0.3">
      <c r="A76" s="65" t="s">
        <v>153</v>
      </c>
      <c r="B76" s="101" t="s">
        <v>152</v>
      </c>
      <c r="C76" s="102">
        <v>433</v>
      </c>
      <c r="D76" s="102" t="s">
        <v>152</v>
      </c>
      <c r="E76" s="103" t="s">
        <v>152</v>
      </c>
      <c r="F76" s="104" t="s">
        <v>152</v>
      </c>
      <c r="G76" s="103">
        <v>1.0665812744784097E-2</v>
      </c>
      <c r="H76" s="101" t="s">
        <v>152</v>
      </c>
      <c r="I76" s="102">
        <v>5906</v>
      </c>
      <c r="J76" s="102" t="s">
        <v>152</v>
      </c>
      <c r="K76" s="103" t="s">
        <v>152</v>
      </c>
      <c r="L76" s="104" t="s">
        <v>152</v>
      </c>
      <c r="M76" s="103">
        <v>2.1135959402925251E-2</v>
      </c>
      <c r="N76" s="101" t="s">
        <v>152</v>
      </c>
      <c r="O76" s="102">
        <v>845606</v>
      </c>
      <c r="P76" s="102" t="s">
        <v>152</v>
      </c>
      <c r="Q76" s="103" t="s">
        <v>152</v>
      </c>
      <c r="R76" s="104" t="s">
        <v>152</v>
      </c>
      <c r="S76" s="154">
        <v>3.41201297653249E-2</v>
      </c>
    </row>
    <row r="77" spans="1:19" x14ac:dyDescent="0.3">
      <c r="A77" s="72" t="s">
        <v>154</v>
      </c>
      <c r="B77" s="97" t="s">
        <v>152</v>
      </c>
      <c r="C77" s="98">
        <v>435</v>
      </c>
      <c r="D77" s="98" t="s">
        <v>152</v>
      </c>
      <c r="E77" s="99" t="s">
        <v>152</v>
      </c>
      <c r="F77" s="100" t="s">
        <v>152</v>
      </c>
      <c r="G77" s="99">
        <v>1.0715077468778481E-2</v>
      </c>
      <c r="H77" s="97" t="s">
        <v>152</v>
      </c>
      <c r="I77" s="98">
        <v>2568</v>
      </c>
      <c r="J77" s="98" t="s">
        <v>152</v>
      </c>
      <c r="K77" s="99" t="s">
        <v>152</v>
      </c>
      <c r="L77" s="100" t="s">
        <v>152</v>
      </c>
      <c r="M77" s="99">
        <v>9.1901699537270641E-3</v>
      </c>
      <c r="N77" s="97" t="s">
        <v>152</v>
      </c>
      <c r="O77" s="98">
        <v>195546</v>
      </c>
      <c r="P77" s="98" t="s">
        <v>152</v>
      </c>
      <c r="Q77" s="99" t="s">
        <v>152</v>
      </c>
      <c r="R77" s="100" t="s">
        <v>152</v>
      </c>
      <c r="S77" s="153">
        <v>7.8902643726395296E-3</v>
      </c>
    </row>
    <row r="78" spans="1:19" x14ac:dyDescent="0.3">
      <c r="A78" s="65" t="s">
        <v>155</v>
      </c>
      <c r="B78" s="101" t="s">
        <v>152</v>
      </c>
      <c r="C78" s="102">
        <v>266</v>
      </c>
      <c r="D78" s="102" t="s">
        <v>152</v>
      </c>
      <c r="E78" s="103" t="s">
        <v>152</v>
      </c>
      <c r="F78" s="104" t="s">
        <v>152</v>
      </c>
      <c r="G78" s="103">
        <v>6.5522082912530481E-3</v>
      </c>
      <c r="H78" s="101" t="s">
        <v>152</v>
      </c>
      <c r="I78" s="102">
        <v>1890</v>
      </c>
      <c r="J78" s="102" t="s">
        <v>152</v>
      </c>
      <c r="K78" s="103" t="s">
        <v>152</v>
      </c>
      <c r="L78" s="104" t="s">
        <v>152</v>
      </c>
      <c r="M78" s="103">
        <v>6.7637933070654795E-3</v>
      </c>
      <c r="N78" s="101" t="s">
        <v>152</v>
      </c>
      <c r="O78" s="102">
        <v>208456</v>
      </c>
      <c r="P78" s="102" t="s">
        <v>152</v>
      </c>
      <c r="Q78" s="103" t="s">
        <v>152</v>
      </c>
      <c r="R78" s="104" t="s">
        <v>152</v>
      </c>
      <c r="S78" s="154">
        <v>8.4111817682946521E-3</v>
      </c>
    </row>
    <row r="79" spans="1:19" ht="15" thickBot="1" x14ac:dyDescent="0.35">
      <c r="A79" s="144" t="s">
        <v>38</v>
      </c>
      <c r="B79" s="145">
        <v>331</v>
      </c>
      <c r="C79" s="146">
        <v>341</v>
      </c>
      <c r="D79" s="146">
        <v>10</v>
      </c>
      <c r="E79" s="147">
        <v>3.0211480362537766E-2</v>
      </c>
      <c r="F79" s="151">
        <v>9.1406163702640007E-3</v>
      </c>
      <c r="G79" s="147">
        <v>8.3996354410424412E-3</v>
      </c>
      <c r="H79" s="145">
        <v>1991</v>
      </c>
      <c r="I79" s="146">
        <v>2196</v>
      </c>
      <c r="J79" s="146">
        <v>205</v>
      </c>
      <c r="K79" s="147">
        <v>0.10296333500753391</v>
      </c>
      <c r="L79" s="151">
        <v>7.839138206644565E-3</v>
      </c>
      <c r="M79" s="147">
        <v>7.8588836520189394E-3</v>
      </c>
      <c r="N79" s="145">
        <v>84966</v>
      </c>
      <c r="O79" s="146">
        <v>104262</v>
      </c>
      <c r="P79" s="146">
        <v>19296</v>
      </c>
      <c r="Q79" s="147">
        <v>0.22710260574818161</v>
      </c>
      <c r="R79" s="151">
        <v>3.6487847755071489E-3</v>
      </c>
      <c r="S79" s="156">
        <v>4.2069627812389042E-3</v>
      </c>
    </row>
    <row r="80" spans="1:19" x14ac:dyDescent="0.3">
      <c r="B80"/>
      <c r="C80"/>
      <c r="D80"/>
      <c r="E80"/>
      <c r="F80"/>
      <c r="G80"/>
      <c r="H80"/>
      <c r="I80"/>
      <c r="J80"/>
      <c r="K80"/>
      <c r="L80"/>
      <c r="M80"/>
      <c r="N80"/>
      <c r="O80"/>
      <c r="P80"/>
    </row>
    <row r="81" spans="1:19" x14ac:dyDescent="0.3">
      <c r="B81"/>
      <c r="C81"/>
      <c r="D81"/>
      <c r="E81"/>
      <c r="F81"/>
      <c r="G81"/>
      <c r="H81"/>
      <c r="I81"/>
      <c r="J81"/>
      <c r="K81"/>
      <c r="L81"/>
      <c r="M81"/>
      <c r="N81"/>
      <c r="O81"/>
      <c r="P81"/>
    </row>
    <row r="82" spans="1:19" ht="18" x14ac:dyDescent="0.35">
      <c r="A82" s="7" t="s">
        <v>9</v>
      </c>
      <c r="E82" s="10"/>
      <c r="F82" s="165"/>
      <c r="G82" s="165"/>
      <c r="K82"/>
      <c r="L82"/>
      <c r="M82"/>
    </row>
    <row r="83" spans="1:19" ht="15" thickBot="1" x14ac:dyDescent="0.35">
      <c r="E83"/>
      <c r="F83"/>
      <c r="G83"/>
      <c r="K83"/>
      <c r="L83"/>
      <c r="M83"/>
    </row>
    <row r="84" spans="1:19" ht="15" thickBot="1" x14ac:dyDescent="0.35">
      <c r="A84" s="326"/>
      <c r="B84" s="328" t="s">
        <v>9</v>
      </c>
      <c r="C84" s="329"/>
      <c r="D84" s="329"/>
      <c r="E84" s="329"/>
      <c r="F84" s="329"/>
      <c r="G84" s="329"/>
      <c r="H84" s="329" t="s">
        <v>13</v>
      </c>
      <c r="I84" s="329"/>
      <c r="J84" s="329"/>
      <c r="K84" s="329"/>
      <c r="L84" s="329"/>
      <c r="M84" s="339"/>
      <c r="N84" s="329" t="s">
        <v>14</v>
      </c>
      <c r="O84" s="329"/>
      <c r="P84" s="329"/>
      <c r="Q84" s="329"/>
      <c r="R84" s="329"/>
      <c r="S84" s="339"/>
    </row>
    <row r="85" spans="1:19" ht="15" thickBot="1" x14ac:dyDescent="0.35">
      <c r="A85" s="326"/>
      <c r="B85" s="330" t="s">
        <v>16</v>
      </c>
      <c r="C85" s="331"/>
      <c r="D85" s="331"/>
      <c r="E85" s="332"/>
      <c r="F85" s="330" t="s">
        <v>20</v>
      </c>
      <c r="G85" s="330"/>
      <c r="H85" s="329" t="s">
        <v>16</v>
      </c>
      <c r="I85" s="329"/>
      <c r="J85" s="329"/>
      <c r="K85" s="339"/>
      <c r="L85" s="328" t="s">
        <v>20</v>
      </c>
      <c r="M85" s="339"/>
      <c r="N85" s="331" t="s">
        <v>16</v>
      </c>
      <c r="O85" s="330"/>
      <c r="P85" s="330"/>
      <c r="Q85" s="334"/>
      <c r="R85" s="330" t="s">
        <v>20</v>
      </c>
      <c r="S85" s="334"/>
    </row>
    <row r="86" spans="1:19" ht="15" thickBot="1" x14ac:dyDescent="0.35">
      <c r="A86" s="327"/>
      <c r="B86" s="53">
        <v>2011</v>
      </c>
      <c r="C86" s="9">
        <v>2021</v>
      </c>
      <c r="D86" s="30" t="s">
        <v>21</v>
      </c>
      <c r="E86" s="12" t="s">
        <v>22</v>
      </c>
      <c r="F86" s="53">
        <v>2011</v>
      </c>
      <c r="G86" s="54">
        <v>2021</v>
      </c>
      <c r="H86" s="92">
        <v>2011</v>
      </c>
      <c r="I86" s="93">
        <v>2021</v>
      </c>
      <c r="J86" s="38" t="s">
        <v>21</v>
      </c>
      <c r="K86" s="67" t="s">
        <v>22</v>
      </c>
      <c r="L86" s="91">
        <v>2011</v>
      </c>
      <c r="M86" s="94">
        <v>2021</v>
      </c>
      <c r="N86" s="92">
        <v>2011</v>
      </c>
      <c r="O86" s="93">
        <v>2021</v>
      </c>
      <c r="P86" s="38" t="s">
        <v>21</v>
      </c>
      <c r="Q86" s="36" t="s">
        <v>22</v>
      </c>
      <c r="R86" s="91">
        <v>2011</v>
      </c>
      <c r="S86" s="94">
        <v>2021</v>
      </c>
    </row>
    <row r="87" spans="1:19" x14ac:dyDescent="0.3">
      <c r="A87" s="136" t="s">
        <v>150</v>
      </c>
      <c r="B87" s="148">
        <v>31754</v>
      </c>
      <c r="C87" s="137">
        <v>34334</v>
      </c>
      <c r="D87" s="137">
        <v>2580</v>
      </c>
      <c r="E87" s="138">
        <v>8.1249606348806444E-2</v>
      </c>
      <c r="F87" s="149">
        <v>0.92978449285546971</v>
      </c>
      <c r="G87" s="138">
        <v>0.92256018916595017</v>
      </c>
      <c r="H87" s="148">
        <v>216189</v>
      </c>
      <c r="I87" s="137">
        <v>236217</v>
      </c>
      <c r="J87" s="137">
        <v>20028</v>
      </c>
      <c r="K87" s="138">
        <v>9.2641161206166819E-2</v>
      </c>
      <c r="L87" s="149">
        <v>0.85119811640194976</v>
      </c>
      <c r="M87" s="138">
        <v>0.84535606540480768</v>
      </c>
      <c r="N87" s="148">
        <v>18371818</v>
      </c>
      <c r="O87" s="137">
        <v>19302897</v>
      </c>
      <c r="P87" s="137">
        <v>931079</v>
      </c>
      <c r="Q87" s="138">
        <v>5.0679742200799072E-2</v>
      </c>
      <c r="R87" s="149">
        <v>0.78896040553619329</v>
      </c>
      <c r="S87" s="152">
        <v>0.77887024274508543</v>
      </c>
    </row>
    <row r="88" spans="1:19" x14ac:dyDescent="0.3">
      <c r="A88" s="72" t="s">
        <v>34</v>
      </c>
      <c r="B88" s="97">
        <v>15402</v>
      </c>
      <c r="C88" s="98">
        <v>16649</v>
      </c>
      <c r="D88" s="98">
        <v>1247</v>
      </c>
      <c r="E88" s="99">
        <v>8.0963511232307495E-2</v>
      </c>
      <c r="F88" s="100">
        <v>0.45098383696416022</v>
      </c>
      <c r="G88" s="99">
        <v>0.44736134995700771</v>
      </c>
      <c r="H88" s="97">
        <v>78320</v>
      </c>
      <c r="I88" s="98">
        <v>87031</v>
      </c>
      <c r="J88" s="98">
        <v>8711</v>
      </c>
      <c r="K88" s="99">
        <v>0.11122318692543412</v>
      </c>
      <c r="L88" s="100">
        <v>0.3083683095652448</v>
      </c>
      <c r="M88" s="99">
        <v>0.31146015624720413</v>
      </c>
      <c r="N88" s="97">
        <v>5310357</v>
      </c>
      <c r="O88" s="98">
        <v>5753255</v>
      </c>
      <c r="P88" s="98">
        <v>442898</v>
      </c>
      <c r="Q88" s="99">
        <v>8.3402678953599541E-2</v>
      </c>
      <c r="R88" s="100">
        <v>0.22804827547616477</v>
      </c>
      <c r="S88" s="153">
        <v>0.23214334710610413</v>
      </c>
    </row>
    <row r="89" spans="1:19" x14ac:dyDescent="0.3">
      <c r="A89" s="65" t="s">
        <v>35</v>
      </c>
      <c r="B89" s="101">
        <v>11736</v>
      </c>
      <c r="C89" s="102">
        <v>12702</v>
      </c>
      <c r="D89" s="102">
        <v>966</v>
      </c>
      <c r="E89" s="103">
        <v>8.2310838445807777E-2</v>
      </c>
      <c r="F89" s="104">
        <v>0.34364019676739282</v>
      </c>
      <c r="G89" s="103">
        <v>0.34130481513327598</v>
      </c>
      <c r="H89" s="101">
        <v>87892</v>
      </c>
      <c r="I89" s="102">
        <v>96230</v>
      </c>
      <c r="J89" s="102">
        <v>8338</v>
      </c>
      <c r="K89" s="103">
        <v>9.4866426978564608E-2</v>
      </c>
      <c r="L89" s="104">
        <v>0.34605601971793276</v>
      </c>
      <c r="M89" s="103">
        <v>0.34438086240154031</v>
      </c>
      <c r="N89" s="101">
        <v>7304321</v>
      </c>
      <c r="O89" s="102">
        <v>7810175</v>
      </c>
      <c r="P89" s="102">
        <v>505854</v>
      </c>
      <c r="Q89" s="103">
        <v>6.9254075772409232E-2</v>
      </c>
      <c r="R89" s="104">
        <v>0.31367717981565746</v>
      </c>
      <c r="S89" s="154">
        <v>0.3151398931534265</v>
      </c>
    </row>
    <row r="90" spans="1:19" x14ac:dyDescent="0.3">
      <c r="A90" s="72" t="s">
        <v>36</v>
      </c>
      <c r="B90" s="157">
        <v>4616</v>
      </c>
      <c r="C90" s="158">
        <v>4983</v>
      </c>
      <c r="D90" s="158">
        <v>367</v>
      </c>
      <c r="E90" s="159">
        <v>7.9506065857885611E-2</v>
      </c>
      <c r="F90" s="160">
        <v>0.13516045912391661</v>
      </c>
      <c r="G90" s="159">
        <v>0.13389402407566639</v>
      </c>
      <c r="H90" s="157">
        <v>49977</v>
      </c>
      <c r="I90" s="158">
        <v>52956</v>
      </c>
      <c r="J90" s="158">
        <v>2979</v>
      </c>
      <c r="K90" s="159">
        <v>5.9607419412929949E-2</v>
      </c>
      <c r="L90" s="160">
        <v>0.19677378711877219</v>
      </c>
      <c r="M90" s="159">
        <v>0.18951504675606326</v>
      </c>
      <c r="N90" s="157">
        <v>5757140</v>
      </c>
      <c r="O90" s="158">
        <v>5739467</v>
      </c>
      <c r="P90" s="98">
        <v>-17673</v>
      </c>
      <c r="Q90" s="99">
        <v>-3.0697533844929949E-3</v>
      </c>
      <c r="R90" s="100">
        <v>0.247234950244371</v>
      </c>
      <c r="S90" s="153">
        <v>0.23158700248555472</v>
      </c>
    </row>
    <row r="91" spans="1:19" x14ac:dyDescent="0.3">
      <c r="A91" s="139" t="s">
        <v>151</v>
      </c>
      <c r="B91" s="161">
        <v>2120</v>
      </c>
      <c r="C91" s="162">
        <v>2554</v>
      </c>
      <c r="D91" s="162">
        <v>434</v>
      </c>
      <c r="E91" s="163">
        <v>0.20471698113207548</v>
      </c>
      <c r="F91" s="164">
        <v>6.2075427500585617E-2</v>
      </c>
      <c r="G91" s="163">
        <v>6.8626397248495272E-2</v>
      </c>
      <c r="H91" s="161">
        <v>35802</v>
      </c>
      <c r="I91" s="162">
        <v>41016</v>
      </c>
      <c r="J91" s="162">
        <v>5214</v>
      </c>
      <c r="K91" s="163">
        <v>0.14563432210491034</v>
      </c>
      <c r="L91" s="164">
        <v>0.14096274539140569</v>
      </c>
      <c r="M91" s="163">
        <v>0.1467850509431734</v>
      </c>
      <c r="N91" s="161">
        <v>4829325</v>
      </c>
      <c r="O91" s="162">
        <v>5376041</v>
      </c>
      <c r="P91" s="140">
        <v>546716</v>
      </c>
      <c r="Q91" s="141">
        <v>0.11320753935591413</v>
      </c>
      <c r="R91" s="150">
        <v>0.20739080968829957</v>
      </c>
      <c r="S91" s="155">
        <v>0.21692279447367571</v>
      </c>
    </row>
    <row r="92" spans="1:19" x14ac:dyDescent="0.3">
      <c r="A92" s="72" t="s">
        <v>37</v>
      </c>
      <c r="B92" s="135">
        <v>1388</v>
      </c>
      <c r="C92" s="98">
        <v>1654</v>
      </c>
      <c r="D92" s="98">
        <v>266</v>
      </c>
      <c r="E92" s="99">
        <v>0.19164265129682997</v>
      </c>
      <c r="F92" s="100">
        <v>4.0641836495666432E-2</v>
      </c>
      <c r="G92" s="99">
        <v>4.4443250214961309E-2</v>
      </c>
      <c r="H92" s="135">
        <v>26921</v>
      </c>
      <c r="I92" s="98">
        <v>30652</v>
      </c>
      <c r="J92" s="98">
        <v>3731</v>
      </c>
      <c r="K92" s="99">
        <v>0.13859069128189888</v>
      </c>
      <c r="L92" s="100">
        <v>0.10599570048271137</v>
      </c>
      <c r="M92" s="99">
        <v>0.1096951282794556</v>
      </c>
      <c r="N92" s="97">
        <v>3747939</v>
      </c>
      <c r="O92" s="98">
        <v>4126433</v>
      </c>
      <c r="P92" s="98">
        <v>378494</v>
      </c>
      <c r="Q92" s="99">
        <v>0.10098723591819397</v>
      </c>
      <c r="R92" s="100">
        <v>0.16095170730326822</v>
      </c>
      <c r="S92" s="153">
        <v>0.16650121856741665</v>
      </c>
    </row>
    <row r="93" spans="1:19" x14ac:dyDescent="0.3">
      <c r="A93" s="65" t="s">
        <v>153</v>
      </c>
      <c r="B93" s="101" t="s">
        <v>152</v>
      </c>
      <c r="C93" s="102">
        <v>414</v>
      </c>
      <c r="D93" s="102" t="s">
        <v>152</v>
      </c>
      <c r="E93" s="103" t="s">
        <v>152</v>
      </c>
      <c r="F93" s="104" t="s">
        <v>152</v>
      </c>
      <c r="G93" s="103">
        <v>1.1124247635425624E-2</v>
      </c>
      <c r="H93" s="101" t="s">
        <v>152</v>
      </c>
      <c r="I93" s="102">
        <v>5906</v>
      </c>
      <c r="J93" s="102" t="s">
        <v>152</v>
      </c>
      <c r="K93" s="103" t="s">
        <v>152</v>
      </c>
      <c r="L93" s="104" t="s">
        <v>152</v>
      </c>
      <c r="M93" s="103">
        <v>2.1135959402925251E-2</v>
      </c>
      <c r="N93" s="101" t="s">
        <v>152</v>
      </c>
      <c r="O93" s="102">
        <v>845606</v>
      </c>
      <c r="P93" s="102" t="s">
        <v>152</v>
      </c>
      <c r="Q93" s="103" t="s">
        <v>152</v>
      </c>
      <c r="R93" s="104" t="s">
        <v>152</v>
      </c>
      <c r="S93" s="154">
        <v>3.41201297653249E-2</v>
      </c>
    </row>
    <row r="94" spans="1:19" x14ac:dyDescent="0.3">
      <c r="A94" s="72" t="s">
        <v>154</v>
      </c>
      <c r="B94" s="97" t="s">
        <v>152</v>
      </c>
      <c r="C94" s="98">
        <v>240</v>
      </c>
      <c r="D94" s="98" t="s">
        <v>152</v>
      </c>
      <c r="E94" s="99" t="s">
        <v>152</v>
      </c>
      <c r="F94" s="100" t="s">
        <v>152</v>
      </c>
      <c r="G94" s="99">
        <v>6.4488392089423908E-3</v>
      </c>
      <c r="H94" s="97" t="s">
        <v>152</v>
      </c>
      <c r="I94" s="98">
        <v>2568</v>
      </c>
      <c r="J94" s="98" t="s">
        <v>152</v>
      </c>
      <c r="K94" s="99" t="s">
        <v>152</v>
      </c>
      <c r="L94" s="100" t="s">
        <v>152</v>
      </c>
      <c r="M94" s="99">
        <v>9.1901699537270641E-3</v>
      </c>
      <c r="N94" s="97" t="s">
        <v>152</v>
      </c>
      <c r="O94" s="98">
        <v>195546</v>
      </c>
      <c r="P94" s="98" t="s">
        <v>152</v>
      </c>
      <c r="Q94" s="99" t="s">
        <v>152</v>
      </c>
      <c r="R94" s="100" t="s">
        <v>152</v>
      </c>
      <c r="S94" s="153">
        <v>7.8902643726395296E-3</v>
      </c>
    </row>
    <row r="95" spans="1:19" x14ac:dyDescent="0.3">
      <c r="A95" s="65" t="s">
        <v>155</v>
      </c>
      <c r="B95" s="101" t="s">
        <v>152</v>
      </c>
      <c r="C95" s="102">
        <v>246</v>
      </c>
      <c r="D95" s="102" t="s">
        <v>152</v>
      </c>
      <c r="E95" s="103" t="s">
        <v>152</v>
      </c>
      <c r="F95" s="104" t="s">
        <v>152</v>
      </c>
      <c r="G95" s="103">
        <v>6.6100601891659503E-3</v>
      </c>
      <c r="H95" s="101" t="s">
        <v>152</v>
      </c>
      <c r="I95" s="102">
        <v>1890</v>
      </c>
      <c r="J95" s="102" t="s">
        <v>152</v>
      </c>
      <c r="K95" s="103" t="s">
        <v>152</v>
      </c>
      <c r="L95" s="104" t="s">
        <v>152</v>
      </c>
      <c r="M95" s="103">
        <v>6.7637933070654795E-3</v>
      </c>
      <c r="N95" s="101" t="s">
        <v>152</v>
      </c>
      <c r="O95" s="102">
        <v>208456</v>
      </c>
      <c r="P95" s="102" t="s">
        <v>152</v>
      </c>
      <c r="Q95" s="103" t="s">
        <v>152</v>
      </c>
      <c r="R95" s="104" t="s">
        <v>152</v>
      </c>
      <c r="S95" s="154">
        <v>8.4111817682946521E-3</v>
      </c>
    </row>
    <row r="96" spans="1:19" ht="15" thickBot="1" x14ac:dyDescent="0.35">
      <c r="A96" s="144" t="s">
        <v>38</v>
      </c>
      <c r="B96" s="145">
        <v>278</v>
      </c>
      <c r="C96" s="146">
        <v>328</v>
      </c>
      <c r="D96" s="146">
        <v>50</v>
      </c>
      <c r="E96" s="147">
        <v>0.17985611510791366</v>
      </c>
      <c r="F96" s="151">
        <v>8.1400796439447184E-3</v>
      </c>
      <c r="G96" s="147">
        <v>8.8134135855546004E-3</v>
      </c>
      <c r="H96" s="145">
        <v>1991</v>
      </c>
      <c r="I96" s="146">
        <v>2196</v>
      </c>
      <c r="J96" s="146">
        <v>205</v>
      </c>
      <c r="K96" s="147">
        <v>0.10296333500753391</v>
      </c>
      <c r="L96" s="151">
        <v>7.839138206644565E-3</v>
      </c>
      <c r="M96" s="147">
        <v>7.8588836520189394E-3</v>
      </c>
      <c r="N96" s="145">
        <v>84966</v>
      </c>
      <c r="O96" s="146">
        <v>104262</v>
      </c>
      <c r="P96" s="146">
        <v>19296</v>
      </c>
      <c r="Q96" s="147">
        <v>0.22710260574818161</v>
      </c>
      <c r="R96" s="151">
        <v>3.6487847755071489E-3</v>
      </c>
      <c r="S96" s="156">
        <v>4.2069627812389042E-3</v>
      </c>
    </row>
    <row r="97" spans="1:19" x14ac:dyDescent="0.3">
      <c r="B97" s="37"/>
    </row>
    <row r="99" spans="1:19" ht="18" x14ac:dyDescent="0.35">
      <c r="A99" s="7" t="s">
        <v>10</v>
      </c>
      <c r="E99" s="10"/>
      <c r="F99" s="165"/>
      <c r="G99" s="165"/>
    </row>
    <row r="100" spans="1:19" ht="15" thickBot="1" x14ac:dyDescent="0.35"/>
    <row r="101" spans="1:19" ht="15" thickBot="1" x14ac:dyDescent="0.35">
      <c r="A101" s="326"/>
      <c r="B101" s="328" t="s">
        <v>10</v>
      </c>
      <c r="C101" s="329"/>
      <c r="D101" s="329"/>
      <c r="E101" s="329"/>
      <c r="F101" s="329"/>
      <c r="G101" s="329"/>
      <c r="H101" s="329" t="s">
        <v>13</v>
      </c>
      <c r="I101" s="329"/>
      <c r="J101" s="329"/>
      <c r="K101" s="329"/>
      <c r="L101" s="329"/>
      <c r="M101" s="339"/>
      <c r="N101" s="329" t="s">
        <v>14</v>
      </c>
      <c r="O101" s="329"/>
      <c r="P101" s="329"/>
      <c r="Q101" s="329"/>
      <c r="R101" s="329"/>
      <c r="S101" s="339"/>
    </row>
    <row r="102" spans="1:19" ht="15" thickBot="1" x14ac:dyDescent="0.35">
      <c r="A102" s="326"/>
      <c r="B102" s="331" t="s">
        <v>16</v>
      </c>
      <c r="C102" s="331"/>
      <c r="D102" s="331"/>
      <c r="E102" s="332"/>
      <c r="F102" s="330" t="s">
        <v>20</v>
      </c>
      <c r="G102" s="330"/>
      <c r="H102" s="329" t="s">
        <v>16</v>
      </c>
      <c r="I102" s="329"/>
      <c r="J102" s="329"/>
      <c r="K102" s="339"/>
      <c r="L102" s="328" t="s">
        <v>20</v>
      </c>
      <c r="M102" s="339"/>
      <c r="N102" s="331" t="s">
        <v>16</v>
      </c>
      <c r="O102" s="330"/>
      <c r="P102" s="330"/>
      <c r="Q102" s="334"/>
      <c r="R102" s="330" t="s">
        <v>20</v>
      </c>
      <c r="S102" s="334"/>
    </row>
    <row r="103" spans="1:19" ht="15" thickBot="1" x14ac:dyDescent="0.35">
      <c r="A103" s="327"/>
      <c r="B103" s="8">
        <v>2011</v>
      </c>
      <c r="C103" s="9">
        <v>2021</v>
      </c>
      <c r="D103" s="30" t="s">
        <v>21</v>
      </c>
      <c r="E103" s="12" t="s">
        <v>22</v>
      </c>
      <c r="F103" s="53">
        <v>2011</v>
      </c>
      <c r="G103" s="54">
        <v>2021</v>
      </c>
      <c r="H103" s="92">
        <v>2011</v>
      </c>
      <c r="I103" s="93">
        <v>2021</v>
      </c>
      <c r="J103" s="38" t="s">
        <v>21</v>
      </c>
      <c r="K103" s="67" t="s">
        <v>22</v>
      </c>
      <c r="L103" s="91">
        <v>2011</v>
      </c>
      <c r="M103" s="94">
        <v>2021</v>
      </c>
      <c r="N103" s="92">
        <v>2011</v>
      </c>
      <c r="O103" s="93">
        <v>2021</v>
      </c>
      <c r="P103" s="38" t="s">
        <v>21</v>
      </c>
      <c r="Q103" s="36" t="s">
        <v>22</v>
      </c>
      <c r="R103" s="91">
        <v>2011</v>
      </c>
      <c r="S103" s="94">
        <v>2021</v>
      </c>
    </row>
    <row r="104" spans="1:19" x14ac:dyDescent="0.3">
      <c r="A104" s="136" t="s">
        <v>150</v>
      </c>
      <c r="B104" s="148">
        <v>41842</v>
      </c>
      <c r="C104" s="137">
        <v>45071</v>
      </c>
      <c r="D104" s="137">
        <v>3229</v>
      </c>
      <c r="E104" s="138">
        <v>7.7171263323932884E-2</v>
      </c>
      <c r="F104" s="149">
        <v>0.83412076630185594</v>
      </c>
      <c r="G104" s="138">
        <v>0.81346785546691691</v>
      </c>
      <c r="H104" s="148">
        <v>216189</v>
      </c>
      <c r="I104" s="137">
        <v>236217</v>
      </c>
      <c r="J104" s="137">
        <v>20028</v>
      </c>
      <c r="K104" s="138">
        <v>9.2641161206166819E-2</v>
      </c>
      <c r="L104" s="149">
        <v>0.85119811640194976</v>
      </c>
      <c r="M104" s="138">
        <v>0.84535606540480768</v>
      </c>
      <c r="N104" s="148">
        <v>18371818</v>
      </c>
      <c r="O104" s="137">
        <v>19302897</v>
      </c>
      <c r="P104" s="137">
        <v>931079</v>
      </c>
      <c r="Q104" s="138">
        <v>5.0679742200799072E-2</v>
      </c>
      <c r="R104" s="149">
        <v>0.78896040553619329</v>
      </c>
      <c r="S104" s="152">
        <v>0.77887024274508543</v>
      </c>
    </row>
    <row r="105" spans="1:19" x14ac:dyDescent="0.3">
      <c r="A105" s="72" t="s">
        <v>34</v>
      </c>
      <c r="B105" s="97">
        <v>10590</v>
      </c>
      <c r="C105" s="98">
        <v>11646</v>
      </c>
      <c r="D105" s="98">
        <v>1056</v>
      </c>
      <c r="E105" s="99">
        <v>9.9716713881019825E-2</v>
      </c>
      <c r="F105" s="100">
        <v>0.21111177561150649</v>
      </c>
      <c r="G105" s="99">
        <v>0.21019384182218531</v>
      </c>
      <c r="H105" s="97">
        <v>78320</v>
      </c>
      <c r="I105" s="98">
        <v>87031</v>
      </c>
      <c r="J105" s="98">
        <v>8711</v>
      </c>
      <c r="K105" s="99">
        <v>0.11122318692543412</v>
      </c>
      <c r="L105" s="100">
        <v>0.3083683095652448</v>
      </c>
      <c r="M105" s="99">
        <v>0.31146015624720413</v>
      </c>
      <c r="N105" s="97">
        <v>5310357</v>
      </c>
      <c r="O105" s="98">
        <v>5753255</v>
      </c>
      <c r="P105" s="98">
        <v>442898</v>
      </c>
      <c r="Q105" s="99">
        <v>8.3402678953599541E-2</v>
      </c>
      <c r="R105" s="100">
        <v>0.22804827547616477</v>
      </c>
      <c r="S105" s="153">
        <v>0.23214334710610413</v>
      </c>
    </row>
    <row r="106" spans="1:19" x14ac:dyDescent="0.3">
      <c r="A106" s="65" t="s">
        <v>35</v>
      </c>
      <c r="B106" s="101">
        <v>20139</v>
      </c>
      <c r="C106" s="102">
        <v>21950</v>
      </c>
      <c r="D106" s="102">
        <v>1811</v>
      </c>
      <c r="E106" s="103">
        <v>8.9925021103331837E-2</v>
      </c>
      <c r="F106" s="104">
        <v>0.40147120387536628</v>
      </c>
      <c r="G106" s="103">
        <v>0.3961664801646031</v>
      </c>
      <c r="H106" s="101">
        <v>87892</v>
      </c>
      <c r="I106" s="102">
        <v>96230</v>
      </c>
      <c r="J106" s="102">
        <v>8338</v>
      </c>
      <c r="K106" s="103">
        <v>9.4866426978564608E-2</v>
      </c>
      <c r="L106" s="104">
        <v>0.34605601971793276</v>
      </c>
      <c r="M106" s="103">
        <v>0.34438086240154031</v>
      </c>
      <c r="N106" s="101">
        <v>7304321</v>
      </c>
      <c r="O106" s="102">
        <v>7810175</v>
      </c>
      <c r="P106" s="102">
        <v>505854</v>
      </c>
      <c r="Q106" s="103">
        <v>6.9254075772409232E-2</v>
      </c>
      <c r="R106" s="104">
        <v>0.31367717981565746</v>
      </c>
      <c r="S106" s="154">
        <v>0.3151398931534265</v>
      </c>
    </row>
    <row r="107" spans="1:19" x14ac:dyDescent="0.3">
      <c r="A107" s="72" t="s">
        <v>36</v>
      </c>
      <c r="B107" s="157">
        <v>11113</v>
      </c>
      <c r="C107" s="158">
        <v>11475</v>
      </c>
      <c r="D107" s="158">
        <v>362</v>
      </c>
      <c r="E107" s="159">
        <v>3.2574462341401961E-2</v>
      </c>
      <c r="F107" s="160">
        <v>0.22153778681498315</v>
      </c>
      <c r="G107" s="159">
        <v>0.2071075334801285</v>
      </c>
      <c r="H107" s="157">
        <v>49977</v>
      </c>
      <c r="I107" s="158">
        <v>52956</v>
      </c>
      <c r="J107" s="158">
        <v>2979</v>
      </c>
      <c r="K107" s="159">
        <v>5.9607419412929949E-2</v>
      </c>
      <c r="L107" s="160">
        <v>0.19677378711877219</v>
      </c>
      <c r="M107" s="159">
        <v>0.18951504675606326</v>
      </c>
      <c r="N107" s="157">
        <v>5757140</v>
      </c>
      <c r="O107" s="158">
        <v>5739467</v>
      </c>
      <c r="P107" s="98">
        <v>-17673</v>
      </c>
      <c r="Q107" s="99">
        <v>-3.0697533844929949E-3</v>
      </c>
      <c r="R107" s="100">
        <v>0.247234950244371</v>
      </c>
      <c r="S107" s="153">
        <v>0.23158700248555472</v>
      </c>
    </row>
    <row r="108" spans="1:19" x14ac:dyDescent="0.3">
      <c r="A108" s="139" t="s">
        <v>151</v>
      </c>
      <c r="B108" s="161">
        <v>8120</v>
      </c>
      <c r="C108" s="162">
        <v>10110</v>
      </c>
      <c r="D108" s="162">
        <v>1990</v>
      </c>
      <c r="E108" s="163">
        <v>0.24507389162561577</v>
      </c>
      <c r="F108" s="164">
        <v>0.16187229631401631</v>
      </c>
      <c r="G108" s="163">
        <v>0.18247121250406093</v>
      </c>
      <c r="H108" s="161">
        <v>35802</v>
      </c>
      <c r="I108" s="162">
        <v>41016</v>
      </c>
      <c r="J108" s="162">
        <v>5214</v>
      </c>
      <c r="K108" s="163">
        <v>0.14563432210491034</v>
      </c>
      <c r="L108" s="164">
        <v>0.14096274539140569</v>
      </c>
      <c r="M108" s="163">
        <v>0.1467850509431734</v>
      </c>
      <c r="N108" s="161">
        <v>4829325</v>
      </c>
      <c r="O108" s="162">
        <v>5376041</v>
      </c>
      <c r="P108" s="140">
        <v>546716</v>
      </c>
      <c r="Q108" s="141">
        <v>0.11320753935591413</v>
      </c>
      <c r="R108" s="150">
        <v>0.20739080968829957</v>
      </c>
      <c r="S108" s="155">
        <v>0.21692279447367571</v>
      </c>
    </row>
    <row r="109" spans="1:19" x14ac:dyDescent="0.3">
      <c r="A109" s="72" t="s">
        <v>37</v>
      </c>
      <c r="B109" s="135">
        <v>6656</v>
      </c>
      <c r="C109" s="98">
        <v>8118</v>
      </c>
      <c r="D109" s="98">
        <v>1462</v>
      </c>
      <c r="E109" s="99">
        <v>0.21965144230769232</v>
      </c>
      <c r="F109" s="100">
        <v>0.13268743894902618</v>
      </c>
      <c r="G109" s="99">
        <v>0.14651842760711836</v>
      </c>
      <c r="H109" s="135">
        <v>26921</v>
      </c>
      <c r="I109" s="98">
        <v>30652</v>
      </c>
      <c r="J109" s="98">
        <v>3731</v>
      </c>
      <c r="K109" s="99">
        <v>0.13859069128189888</v>
      </c>
      <c r="L109" s="100">
        <v>0.10599570048271137</v>
      </c>
      <c r="M109" s="99">
        <v>0.1096951282794556</v>
      </c>
      <c r="N109" s="97">
        <v>3747939</v>
      </c>
      <c r="O109" s="98">
        <v>4126433</v>
      </c>
      <c r="P109" s="98">
        <v>378494</v>
      </c>
      <c r="Q109" s="99">
        <v>0.10098723591819397</v>
      </c>
      <c r="R109" s="100">
        <v>0.16095170730326822</v>
      </c>
      <c r="S109" s="153">
        <v>0.16650121856741665</v>
      </c>
    </row>
    <row r="110" spans="1:19" x14ac:dyDescent="0.3">
      <c r="A110" s="65" t="s">
        <v>153</v>
      </c>
      <c r="B110" s="101" t="s">
        <v>152</v>
      </c>
      <c r="C110" s="102">
        <v>1147</v>
      </c>
      <c r="D110" s="102" t="s">
        <v>152</v>
      </c>
      <c r="E110" s="166" t="s">
        <v>152</v>
      </c>
      <c r="F110" s="131" t="s">
        <v>152</v>
      </c>
      <c r="G110" s="103">
        <v>2.0701729054615023E-2</v>
      </c>
      <c r="H110" s="101" t="s">
        <v>152</v>
      </c>
      <c r="I110" s="102">
        <v>5906</v>
      </c>
      <c r="J110" s="102" t="s">
        <v>152</v>
      </c>
      <c r="K110" s="103" t="s">
        <v>152</v>
      </c>
      <c r="L110" s="104" t="s">
        <v>152</v>
      </c>
      <c r="M110" s="103">
        <v>2.1135959402925251E-2</v>
      </c>
      <c r="N110" s="101" t="s">
        <v>152</v>
      </c>
      <c r="O110" s="102">
        <v>845606</v>
      </c>
      <c r="P110" s="102" t="s">
        <v>152</v>
      </c>
      <c r="Q110" s="103" t="s">
        <v>152</v>
      </c>
      <c r="R110" s="104" t="s">
        <v>152</v>
      </c>
      <c r="S110" s="154">
        <v>3.41201297653249E-2</v>
      </c>
    </row>
    <row r="111" spans="1:19" x14ac:dyDescent="0.3">
      <c r="A111" s="72" t="s">
        <v>154</v>
      </c>
      <c r="B111" s="97" t="s">
        <v>152</v>
      </c>
      <c r="C111" s="98">
        <v>500</v>
      </c>
      <c r="D111" s="98" t="s">
        <v>152</v>
      </c>
      <c r="E111" s="167" t="s">
        <v>152</v>
      </c>
      <c r="F111" s="130" t="s">
        <v>152</v>
      </c>
      <c r="G111" s="99">
        <v>9.0242933978269494E-3</v>
      </c>
      <c r="H111" s="97" t="s">
        <v>152</v>
      </c>
      <c r="I111" s="98">
        <v>2568</v>
      </c>
      <c r="J111" s="98" t="s">
        <v>152</v>
      </c>
      <c r="K111" s="99" t="s">
        <v>152</v>
      </c>
      <c r="L111" s="100" t="s">
        <v>152</v>
      </c>
      <c r="M111" s="99">
        <v>9.1901699537270641E-3</v>
      </c>
      <c r="N111" s="97" t="s">
        <v>152</v>
      </c>
      <c r="O111" s="98">
        <v>195546</v>
      </c>
      <c r="P111" s="98" t="s">
        <v>152</v>
      </c>
      <c r="Q111" s="99" t="s">
        <v>152</v>
      </c>
      <c r="R111" s="100" t="s">
        <v>152</v>
      </c>
      <c r="S111" s="153">
        <v>7.8902643726395296E-3</v>
      </c>
    </row>
    <row r="112" spans="1:19" x14ac:dyDescent="0.3">
      <c r="A112" s="65" t="s">
        <v>155</v>
      </c>
      <c r="B112" s="101" t="s">
        <v>152</v>
      </c>
      <c r="C112" s="102">
        <v>345</v>
      </c>
      <c r="D112" s="102" t="s">
        <v>152</v>
      </c>
      <c r="E112" s="166" t="s">
        <v>152</v>
      </c>
      <c r="F112" s="131" t="s">
        <v>152</v>
      </c>
      <c r="G112" s="103">
        <v>6.2267624445005955E-3</v>
      </c>
      <c r="H112" s="101" t="s">
        <v>152</v>
      </c>
      <c r="I112" s="102">
        <v>1890</v>
      </c>
      <c r="J112" s="102" t="s">
        <v>152</v>
      </c>
      <c r="K112" s="103" t="s">
        <v>152</v>
      </c>
      <c r="L112" s="104" t="s">
        <v>152</v>
      </c>
      <c r="M112" s="103">
        <v>6.7637933070654795E-3</v>
      </c>
      <c r="N112" s="101" t="s">
        <v>152</v>
      </c>
      <c r="O112" s="102">
        <v>208456</v>
      </c>
      <c r="P112" s="102" t="s">
        <v>152</v>
      </c>
      <c r="Q112" s="103" t="s">
        <v>152</v>
      </c>
      <c r="R112" s="104" t="s">
        <v>152</v>
      </c>
      <c r="S112" s="154">
        <v>8.4111817682946521E-3</v>
      </c>
    </row>
    <row r="113" spans="1:19" ht="15" thickBot="1" x14ac:dyDescent="0.35">
      <c r="A113" s="144" t="s">
        <v>38</v>
      </c>
      <c r="B113" s="145">
        <v>201</v>
      </c>
      <c r="C113" s="146">
        <v>225</v>
      </c>
      <c r="D113" s="146">
        <v>24</v>
      </c>
      <c r="E113" s="147">
        <v>0.11940298507462686</v>
      </c>
      <c r="F113" s="151">
        <v>4.0069373841277438E-3</v>
      </c>
      <c r="G113" s="147">
        <v>4.0609320290221273E-3</v>
      </c>
      <c r="H113" s="145">
        <v>1991</v>
      </c>
      <c r="I113" s="146">
        <v>2196</v>
      </c>
      <c r="J113" s="146">
        <v>205</v>
      </c>
      <c r="K113" s="147">
        <v>0.10296333500753391</v>
      </c>
      <c r="L113" s="151">
        <v>7.839138206644565E-3</v>
      </c>
      <c r="M113" s="147">
        <v>7.8588836520189394E-3</v>
      </c>
      <c r="N113" s="145">
        <v>84966</v>
      </c>
      <c r="O113" s="146">
        <v>104262</v>
      </c>
      <c r="P113" s="146">
        <v>19296</v>
      </c>
      <c r="Q113" s="147">
        <v>0.22710260574818161</v>
      </c>
      <c r="R113" s="151">
        <v>3.6487847755071489E-3</v>
      </c>
      <c r="S113" s="156">
        <v>4.2069627812389042E-3</v>
      </c>
    </row>
    <row r="116" spans="1:19" ht="18" x14ac:dyDescent="0.35">
      <c r="A116" s="7" t="s">
        <v>11</v>
      </c>
      <c r="E116" s="10"/>
      <c r="F116" s="165"/>
      <c r="G116" s="165"/>
    </row>
    <row r="117" spans="1:19" ht="15" thickBot="1" x14ac:dyDescent="0.35">
      <c r="F117" s="165"/>
      <c r="G117" s="165"/>
    </row>
    <row r="118" spans="1:19" ht="15" thickBot="1" x14ac:dyDescent="0.35">
      <c r="A118" s="326"/>
      <c r="B118" s="337" t="s">
        <v>11</v>
      </c>
      <c r="C118" s="338"/>
      <c r="D118" s="338"/>
      <c r="E118" s="338"/>
      <c r="F118" s="338"/>
      <c r="G118" s="334"/>
      <c r="H118" s="337" t="s">
        <v>13</v>
      </c>
      <c r="I118" s="338"/>
      <c r="J118" s="338"/>
      <c r="K118" s="338"/>
      <c r="L118" s="338"/>
      <c r="M118" s="334"/>
      <c r="N118" s="337" t="s">
        <v>14</v>
      </c>
      <c r="O118" s="338"/>
      <c r="P118" s="338"/>
      <c r="Q118" s="338"/>
      <c r="R118" s="338"/>
      <c r="S118" s="330"/>
    </row>
    <row r="119" spans="1:19" ht="15" thickBot="1" x14ac:dyDescent="0.35">
      <c r="A119" s="335"/>
      <c r="B119" s="337" t="s">
        <v>16</v>
      </c>
      <c r="C119" s="338"/>
      <c r="D119" s="338"/>
      <c r="E119" s="334"/>
      <c r="F119" s="338" t="s">
        <v>20</v>
      </c>
      <c r="G119" s="334"/>
      <c r="H119" s="337" t="s">
        <v>16</v>
      </c>
      <c r="I119" s="338"/>
      <c r="J119" s="338"/>
      <c r="K119" s="334"/>
      <c r="L119" s="337" t="s">
        <v>20</v>
      </c>
      <c r="M119" s="334"/>
      <c r="N119" s="337" t="s">
        <v>16</v>
      </c>
      <c r="O119" s="338"/>
      <c r="P119" s="338"/>
      <c r="Q119" s="334"/>
      <c r="R119" s="337" t="s">
        <v>20</v>
      </c>
      <c r="S119" s="330"/>
    </row>
    <row r="120" spans="1:19" ht="15" thickBot="1" x14ac:dyDescent="0.35">
      <c r="A120" s="336"/>
      <c r="B120" s="8">
        <v>2011</v>
      </c>
      <c r="C120" s="9">
        <v>2021</v>
      </c>
      <c r="D120" s="30" t="s">
        <v>21</v>
      </c>
      <c r="E120" s="12" t="s">
        <v>22</v>
      </c>
      <c r="F120" s="53">
        <v>2011</v>
      </c>
      <c r="G120" s="54">
        <v>2021</v>
      </c>
      <c r="H120" s="49">
        <v>2011</v>
      </c>
      <c r="I120" s="50">
        <v>2021</v>
      </c>
      <c r="J120" s="38" t="s">
        <v>21</v>
      </c>
      <c r="K120" s="35" t="s">
        <v>22</v>
      </c>
      <c r="L120" s="49">
        <v>2011</v>
      </c>
      <c r="M120" s="51">
        <v>2021</v>
      </c>
      <c r="N120" s="49">
        <v>2011</v>
      </c>
      <c r="O120" s="50">
        <v>2021</v>
      </c>
      <c r="P120" s="38" t="s">
        <v>21</v>
      </c>
      <c r="Q120" s="36" t="s">
        <v>22</v>
      </c>
      <c r="R120" s="49">
        <v>2011</v>
      </c>
      <c r="S120" s="51">
        <v>2021</v>
      </c>
    </row>
    <row r="121" spans="1:19" x14ac:dyDescent="0.3">
      <c r="A121" s="136" t="s">
        <v>150</v>
      </c>
      <c r="B121" s="148">
        <v>42276</v>
      </c>
      <c r="C121" s="137">
        <v>46335</v>
      </c>
      <c r="D121" s="137">
        <v>4059</v>
      </c>
      <c r="E121" s="138">
        <v>9.601192165767812E-2</v>
      </c>
      <c r="F121" s="149">
        <v>0.88539834129178185</v>
      </c>
      <c r="G121" s="138">
        <v>0.88462713352934441</v>
      </c>
      <c r="H121" s="148">
        <v>216189</v>
      </c>
      <c r="I121" s="137">
        <v>236217</v>
      </c>
      <c r="J121" s="137">
        <v>20028</v>
      </c>
      <c r="K121" s="138">
        <v>9.2641161206166819E-2</v>
      </c>
      <c r="L121" s="149">
        <v>0.85119811640194976</v>
      </c>
      <c r="M121" s="138">
        <v>0.84535606540480768</v>
      </c>
      <c r="N121" s="148">
        <v>18371818</v>
      </c>
      <c r="O121" s="137">
        <v>19302897</v>
      </c>
      <c r="P121" s="137">
        <v>931079</v>
      </c>
      <c r="Q121" s="138">
        <v>5.0679742200799072E-2</v>
      </c>
      <c r="R121" s="149">
        <v>0.78896040553619329</v>
      </c>
      <c r="S121" s="152">
        <v>0.77887024274508543</v>
      </c>
    </row>
    <row r="122" spans="1:19" x14ac:dyDescent="0.3">
      <c r="A122" s="72" t="s">
        <v>34</v>
      </c>
      <c r="B122" s="97">
        <v>17431</v>
      </c>
      <c r="C122" s="98">
        <v>19286</v>
      </c>
      <c r="D122" s="98">
        <v>1855</v>
      </c>
      <c r="E122" s="99">
        <v>0.10641959726923297</v>
      </c>
      <c r="F122" s="100">
        <v>0.36506241099103626</v>
      </c>
      <c r="G122" s="99">
        <v>0.36820802627057159</v>
      </c>
      <c r="H122" s="97">
        <v>78320</v>
      </c>
      <c r="I122" s="98">
        <v>87031</v>
      </c>
      <c r="J122" s="98">
        <v>8711</v>
      </c>
      <c r="K122" s="99">
        <v>0.11122318692543412</v>
      </c>
      <c r="L122" s="100">
        <v>0.3083683095652448</v>
      </c>
      <c r="M122" s="99">
        <v>0.31146015624720413</v>
      </c>
      <c r="N122" s="97">
        <v>5310357</v>
      </c>
      <c r="O122" s="98">
        <v>5753255</v>
      </c>
      <c r="P122" s="98">
        <v>442898</v>
      </c>
      <c r="Q122" s="99">
        <v>8.3402678953599541E-2</v>
      </c>
      <c r="R122" s="100">
        <v>0.22804827547616477</v>
      </c>
      <c r="S122" s="153">
        <v>0.23214334710610413</v>
      </c>
    </row>
    <row r="123" spans="1:19" x14ac:dyDescent="0.3">
      <c r="A123" s="65" t="s">
        <v>35</v>
      </c>
      <c r="B123" s="101">
        <v>15700</v>
      </c>
      <c r="C123" s="102">
        <v>17216</v>
      </c>
      <c r="D123" s="102">
        <v>1516</v>
      </c>
      <c r="E123" s="103">
        <v>9.6560509554140125E-2</v>
      </c>
      <c r="F123" s="104">
        <v>0.32880958364748264</v>
      </c>
      <c r="G123" s="103">
        <v>0.32868761693840925</v>
      </c>
      <c r="H123" s="101">
        <v>87892</v>
      </c>
      <c r="I123" s="102">
        <v>96230</v>
      </c>
      <c r="J123" s="102">
        <v>8338</v>
      </c>
      <c r="K123" s="103">
        <v>9.4866426978564608E-2</v>
      </c>
      <c r="L123" s="104">
        <v>0.34605601971793276</v>
      </c>
      <c r="M123" s="103">
        <v>0.34438086240154031</v>
      </c>
      <c r="N123" s="101">
        <v>7304321</v>
      </c>
      <c r="O123" s="102">
        <v>7810175</v>
      </c>
      <c r="P123" s="102">
        <v>505854</v>
      </c>
      <c r="Q123" s="103">
        <v>6.9254075772409232E-2</v>
      </c>
      <c r="R123" s="104">
        <v>0.31367717981565746</v>
      </c>
      <c r="S123" s="154">
        <v>0.3151398931534265</v>
      </c>
    </row>
    <row r="124" spans="1:19" x14ac:dyDescent="0.3">
      <c r="A124" s="72" t="s">
        <v>36</v>
      </c>
      <c r="B124" s="157">
        <v>9145</v>
      </c>
      <c r="C124" s="158">
        <v>9833</v>
      </c>
      <c r="D124" s="158">
        <v>688</v>
      </c>
      <c r="E124" s="159">
        <v>7.5232367413887363E-2</v>
      </c>
      <c r="F124" s="160">
        <v>0.19152634665326296</v>
      </c>
      <c r="G124" s="159">
        <v>0.18773149032036351</v>
      </c>
      <c r="H124" s="157">
        <v>49977</v>
      </c>
      <c r="I124" s="158">
        <v>52956</v>
      </c>
      <c r="J124" s="158">
        <v>2979</v>
      </c>
      <c r="K124" s="159">
        <v>5.9607419412929949E-2</v>
      </c>
      <c r="L124" s="160">
        <v>0.19677378711877219</v>
      </c>
      <c r="M124" s="159">
        <v>0.18951504675606326</v>
      </c>
      <c r="N124" s="157">
        <v>5757140</v>
      </c>
      <c r="O124" s="158">
        <v>5739467</v>
      </c>
      <c r="P124" s="98">
        <v>-17673</v>
      </c>
      <c r="Q124" s="99">
        <v>-3.0697533844929949E-3</v>
      </c>
      <c r="R124" s="100">
        <v>0.247234950244371</v>
      </c>
      <c r="S124" s="153">
        <v>0.23158700248555472</v>
      </c>
    </row>
    <row r="125" spans="1:19" x14ac:dyDescent="0.3">
      <c r="A125" s="139" t="s">
        <v>151</v>
      </c>
      <c r="B125" s="161">
        <v>5207</v>
      </c>
      <c r="C125" s="162">
        <v>5716</v>
      </c>
      <c r="D125" s="162">
        <v>509</v>
      </c>
      <c r="E125" s="163">
        <v>9.7753024774342237E-2</v>
      </c>
      <c r="F125" s="164">
        <v>0.10905168802881796</v>
      </c>
      <c r="G125" s="163">
        <v>0.10912978731528504</v>
      </c>
      <c r="H125" s="161">
        <v>35802</v>
      </c>
      <c r="I125" s="162">
        <v>41016</v>
      </c>
      <c r="J125" s="162">
        <v>5214</v>
      </c>
      <c r="K125" s="163">
        <v>0.14563432210491034</v>
      </c>
      <c r="L125" s="164">
        <v>0.14096274539140569</v>
      </c>
      <c r="M125" s="163">
        <v>0.1467850509431734</v>
      </c>
      <c r="N125" s="161">
        <v>4829325</v>
      </c>
      <c r="O125" s="162">
        <v>5376041</v>
      </c>
      <c r="P125" s="140">
        <v>546716</v>
      </c>
      <c r="Q125" s="141">
        <v>0.11320753935591413</v>
      </c>
      <c r="R125" s="150">
        <v>0.20739080968829957</v>
      </c>
      <c r="S125" s="155">
        <v>0.21692279447367571</v>
      </c>
    </row>
    <row r="126" spans="1:19" x14ac:dyDescent="0.3">
      <c r="A126" s="72" t="s">
        <v>37</v>
      </c>
      <c r="B126" s="135">
        <v>3993</v>
      </c>
      <c r="C126" s="98">
        <v>4021</v>
      </c>
      <c r="D126" s="98">
        <v>28</v>
      </c>
      <c r="E126" s="99">
        <v>7.0122714750813922E-3</v>
      </c>
      <c r="F126" s="100">
        <v>8.3626539331490321E-2</v>
      </c>
      <c r="G126" s="99">
        <v>7.6768872427355E-2</v>
      </c>
      <c r="H126" s="135">
        <v>26921</v>
      </c>
      <c r="I126" s="98">
        <v>30652</v>
      </c>
      <c r="J126" s="98">
        <v>3731</v>
      </c>
      <c r="K126" s="99">
        <v>0.13859069128189888</v>
      </c>
      <c r="L126" s="100">
        <v>0.10599570048271137</v>
      </c>
      <c r="M126" s="99">
        <v>0.1096951282794556</v>
      </c>
      <c r="N126" s="97">
        <v>3747939</v>
      </c>
      <c r="O126" s="98">
        <v>4126433</v>
      </c>
      <c r="P126" s="98">
        <v>378494</v>
      </c>
      <c r="Q126" s="99">
        <v>0.10098723591819397</v>
      </c>
      <c r="R126" s="100">
        <v>0.16095170730326822</v>
      </c>
      <c r="S126" s="153">
        <v>0.16650121856741665</v>
      </c>
    </row>
    <row r="127" spans="1:19" x14ac:dyDescent="0.3">
      <c r="A127" s="65" t="s">
        <v>153</v>
      </c>
      <c r="B127" s="101" t="s">
        <v>152</v>
      </c>
      <c r="C127" s="102">
        <v>658</v>
      </c>
      <c r="D127" s="102" t="s">
        <v>152</v>
      </c>
      <c r="E127" s="166" t="s">
        <v>152</v>
      </c>
      <c r="F127" s="131" t="s">
        <v>152</v>
      </c>
      <c r="G127" s="103">
        <v>1.2562526251479628E-2</v>
      </c>
      <c r="H127" s="101" t="s">
        <v>152</v>
      </c>
      <c r="I127" s="102">
        <v>5906</v>
      </c>
      <c r="J127" s="102" t="s">
        <v>152</v>
      </c>
      <c r="K127" s="103" t="s">
        <v>152</v>
      </c>
      <c r="L127" s="104" t="s">
        <v>152</v>
      </c>
      <c r="M127" s="103">
        <v>2.1135959402925251E-2</v>
      </c>
      <c r="N127" s="101" t="s">
        <v>152</v>
      </c>
      <c r="O127" s="102">
        <v>845606</v>
      </c>
      <c r="P127" s="102" t="s">
        <v>152</v>
      </c>
      <c r="Q127" s="103" t="s">
        <v>152</v>
      </c>
      <c r="R127" s="104" t="s">
        <v>152</v>
      </c>
      <c r="S127" s="154">
        <v>3.41201297653249E-2</v>
      </c>
    </row>
    <row r="128" spans="1:19" x14ac:dyDescent="0.3">
      <c r="A128" s="72" t="s">
        <v>154</v>
      </c>
      <c r="B128" s="97" t="s">
        <v>152</v>
      </c>
      <c r="C128" s="98">
        <v>642</v>
      </c>
      <c r="D128" s="98" t="s">
        <v>152</v>
      </c>
      <c r="E128" s="167" t="s">
        <v>152</v>
      </c>
      <c r="F128" s="130" t="s">
        <v>152</v>
      </c>
      <c r="G128" s="99">
        <v>1.2257054488525716E-2</v>
      </c>
      <c r="H128" s="97" t="s">
        <v>152</v>
      </c>
      <c r="I128" s="98">
        <v>2568</v>
      </c>
      <c r="J128" s="98" t="s">
        <v>152</v>
      </c>
      <c r="K128" s="99" t="s">
        <v>152</v>
      </c>
      <c r="L128" s="100" t="s">
        <v>152</v>
      </c>
      <c r="M128" s="99">
        <v>9.1901699537270641E-3</v>
      </c>
      <c r="N128" s="97" t="s">
        <v>152</v>
      </c>
      <c r="O128" s="98">
        <v>195546</v>
      </c>
      <c r="P128" s="98" t="s">
        <v>152</v>
      </c>
      <c r="Q128" s="99" t="s">
        <v>152</v>
      </c>
      <c r="R128" s="100" t="s">
        <v>152</v>
      </c>
      <c r="S128" s="153">
        <v>7.8902643726395296E-3</v>
      </c>
    </row>
    <row r="129" spans="1:19" x14ac:dyDescent="0.3">
      <c r="A129" s="65" t="s">
        <v>155</v>
      </c>
      <c r="B129" s="101" t="s">
        <v>152</v>
      </c>
      <c r="C129" s="102">
        <v>395</v>
      </c>
      <c r="D129" s="102" t="s">
        <v>152</v>
      </c>
      <c r="E129" s="166" t="s">
        <v>152</v>
      </c>
      <c r="F129" s="131" t="s">
        <v>152</v>
      </c>
      <c r="G129" s="103">
        <v>7.5413341479247014E-3</v>
      </c>
      <c r="H129" s="101" t="s">
        <v>152</v>
      </c>
      <c r="I129" s="102">
        <v>1890</v>
      </c>
      <c r="J129" s="102" t="s">
        <v>152</v>
      </c>
      <c r="K129" s="103" t="s">
        <v>152</v>
      </c>
      <c r="L129" s="104" t="s">
        <v>152</v>
      </c>
      <c r="M129" s="103">
        <v>6.7637933070654795E-3</v>
      </c>
      <c r="N129" s="101" t="s">
        <v>152</v>
      </c>
      <c r="O129" s="102">
        <v>208456</v>
      </c>
      <c r="P129" s="102" t="s">
        <v>152</v>
      </c>
      <c r="Q129" s="103" t="s">
        <v>152</v>
      </c>
      <c r="R129" s="104" t="s">
        <v>152</v>
      </c>
      <c r="S129" s="154">
        <v>8.4111817682946521E-3</v>
      </c>
    </row>
    <row r="130" spans="1:19" ht="15" thickBot="1" x14ac:dyDescent="0.35">
      <c r="A130" s="144" t="s">
        <v>38</v>
      </c>
      <c r="B130" s="145">
        <v>265</v>
      </c>
      <c r="C130" s="146">
        <v>327</v>
      </c>
      <c r="D130" s="146">
        <v>62</v>
      </c>
      <c r="E130" s="147">
        <v>0.2339622641509434</v>
      </c>
      <c r="F130" s="151">
        <v>5.5499706794001841E-3</v>
      </c>
      <c r="G130" s="147">
        <v>6.2430791553705752E-3</v>
      </c>
      <c r="H130" s="145">
        <v>1991</v>
      </c>
      <c r="I130" s="146">
        <v>2196</v>
      </c>
      <c r="J130" s="146">
        <v>205</v>
      </c>
      <c r="K130" s="147">
        <v>0.10296333500753391</v>
      </c>
      <c r="L130" s="151">
        <v>7.839138206644565E-3</v>
      </c>
      <c r="M130" s="147">
        <v>7.8588836520189394E-3</v>
      </c>
      <c r="N130" s="145">
        <v>84966</v>
      </c>
      <c r="O130" s="146">
        <v>104262</v>
      </c>
      <c r="P130" s="146">
        <v>19296</v>
      </c>
      <c r="Q130" s="147">
        <v>0.22710260574818161</v>
      </c>
      <c r="R130" s="151">
        <v>3.6487847755071489E-3</v>
      </c>
      <c r="S130" s="156">
        <v>4.2069627812389042E-3</v>
      </c>
    </row>
    <row r="133" spans="1:19" ht="18" x14ac:dyDescent="0.35">
      <c r="A133" s="7" t="s">
        <v>12</v>
      </c>
      <c r="E133" s="10"/>
      <c r="F133" s="168"/>
      <c r="G133" s="168"/>
    </row>
    <row r="134" spans="1:19" ht="15" thickBot="1" x14ac:dyDescent="0.35"/>
    <row r="135" spans="1:19" ht="15" thickBot="1" x14ac:dyDescent="0.35">
      <c r="A135" s="326"/>
      <c r="B135" s="328" t="s">
        <v>12</v>
      </c>
      <c r="C135" s="329"/>
      <c r="D135" s="329"/>
      <c r="E135" s="329"/>
      <c r="F135" s="329"/>
      <c r="G135" s="329"/>
      <c r="H135" s="329" t="s">
        <v>13</v>
      </c>
      <c r="I135" s="329"/>
      <c r="J135" s="329"/>
      <c r="K135" s="329"/>
      <c r="L135" s="329"/>
      <c r="M135" s="329"/>
      <c r="N135" s="329" t="s">
        <v>14</v>
      </c>
      <c r="O135" s="329"/>
      <c r="P135" s="329"/>
      <c r="Q135" s="329"/>
      <c r="R135" s="329"/>
      <c r="S135" s="329"/>
    </row>
    <row r="136" spans="1:19" ht="15" thickBot="1" x14ac:dyDescent="0.35">
      <c r="A136" s="326"/>
      <c r="B136" s="330" t="s">
        <v>16</v>
      </c>
      <c r="C136" s="331"/>
      <c r="D136" s="331"/>
      <c r="E136" s="332"/>
      <c r="F136" s="330" t="s">
        <v>20</v>
      </c>
      <c r="G136" s="330"/>
      <c r="H136" s="329" t="s">
        <v>16</v>
      </c>
      <c r="I136" s="329"/>
      <c r="J136" s="329"/>
      <c r="K136" s="329"/>
      <c r="L136" s="329" t="s">
        <v>20</v>
      </c>
      <c r="M136" s="333"/>
      <c r="N136" s="331" t="s">
        <v>16</v>
      </c>
      <c r="O136" s="330"/>
      <c r="P136" s="330"/>
      <c r="Q136" s="334"/>
      <c r="R136" s="330" t="s">
        <v>20</v>
      </c>
      <c r="S136" s="330"/>
    </row>
    <row r="137" spans="1:19" ht="15" thickBot="1" x14ac:dyDescent="0.35">
      <c r="A137" s="327"/>
      <c r="B137" s="53">
        <v>2011</v>
      </c>
      <c r="C137" s="9">
        <v>2021</v>
      </c>
      <c r="D137" s="30" t="s">
        <v>21</v>
      </c>
      <c r="E137" s="12" t="s">
        <v>22</v>
      </c>
      <c r="F137" s="53">
        <v>2011</v>
      </c>
      <c r="G137" s="54">
        <v>2021</v>
      </c>
      <c r="H137" s="49">
        <v>2011</v>
      </c>
      <c r="I137" s="50">
        <v>2021</v>
      </c>
      <c r="J137" s="38" t="s">
        <v>21</v>
      </c>
      <c r="K137" s="35" t="s">
        <v>22</v>
      </c>
      <c r="L137" s="49">
        <v>2011</v>
      </c>
      <c r="M137" s="51">
        <v>2021</v>
      </c>
      <c r="N137" s="49">
        <v>2011</v>
      </c>
      <c r="O137" s="50">
        <v>2021</v>
      </c>
      <c r="P137" s="38" t="s">
        <v>21</v>
      </c>
      <c r="Q137" s="36" t="s">
        <v>22</v>
      </c>
      <c r="R137" s="49">
        <v>2011</v>
      </c>
      <c r="S137" s="51">
        <v>2021</v>
      </c>
    </row>
    <row r="138" spans="1:19" x14ac:dyDescent="0.3">
      <c r="A138" s="136" t="s">
        <v>150</v>
      </c>
      <c r="B138" s="148">
        <v>31096</v>
      </c>
      <c r="C138" s="137">
        <v>36323</v>
      </c>
      <c r="D138" s="137">
        <v>5227</v>
      </c>
      <c r="E138" s="138">
        <v>0.16809235914587084</v>
      </c>
      <c r="F138" s="149">
        <v>0.88552226905114473</v>
      </c>
      <c r="G138" s="138">
        <v>0.88742029268769396</v>
      </c>
      <c r="H138" s="148">
        <v>216189</v>
      </c>
      <c r="I138" s="137">
        <v>236217</v>
      </c>
      <c r="J138" s="137">
        <v>20028</v>
      </c>
      <c r="K138" s="138">
        <v>9.2641161206166819E-2</v>
      </c>
      <c r="L138" s="149">
        <v>0.85119811640194976</v>
      </c>
      <c r="M138" s="138">
        <v>0.84535606540480768</v>
      </c>
      <c r="N138" s="148">
        <v>18371818</v>
      </c>
      <c r="O138" s="137">
        <v>19302897</v>
      </c>
      <c r="P138" s="137">
        <v>931079</v>
      </c>
      <c r="Q138" s="138">
        <v>5.0679742200799072E-2</v>
      </c>
      <c r="R138" s="149">
        <v>0.78896040553619329</v>
      </c>
      <c r="S138" s="152">
        <v>0.77887024274508543</v>
      </c>
    </row>
    <row r="139" spans="1:19" x14ac:dyDescent="0.3">
      <c r="A139" s="72" t="s">
        <v>34</v>
      </c>
      <c r="B139" s="97">
        <v>12273</v>
      </c>
      <c r="C139" s="98">
        <v>14625</v>
      </c>
      <c r="D139" s="98">
        <v>2352</v>
      </c>
      <c r="E139" s="99">
        <v>0.19164018577364947</v>
      </c>
      <c r="F139" s="100">
        <v>0.34949880396400501</v>
      </c>
      <c r="G139" s="99">
        <v>0.35730864137206519</v>
      </c>
      <c r="H139" s="97">
        <v>78320</v>
      </c>
      <c r="I139" s="98">
        <v>87031</v>
      </c>
      <c r="J139" s="98">
        <v>8711</v>
      </c>
      <c r="K139" s="99">
        <v>0.11122318692543412</v>
      </c>
      <c r="L139" s="100">
        <v>0.3083683095652448</v>
      </c>
      <c r="M139" s="99">
        <v>0.31146015624720413</v>
      </c>
      <c r="N139" s="97">
        <v>5310357</v>
      </c>
      <c r="O139" s="98">
        <v>5753255</v>
      </c>
      <c r="P139" s="98">
        <v>442898</v>
      </c>
      <c r="Q139" s="99">
        <v>8.3402678953599541E-2</v>
      </c>
      <c r="R139" s="100">
        <v>0.22804827547616477</v>
      </c>
      <c r="S139" s="153">
        <v>0.23214334710610413</v>
      </c>
    </row>
    <row r="140" spans="1:19" x14ac:dyDescent="0.3">
      <c r="A140" s="65" t="s">
        <v>35</v>
      </c>
      <c r="B140" s="101">
        <v>12275</v>
      </c>
      <c r="C140" s="102">
        <v>14240</v>
      </c>
      <c r="D140" s="102">
        <v>1965</v>
      </c>
      <c r="E140" s="103">
        <v>0.160081466395112</v>
      </c>
      <c r="F140" s="104">
        <v>0.34955575805900446</v>
      </c>
      <c r="G140" s="103">
        <v>0.34790256773594586</v>
      </c>
      <c r="H140" s="101">
        <v>87892</v>
      </c>
      <c r="I140" s="102">
        <v>96230</v>
      </c>
      <c r="J140" s="102">
        <v>8338</v>
      </c>
      <c r="K140" s="103">
        <v>9.4866426978564608E-2</v>
      </c>
      <c r="L140" s="104">
        <v>0.34605601971793276</v>
      </c>
      <c r="M140" s="103">
        <v>0.34438086240154031</v>
      </c>
      <c r="N140" s="101">
        <v>7304321</v>
      </c>
      <c r="O140" s="102">
        <v>7810175</v>
      </c>
      <c r="P140" s="102">
        <v>505854</v>
      </c>
      <c r="Q140" s="103">
        <v>6.9254075772409232E-2</v>
      </c>
      <c r="R140" s="104">
        <v>0.31367717981565746</v>
      </c>
      <c r="S140" s="154">
        <v>0.3151398931534265</v>
      </c>
    </row>
    <row r="141" spans="1:19" x14ac:dyDescent="0.3">
      <c r="A141" s="72" t="s">
        <v>36</v>
      </c>
      <c r="B141" s="157">
        <v>6548</v>
      </c>
      <c r="C141" s="158">
        <v>7458</v>
      </c>
      <c r="D141" s="158">
        <v>910</v>
      </c>
      <c r="E141" s="159">
        <v>0.13897373243738545</v>
      </c>
      <c r="F141" s="160">
        <v>0.18646770702813531</v>
      </c>
      <c r="G141" s="159">
        <v>0.18220908357968288</v>
      </c>
      <c r="H141" s="157">
        <v>49977</v>
      </c>
      <c r="I141" s="158">
        <v>52956</v>
      </c>
      <c r="J141" s="158">
        <v>2979</v>
      </c>
      <c r="K141" s="159">
        <v>5.9607419412929949E-2</v>
      </c>
      <c r="L141" s="160">
        <v>0.19677378711877219</v>
      </c>
      <c r="M141" s="159">
        <v>0.18951504675606326</v>
      </c>
      <c r="N141" s="157">
        <v>5757140</v>
      </c>
      <c r="O141" s="158">
        <v>5739467</v>
      </c>
      <c r="P141" s="98">
        <v>-17673</v>
      </c>
      <c r="Q141" s="99">
        <v>-3.0697533844929949E-3</v>
      </c>
      <c r="R141" s="100">
        <v>0.247234950244371</v>
      </c>
      <c r="S141" s="153">
        <v>0.23158700248555472</v>
      </c>
    </row>
    <row r="142" spans="1:19" x14ac:dyDescent="0.3">
      <c r="A142" s="139" t="s">
        <v>151</v>
      </c>
      <c r="B142" s="161">
        <v>3406</v>
      </c>
      <c r="C142" s="162">
        <v>3960</v>
      </c>
      <c r="D142" s="162">
        <v>554</v>
      </c>
      <c r="E142" s="163">
        <v>0.16265413975337639</v>
      </c>
      <c r="F142" s="164">
        <v>9.6992823784030069E-2</v>
      </c>
      <c r="G142" s="163">
        <v>9.6748185971513037E-2</v>
      </c>
      <c r="H142" s="161">
        <v>35802</v>
      </c>
      <c r="I142" s="162">
        <v>41016</v>
      </c>
      <c r="J142" s="162">
        <v>5214</v>
      </c>
      <c r="K142" s="163">
        <v>0.14563432210491034</v>
      </c>
      <c r="L142" s="164">
        <v>0.14096274539140569</v>
      </c>
      <c r="M142" s="163">
        <v>0.1467850509431734</v>
      </c>
      <c r="N142" s="161">
        <v>4829325</v>
      </c>
      <c r="O142" s="162">
        <v>5376041</v>
      </c>
      <c r="P142" s="140">
        <v>546716</v>
      </c>
      <c r="Q142" s="141">
        <v>0.11320753935591413</v>
      </c>
      <c r="R142" s="150">
        <v>0.20739080968829957</v>
      </c>
      <c r="S142" s="155">
        <v>0.21692279447367571</v>
      </c>
    </row>
    <row r="143" spans="1:19" x14ac:dyDescent="0.3">
      <c r="A143" s="72" t="s">
        <v>37</v>
      </c>
      <c r="B143" s="135">
        <v>2921</v>
      </c>
      <c r="C143" s="98">
        <v>3346</v>
      </c>
      <c r="D143" s="98">
        <v>425</v>
      </c>
      <c r="E143" s="99">
        <v>0.14549811708319069</v>
      </c>
      <c r="F143" s="100">
        <v>8.3181455746668187E-2</v>
      </c>
      <c r="G143" s="99">
        <v>8.1747330873909757E-2</v>
      </c>
      <c r="H143" s="135">
        <v>26921</v>
      </c>
      <c r="I143" s="98">
        <v>30652</v>
      </c>
      <c r="J143" s="98">
        <v>3731</v>
      </c>
      <c r="K143" s="99">
        <v>0.13859069128189888</v>
      </c>
      <c r="L143" s="100">
        <v>0.10599570048271137</v>
      </c>
      <c r="M143" s="99">
        <v>0.1096951282794556</v>
      </c>
      <c r="N143" s="97">
        <v>3747939</v>
      </c>
      <c r="O143" s="98">
        <v>4126433</v>
      </c>
      <c r="P143" s="98">
        <v>378494</v>
      </c>
      <c r="Q143" s="99">
        <v>0.10098723591819397</v>
      </c>
      <c r="R143" s="100">
        <v>0.16095170730326822</v>
      </c>
      <c r="S143" s="153">
        <v>0.16650121856741665</v>
      </c>
    </row>
    <row r="144" spans="1:19" x14ac:dyDescent="0.3">
      <c r="A144" s="65" t="s">
        <v>153</v>
      </c>
      <c r="B144" s="101" t="s">
        <v>152</v>
      </c>
      <c r="C144" s="102">
        <v>239</v>
      </c>
      <c r="D144" s="102" t="s">
        <v>152</v>
      </c>
      <c r="E144" s="166" t="s">
        <v>152</v>
      </c>
      <c r="F144" s="131" t="s">
        <v>152</v>
      </c>
      <c r="G144" s="103">
        <v>5.8390950624221246E-3</v>
      </c>
      <c r="H144" s="101" t="s">
        <v>152</v>
      </c>
      <c r="I144" s="102">
        <v>5906</v>
      </c>
      <c r="J144" s="102" t="s">
        <v>152</v>
      </c>
      <c r="K144" s="103" t="s">
        <v>152</v>
      </c>
      <c r="L144" s="104" t="s">
        <v>152</v>
      </c>
      <c r="M144" s="103">
        <v>2.1135959402925251E-2</v>
      </c>
      <c r="N144" s="101" t="s">
        <v>152</v>
      </c>
      <c r="O144" s="102">
        <v>845606</v>
      </c>
      <c r="P144" s="102" t="s">
        <v>152</v>
      </c>
      <c r="Q144" s="103" t="s">
        <v>152</v>
      </c>
      <c r="R144" s="104" t="s">
        <v>152</v>
      </c>
      <c r="S144" s="154">
        <v>3.41201297653249E-2</v>
      </c>
    </row>
    <row r="145" spans="1:19" x14ac:dyDescent="0.3">
      <c r="A145" s="72" t="s">
        <v>154</v>
      </c>
      <c r="B145" s="97" t="s">
        <v>152</v>
      </c>
      <c r="C145" s="98">
        <v>162</v>
      </c>
      <c r="D145" s="98" t="s">
        <v>152</v>
      </c>
      <c r="E145" s="167" t="s">
        <v>152</v>
      </c>
      <c r="F145" s="130" t="s">
        <v>152</v>
      </c>
      <c r="G145" s="99">
        <v>3.9578803351982602E-3</v>
      </c>
      <c r="H145" s="97" t="s">
        <v>152</v>
      </c>
      <c r="I145" s="98">
        <v>2568</v>
      </c>
      <c r="J145" s="98" t="s">
        <v>152</v>
      </c>
      <c r="K145" s="99" t="s">
        <v>152</v>
      </c>
      <c r="L145" s="100" t="s">
        <v>152</v>
      </c>
      <c r="M145" s="99">
        <v>9.1901699537270641E-3</v>
      </c>
      <c r="N145" s="97" t="s">
        <v>152</v>
      </c>
      <c r="O145" s="98">
        <v>195546</v>
      </c>
      <c r="P145" s="98" t="s">
        <v>152</v>
      </c>
      <c r="Q145" s="99" t="s">
        <v>152</v>
      </c>
      <c r="R145" s="100" t="s">
        <v>152</v>
      </c>
      <c r="S145" s="153">
        <v>7.8902643726395296E-3</v>
      </c>
    </row>
    <row r="146" spans="1:19" x14ac:dyDescent="0.3">
      <c r="A146" s="65" t="s">
        <v>155</v>
      </c>
      <c r="B146" s="101" t="s">
        <v>152</v>
      </c>
      <c r="C146" s="102">
        <v>213</v>
      </c>
      <c r="D146" s="102" t="s">
        <v>152</v>
      </c>
      <c r="E146" s="166" t="s">
        <v>152</v>
      </c>
      <c r="F146" s="131" t="s">
        <v>152</v>
      </c>
      <c r="G146" s="103">
        <v>5.2038796999828978E-3</v>
      </c>
      <c r="H146" s="101" t="s">
        <v>152</v>
      </c>
      <c r="I146" s="102">
        <v>1890</v>
      </c>
      <c r="J146" s="102" t="s">
        <v>152</v>
      </c>
      <c r="K146" s="103" t="s">
        <v>152</v>
      </c>
      <c r="L146" s="104" t="s">
        <v>152</v>
      </c>
      <c r="M146" s="103">
        <v>6.7637933070654795E-3</v>
      </c>
      <c r="N146" s="101" t="s">
        <v>152</v>
      </c>
      <c r="O146" s="102">
        <v>208456</v>
      </c>
      <c r="P146" s="102" t="s">
        <v>152</v>
      </c>
      <c r="Q146" s="103" t="s">
        <v>152</v>
      </c>
      <c r="R146" s="104" t="s">
        <v>152</v>
      </c>
      <c r="S146" s="154">
        <v>8.4111817682946521E-3</v>
      </c>
    </row>
    <row r="147" spans="1:19" ht="15" thickBot="1" x14ac:dyDescent="0.35">
      <c r="A147" s="144" t="s">
        <v>38</v>
      </c>
      <c r="B147" s="145">
        <v>614</v>
      </c>
      <c r="C147" s="146">
        <v>648</v>
      </c>
      <c r="D147" s="146">
        <v>34</v>
      </c>
      <c r="E147" s="147">
        <v>5.5374592833876218E-2</v>
      </c>
      <c r="F147" s="151">
        <v>1.7484907164825151E-2</v>
      </c>
      <c r="G147" s="147">
        <v>1.5831521340793041E-2</v>
      </c>
      <c r="H147" s="145">
        <v>1991</v>
      </c>
      <c r="I147" s="146">
        <v>2196</v>
      </c>
      <c r="J147" s="146">
        <v>205</v>
      </c>
      <c r="K147" s="147">
        <v>0.10296333500753391</v>
      </c>
      <c r="L147" s="151">
        <v>7.839138206644565E-3</v>
      </c>
      <c r="M147" s="147">
        <v>7.8588836520189394E-3</v>
      </c>
      <c r="N147" s="145">
        <v>84966</v>
      </c>
      <c r="O147" s="146">
        <v>104262</v>
      </c>
      <c r="P147" s="146">
        <v>19296</v>
      </c>
      <c r="Q147" s="147">
        <v>0.22710260574818161</v>
      </c>
      <c r="R147" s="151">
        <v>3.6487847755071489E-3</v>
      </c>
      <c r="S147" s="156">
        <v>4.2069627812389042E-3</v>
      </c>
    </row>
    <row r="148" spans="1:19" x14ac:dyDescent="0.3">
      <c r="B148"/>
      <c r="C148"/>
      <c r="D148"/>
      <c r="E148"/>
      <c r="F148"/>
      <c r="G148"/>
      <c r="H148"/>
      <c r="I148"/>
      <c r="J148"/>
      <c r="K148"/>
      <c r="L148"/>
      <c r="M148"/>
      <c r="N148"/>
      <c r="O148"/>
      <c r="P148"/>
    </row>
    <row r="149" spans="1:19" x14ac:dyDescent="0.3">
      <c r="B149"/>
      <c r="C149"/>
      <c r="D149"/>
      <c r="E149"/>
      <c r="F149"/>
      <c r="G149"/>
      <c r="H149"/>
      <c r="I149"/>
      <c r="J149"/>
      <c r="K149"/>
      <c r="L149"/>
      <c r="M149"/>
      <c r="N149"/>
      <c r="O149"/>
      <c r="P149"/>
    </row>
    <row r="150" spans="1:19" x14ac:dyDescent="0.3">
      <c r="B150"/>
      <c r="C150"/>
      <c r="D150"/>
      <c r="E150"/>
      <c r="F150"/>
      <c r="G150"/>
      <c r="H150"/>
      <c r="I150"/>
      <c r="J150"/>
      <c r="K150"/>
      <c r="L150"/>
      <c r="M150"/>
      <c r="N150"/>
      <c r="O150"/>
      <c r="P150"/>
    </row>
    <row r="151" spans="1:19" x14ac:dyDescent="0.3">
      <c r="B151"/>
      <c r="C151"/>
      <c r="D151"/>
      <c r="E151"/>
      <c r="F151"/>
      <c r="G151"/>
      <c r="H151"/>
      <c r="I151"/>
      <c r="J151"/>
      <c r="K151"/>
      <c r="L151"/>
      <c r="M151"/>
      <c r="N151"/>
      <c r="O151"/>
      <c r="P151"/>
    </row>
    <row r="152" spans="1:19" x14ac:dyDescent="0.3">
      <c r="B152"/>
      <c r="C152"/>
      <c r="D152"/>
      <c r="E152"/>
      <c r="F152"/>
      <c r="G152"/>
      <c r="H152"/>
      <c r="I152"/>
      <c r="J152"/>
      <c r="K152"/>
      <c r="L152"/>
      <c r="M152"/>
      <c r="N152"/>
      <c r="O152"/>
      <c r="P152"/>
    </row>
    <row r="153" spans="1:19" x14ac:dyDescent="0.3">
      <c r="B153"/>
      <c r="C153"/>
      <c r="D153"/>
      <c r="E153"/>
      <c r="F153"/>
      <c r="G153"/>
      <c r="H153"/>
      <c r="I153"/>
      <c r="J153"/>
      <c r="K153"/>
      <c r="L153"/>
      <c r="M153"/>
      <c r="N153"/>
      <c r="O153"/>
      <c r="P153"/>
    </row>
    <row r="154" spans="1:19" x14ac:dyDescent="0.3">
      <c r="B154"/>
      <c r="C154"/>
      <c r="D154"/>
      <c r="E154"/>
      <c r="F154"/>
      <c r="G154"/>
      <c r="H154"/>
      <c r="I154"/>
      <c r="J154"/>
      <c r="K154"/>
      <c r="L154"/>
      <c r="M154"/>
      <c r="N154"/>
      <c r="O154"/>
      <c r="P154"/>
    </row>
    <row r="155" spans="1:19" x14ac:dyDescent="0.3">
      <c r="B155"/>
      <c r="C155"/>
      <c r="D155"/>
      <c r="E155"/>
      <c r="F155"/>
      <c r="G155"/>
      <c r="H155"/>
      <c r="I155"/>
      <c r="J155"/>
      <c r="K155"/>
      <c r="L155"/>
      <c r="M155"/>
      <c r="N155"/>
      <c r="O155"/>
      <c r="P155"/>
    </row>
    <row r="156" spans="1:19" x14ac:dyDescent="0.3">
      <c r="B156"/>
      <c r="C156"/>
      <c r="D156"/>
      <c r="E156"/>
      <c r="F156"/>
      <c r="G156"/>
      <c r="H156"/>
      <c r="I156"/>
      <c r="J156"/>
      <c r="K156"/>
      <c r="L156"/>
      <c r="M156"/>
      <c r="N156"/>
      <c r="O156"/>
      <c r="P156"/>
    </row>
    <row r="157" spans="1:19" x14ac:dyDescent="0.3">
      <c r="B157"/>
      <c r="C157"/>
      <c r="D157"/>
      <c r="E157"/>
      <c r="F157"/>
      <c r="G157"/>
      <c r="H157"/>
      <c r="I157"/>
      <c r="J157"/>
      <c r="K157"/>
      <c r="L157"/>
      <c r="M157"/>
      <c r="N157"/>
      <c r="O157"/>
      <c r="P157"/>
    </row>
    <row r="158" spans="1:19" x14ac:dyDescent="0.3">
      <c r="B158"/>
      <c r="C158"/>
      <c r="D158"/>
      <c r="E158"/>
      <c r="F158"/>
      <c r="G158"/>
      <c r="H158"/>
      <c r="I158"/>
      <c r="J158"/>
      <c r="K158"/>
      <c r="L158"/>
      <c r="M158"/>
      <c r="N158"/>
      <c r="O158"/>
      <c r="P158"/>
    </row>
    <row r="159" spans="1:19" x14ac:dyDescent="0.3">
      <c r="B159"/>
      <c r="C159"/>
      <c r="D159"/>
      <c r="E159"/>
      <c r="F159"/>
      <c r="G159"/>
      <c r="H159"/>
      <c r="I159"/>
      <c r="J159"/>
      <c r="K159"/>
      <c r="L159"/>
      <c r="M159"/>
      <c r="N159"/>
      <c r="O159"/>
      <c r="P159"/>
    </row>
    <row r="160" spans="1:19" x14ac:dyDescent="0.3">
      <c r="B160"/>
      <c r="C160"/>
      <c r="D160"/>
      <c r="E160"/>
      <c r="F160"/>
      <c r="G160"/>
      <c r="H160"/>
      <c r="I160"/>
      <c r="J160"/>
      <c r="K160"/>
      <c r="L160"/>
      <c r="M160"/>
      <c r="N160"/>
      <c r="O160"/>
      <c r="P160"/>
    </row>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sheetData>
  <mergeCells count="67">
    <mergeCell ref="A33:A35"/>
    <mergeCell ref="B33:G33"/>
    <mergeCell ref="H33:M33"/>
    <mergeCell ref="B34:E34"/>
    <mergeCell ref="F34:G34"/>
    <mergeCell ref="H34:K34"/>
    <mergeCell ref="L34:M34"/>
    <mergeCell ref="A50:A52"/>
    <mergeCell ref="B50:G50"/>
    <mergeCell ref="H50:M50"/>
    <mergeCell ref="N50:S50"/>
    <mergeCell ref="B51:E51"/>
    <mergeCell ref="F51:G51"/>
    <mergeCell ref="H51:K51"/>
    <mergeCell ref="L51:M51"/>
    <mergeCell ref="N51:Q51"/>
    <mergeCell ref="R51:S51"/>
    <mergeCell ref="A67:A69"/>
    <mergeCell ref="B67:G67"/>
    <mergeCell ref="H67:M67"/>
    <mergeCell ref="N67:S67"/>
    <mergeCell ref="B68:E68"/>
    <mergeCell ref="F68:G68"/>
    <mergeCell ref="H68:K68"/>
    <mergeCell ref="L68:M68"/>
    <mergeCell ref="N68:Q68"/>
    <mergeCell ref="R68:S68"/>
    <mergeCell ref="A84:A86"/>
    <mergeCell ref="B84:G84"/>
    <mergeCell ref="H84:M84"/>
    <mergeCell ref="N84:S84"/>
    <mergeCell ref="B85:E85"/>
    <mergeCell ref="F85:G85"/>
    <mergeCell ref="H85:K85"/>
    <mergeCell ref="L85:M85"/>
    <mergeCell ref="N85:Q85"/>
    <mergeCell ref="R85:S85"/>
    <mergeCell ref="A101:A103"/>
    <mergeCell ref="B101:G101"/>
    <mergeCell ref="H101:M101"/>
    <mergeCell ref="N101:S101"/>
    <mergeCell ref="B102:E102"/>
    <mergeCell ref="F102:G102"/>
    <mergeCell ref="H102:K102"/>
    <mergeCell ref="L102:M102"/>
    <mergeCell ref="N102:Q102"/>
    <mergeCell ref="R102:S102"/>
    <mergeCell ref="A118:A120"/>
    <mergeCell ref="B118:G118"/>
    <mergeCell ref="H118:M118"/>
    <mergeCell ref="N118:S118"/>
    <mergeCell ref="B119:E119"/>
    <mergeCell ref="F119:G119"/>
    <mergeCell ref="H119:K119"/>
    <mergeCell ref="L119:M119"/>
    <mergeCell ref="N119:Q119"/>
    <mergeCell ref="R119:S119"/>
    <mergeCell ref="A135:A137"/>
    <mergeCell ref="B135:G135"/>
    <mergeCell ref="H135:M135"/>
    <mergeCell ref="N135:S135"/>
    <mergeCell ref="B136:E136"/>
    <mergeCell ref="F136:G136"/>
    <mergeCell ref="H136:K136"/>
    <mergeCell ref="L136:M136"/>
    <mergeCell ref="N136:Q136"/>
    <mergeCell ref="R136:S136"/>
  </mergeCells>
  <hyperlinks>
    <hyperlink ref="A22" location="Gloucestershireindustry" display="Gloucestershire" xr:uid="{3BE91143-8736-41C8-9DB7-BD698CF0DC4B}"/>
    <hyperlink ref="A23" location="cheltenhamindustry" display="Cheltenham " xr:uid="{D1C4DA3E-1A41-41E8-BAAD-E8C553A6E108}"/>
    <hyperlink ref="A24" location="cotswoldindustry" display="Cotswold" xr:uid="{EDF62C18-C016-40C0-A6CE-10ED951AC681}"/>
    <hyperlink ref="A25" location="Forestindustry" display="Forest of Dean " xr:uid="{8BB9FE68-150F-4618-944E-460A83C273C4}"/>
    <hyperlink ref="A26" location="gloucesterindustry" display="Gloucester" xr:uid="{B18AD39C-5240-429B-856F-AC34AE6C53B3}"/>
    <hyperlink ref="A27" location="Stroudindustry" display="Stroud" xr:uid="{4E7F1AFD-7FC1-4D50-9181-932C240866DD}"/>
    <hyperlink ref="A28" location="Tewkesburyindustry" display="Tewkesbury" xr:uid="{2FBBF7A8-75EC-4DE0-A256-C550171EB57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2280C-8580-4590-BD20-7FBD78BA56DB}">
  <sheetPr>
    <tabColor theme="7" tint="0.79998168889431442"/>
  </sheetPr>
  <dimension ref="A1:S237"/>
  <sheetViews>
    <sheetView zoomScaleNormal="100" workbookViewId="0">
      <selection activeCell="J7" sqref="J7"/>
    </sheetView>
  </sheetViews>
  <sheetFormatPr defaultRowHeight="14.4" x14ac:dyDescent="0.3"/>
  <cols>
    <col min="1" max="1" width="52.77734375" customWidth="1"/>
    <col min="2" max="4" width="11.6640625" style="10" customWidth="1"/>
    <col min="5" max="5" width="11.6640625" style="5" customWidth="1"/>
    <col min="6" max="7" width="11.6640625" style="6" customWidth="1"/>
    <col min="8" max="10" width="11.6640625" style="10" customWidth="1"/>
    <col min="11" max="13" width="11.6640625" style="6" customWidth="1"/>
    <col min="14" max="16" width="11.6640625" style="10" customWidth="1"/>
    <col min="17" max="21" width="11.6640625" customWidth="1"/>
  </cols>
  <sheetData>
    <row r="1" spans="1:1" ht="23.4" x14ac:dyDescent="0.45">
      <c r="A1" s="1" t="s">
        <v>161</v>
      </c>
    </row>
    <row r="2" spans="1:1" x14ac:dyDescent="0.3">
      <c r="A2" t="s">
        <v>157</v>
      </c>
    </row>
    <row r="17" spans="1:19" x14ac:dyDescent="0.3">
      <c r="A17" t="s">
        <v>17</v>
      </c>
    </row>
    <row r="19" spans="1:19" x14ac:dyDescent="0.3">
      <c r="A19" s="2" t="s">
        <v>13</v>
      </c>
    </row>
    <row r="20" spans="1:19" x14ac:dyDescent="0.3">
      <c r="A20" s="2" t="s">
        <v>23</v>
      </c>
    </row>
    <row r="21" spans="1:19" x14ac:dyDescent="0.3">
      <c r="A21" s="2" t="s">
        <v>15</v>
      </c>
    </row>
    <row r="22" spans="1:19" x14ac:dyDescent="0.3">
      <c r="A22" s="2" t="s">
        <v>18</v>
      </c>
    </row>
    <row r="23" spans="1:19" x14ac:dyDescent="0.3">
      <c r="A23" s="2" t="s">
        <v>10</v>
      </c>
    </row>
    <row r="24" spans="1:19" x14ac:dyDescent="0.3">
      <c r="A24" s="2" t="s">
        <v>11</v>
      </c>
    </row>
    <row r="25" spans="1:19" x14ac:dyDescent="0.3">
      <c r="A25" s="2" t="s">
        <v>12</v>
      </c>
    </row>
    <row r="28" spans="1:19" ht="18" x14ac:dyDescent="0.35">
      <c r="A28" s="7" t="s">
        <v>19</v>
      </c>
      <c r="E28" s="10"/>
      <c r="F28" s="165"/>
      <c r="G28" s="165"/>
      <c r="K28" s="10"/>
      <c r="L28" s="165"/>
      <c r="M28" s="165"/>
    </row>
    <row r="29" spans="1:19" ht="15" thickBot="1" x14ac:dyDescent="0.35"/>
    <row r="30" spans="1:19" ht="15" thickBot="1" x14ac:dyDescent="0.35">
      <c r="A30" s="340"/>
      <c r="B30" s="329" t="s">
        <v>13</v>
      </c>
      <c r="C30" s="343"/>
      <c r="D30" s="343"/>
      <c r="E30" s="343"/>
      <c r="F30" s="343"/>
      <c r="G30" s="344"/>
      <c r="H30" s="328" t="s">
        <v>14</v>
      </c>
      <c r="I30" s="343"/>
      <c r="J30" s="343"/>
      <c r="K30" s="343"/>
      <c r="L30" s="343"/>
      <c r="M30" s="344"/>
    </row>
    <row r="31" spans="1:19" ht="15" thickBot="1" x14ac:dyDescent="0.35">
      <c r="A31" s="341"/>
      <c r="B31" s="331" t="s">
        <v>16</v>
      </c>
      <c r="C31" s="345"/>
      <c r="D31" s="345"/>
      <c r="E31" s="346"/>
      <c r="F31" s="330" t="s">
        <v>20</v>
      </c>
      <c r="G31" s="346"/>
      <c r="H31" s="331" t="s">
        <v>16</v>
      </c>
      <c r="I31" s="345"/>
      <c r="J31" s="345"/>
      <c r="K31" s="346"/>
      <c r="L31" s="330" t="s">
        <v>20</v>
      </c>
      <c r="M31" s="346"/>
    </row>
    <row r="32" spans="1:19" s="10" customFormat="1" ht="15" thickBot="1" x14ac:dyDescent="0.35">
      <c r="A32" s="342"/>
      <c r="B32" s="120">
        <v>2011</v>
      </c>
      <c r="C32" s="121">
        <v>2021</v>
      </c>
      <c r="D32" s="122" t="s">
        <v>21</v>
      </c>
      <c r="E32" s="123" t="s">
        <v>22</v>
      </c>
      <c r="F32" s="124">
        <v>2011</v>
      </c>
      <c r="G32" s="127">
        <v>2021</v>
      </c>
      <c r="H32" s="120">
        <v>2011</v>
      </c>
      <c r="I32" s="121">
        <v>2021</v>
      </c>
      <c r="J32" s="122" t="s">
        <v>21</v>
      </c>
      <c r="K32" s="126" t="s">
        <v>22</v>
      </c>
      <c r="L32" s="124">
        <v>2011</v>
      </c>
      <c r="M32" s="127">
        <v>2021</v>
      </c>
      <c r="Q32"/>
      <c r="R32"/>
      <c r="S32"/>
    </row>
    <row r="33" spans="1:19" s="71" customFormat="1" x14ac:dyDescent="0.3">
      <c r="A33" s="169" t="s">
        <v>48</v>
      </c>
      <c r="B33" s="176">
        <v>176743</v>
      </c>
      <c r="C33" s="177">
        <v>189508</v>
      </c>
      <c r="D33" s="177">
        <v>12765</v>
      </c>
      <c r="E33" s="178">
        <v>7.2223510973560487E-2</v>
      </c>
      <c r="F33" s="179">
        <v>0.69415784615988851</v>
      </c>
      <c r="G33" s="178">
        <v>0.67819246969734925</v>
      </c>
      <c r="H33" s="176">
        <v>14853678</v>
      </c>
      <c r="I33" s="177">
        <v>15258981</v>
      </c>
      <c r="J33" s="177">
        <v>405303</v>
      </c>
      <c r="K33" s="178">
        <v>2.7286373112437201E-2</v>
      </c>
      <c r="L33" s="179">
        <v>0.63569502822129409</v>
      </c>
      <c r="M33" s="178">
        <v>0.61569860291240042</v>
      </c>
      <c r="Q33" s="4"/>
      <c r="R33" s="4"/>
      <c r="S33" s="4"/>
    </row>
    <row r="34" spans="1:19" s="56" customFormat="1" x14ac:dyDescent="0.3">
      <c r="A34" s="63" t="s">
        <v>40</v>
      </c>
      <c r="B34" s="157">
        <v>90327</v>
      </c>
      <c r="C34" s="158">
        <v>106047</v>
      </c>
      <c r="D34" s="98">
        <v>15720</v>
      </c>
      <c r="E34" s="99">
        <v>0.1740343418911289</v>
      </c>
      <c r="F34" s="100">
        <v>0.35475914616185222</v>
      </c>
      <c r="G34" s="99">
        <v>0.37951050527679464</v>
      </c>
      <c r="H34" s="157">
        <v>7206954</v>
      </c>
      <c r="I34" s="158">
        <v>8136782</v>
      </c>
      <c r="J34" s="98">
        <v>929828</v>
      </c>
      <c r="K34" s="99">
        <v>0.12901816773077779</v>
      </c>
      <c r="L34" s="100">
        <v>0.30843706362959855</v>
      </c>
      <c r="M34" s="99">
        <v>0.32831847091249194</v>
      </c>
      <c r="N34" s="55"/>
      <c r="O34" s="55"/>
      <c r="P34" s="55"/>
    </row>
    <row r="35" spans="1:19" x14ac:dyDescent="0.3">
      <c r="A35" s="128" t="s">
        <v>41</v>
      </c>
      <c r="B35" s="173">
        <v>86416</v>
      </c>
      <c r="C35" s="129">
        <v>83461</v>
      </c>
      <c r="D35" s="102">
        <v>-2955</v>
      </c>
      <c r="E35" s="103">
        <v>-3.4195056471023881E-2</v>
      </c>
      <c r="F35" s="104">
        <v>0.33939869999803624</v>
      </c>
      <c r="G35" s="103">
        <v>0.29868196442055461</v>
      </c>
      <c r="H35" s="173">
        <v>7646724</v>
      </c>
      <c r="I35" s="129">
        <v>7122199</v>
      </c>
      <c r="J35" s="102">
        <v>-524525</v>
      </c>
      <c r="K35" s="103">
        <v>-6.8594734163283516E-2</v>
      </c>
      <c r="L35" s="104">
        <v>0.32725796459169554</v>
      </c>
      <c r="M35" s="103">
        <v>0.28738013199990847</v>
      </c>
    </row>
    <row r="36" spans="1:19" s="143" customFormat="1" x14ac:dyDescent="0.3">
      <c r="A36" s="31" t="s">
        <v>42</v>
      </c>
      <c r="B36" s="180">
        <v>2159</v>
      </c>
      <c r="C36" s="181">
        <v>3764</v>
      </c>
      <c r="D36" s="16">
        <v>1605</v>
      </c>
      <c r="E36" s="32">
        <v>0.74339972209356187</v>
      </c>
      <c r="F36" s="41">
        <v>8.4794690022190373E-3</v>
      </c>
      <c r="G36" s="32">
        <v>1.347023057570563E-2</v>
      </c>
      <c r="H36" s="180">
        <v>178236</v>
      </c>
      <c r="I36" s="181">
        <v>240234</v>
      </c>
      <c r="J36" s="16">
        <v>61998</v>
      </c>
      <c r="K36" s="32">
        <v>0.34784218676361678</v>
      </c>
      <c r="L36" s="41">
        <v>7.6279921410744586E-3</v>
      </c>
      <c r="M36" s="32">
        <v>9.693421741075476E-3</v>
      </c>
      <c r="N36" s="142"/>
      <c r="O36" s="142"/>
      <c r="P36" s="142"/>
    </row>
    <row r="37" spans="1:19" s="143" customFormat="1" x14ac:dyDescent="0.3">
      <c r="A37" s="170" t="s">
        <v>50</v>
      </c>
      <c r="B37" s="161">
        <v>32853</v>
      </c>
      <c r="C37" s="162">
        <v>36666</v>
      </c>
      <c r="D37" s="140">
        <v>3813</v>
      </c>
      <c r="E37" s="141">
        <v>0.11606246004931056</v>
      </c>
      <c r="F37" s="150">
        <v>0.12903010427508199</v>
      </c>
      <c r="G37" s="141">
        <v>0.13121665098002727</v>
      </c>
      <c r="H37" s="161">
        <v>4118461</v>
      </c>
      <c r="I37" s="162">
        <v>4227756</v>
      </c>
      <c r="J37" s="140">
        <v>109295</v>
      </c>
      <c r="K37" s="141">
        <v>2.6537825658662303E-2</v>
      </c>
      <c r="L37" s="150">
        <v>0.17625837732737301</v>
      </c>
      <c r="M37" s="141">
        <v>0.17058959983333871</v>
      </c>
      <c r="N37" s="142"/>
      <c r="O37" s="142"/>
      <c r="P37" s="142"/>
    </row>
    <row r="38" spans="1:19" s="10" customFormat="1" x14ac:dyDescent="0.3">
      <c r="A38" s="63" t="s">
        <v>43</v>
      </c>
      <c r="B38" s="157">
        <v>14958</v>
      </c>
      <c r="C38" s="158">
        <v>13759</v>
      </c>
      <c r="D38" s="98">
        <v>-1199</v>
      </c>
      <c r="E38" s="99">
        <v>-8.0157775103623485E-2</v>
      </c>
      <c r="F38" s="100">
        <v>5.874752076664768E-2</v>
      </c>
      <c r="G38" s="99">
        <v>4.923934710178899E-2</v>
      </c>
      <c r="H38" s="157">
        <v>2208080</v>
      </c>
      <c r="I38" s="158">
        <v>2061789</v>
      </c>
      <c r="J38" s="98">
        <v>-146291</v>
      </c>
      <c r="K38" s="99">
        <v>-6.6252581428209126E-2</v>
      </c>
      <c r="L38" s="100">
        <v>9.4499522469443265E-2</v>
      </c>
      <c r="M38" s="99">
        <v>8.3193013137650235E-2</v>
      </c>
      <c r="Q38"/>
      <c r="R38"/>
      <c r="S38"/>
    </row>
    <row r="39" spans="1:19" s="10" customFormat="1" x14ac:dyDescent="0.3">
      <c r="A39" s="87" t="s">
        <v>44</v>
      </c>
      <c r="B39" s="173">
        <v>17895</v>
      </c>
      <c r="C39" s="129">
        <v>22907</v>
      </c>
      <c r="D39" s="102">
        <v>5012</v>
      </c>
      <c r="E39" s="103">
        <v>0.28007823414361555</v>
      </c>
      <c r="F39" s="104">
        <v>7.0282583508434304E-2</v>
      </c>
      <c r="G39" s="103">
        <v>8.1977303878238275E-2</v>
      </c>
      <c r="H39" s="173">
        <v>1910381</v>
      </c>
      <c r="I39" s="129">
        <v>2165967</v>
      </c>
      <c r="J39" s="102">
        <v>255586</v>
      </c>
      <c r="K39" s="103">
        <v>0.13378797213749508</v>
      </c>
      <c r="L39" s="104">
        <v>8.1758854857929733E-2</v>
      </c>
      <c r="M39" s="103">
        <v>8.7396586695688477E-2</v>
      </c>
      <c r="Q39"/>
      <c r="R39"/>
      <c r="S39"/>
    </row>
    <row r="40" spans="1:19" s="71" customFormat="1" x14ac:dyDescent="0.3">
      <c r="A40" s="31" t="s">
        <v>49</v>
      </c>
      <c r="B40" s="180">
        <v>39175</v>
      </c>
      <c r="C40" s="181">
        <v>49255</v>
      </c>
      <c r="D40" s="16">
        <v>10080</v>
      </c>
      <c r="E40" s="32">
        <v>0.25730695596681558</v>
      </c>
      <c r="F40" s="41">
        <v>0.15385974903285352</v>
      </c>
      <c r="G40" s="32">
        <v>0.1762689179081777</v>
      </c>
      <c r="H40" s="180">
        <v>3900178</v>
      </c>
      <c r="I40" s="181">
        <v>5023531</v>
      </c>
      <c r="J40" s="16">
        <v>1123353</v>
      </c>
      <c r="K40" s="32">
        <v>0.28802608496330168</v>
      </c>
      <c r="L40" s="41">
        <v>0.16691648787445576</v>
      </c>
      <c r="M40" s="32">
        <v>0.20269905430691171</v>
      </c>
      <c r="Q40" s="4"/>
      <c r="R40" s="4"/>
      <c r="S40" s="4"/>
    </row>
    <row r="41" spans="1:19" s="10" customFormat="1" x14ac:dyDescent="0.3">
      <c r="A41" s="87" t="s">
        <v>45</v>
      </c>
      <c r="B41" s="173">
        <v>35199</v>
      </c>
      <c r="C41" s="129">
        <v>42649</v>
      </c>
      <c r="D41" s="102">
        <v>7450</v>
      </c>
      <c r="E41" s="103">
        <v>0.21165374016307281</v>
      </c>
      <c r="F41" s="104">
        <v>0.13824401547434362</v>
      </c>
      <c r="G41" s="103">
        <v>0.15262801908163376</v>
      </c>
      <c r="H41" s="173">
        <v>3566467</v>
      </c>
      <c r="I41" s="129">
        <v>4468534</v>
      </c>
      <c r="J41" s="102">
        <v>902067</v>
      </c>
      <c r="K41" s="103">
        <v>0.25293014066862246</v>
      </c>
      <c r="L41" s="104">
        <v>0.15263460943581206</v>
      </c>
      <c r="M41" s="103">
        <v>0.18030497192876513</v>
      </c>
      <c r="Q41"/>
      <c r="R41"/>
      <c r="S41"/>
    </row>
    <row r="42" spans="1:19" s="10" customFormat="1" x14ac:dyDescent="0.3">
      <c r="A42" s="63" t="s">
        <v>46</v>
      </c>
      <c r="B42" s="157">
        <v>3976</v>
      </c>
      <c r="C42" s="158">
        <v>6606</v>
      </c>
      <c r="D42" s="98">
        <v>2630</v>
      </c>
      <c r="E42" s="99">
        <v>0.66146881287726356</v>
      </c>
      <c r="F42" s="100">
        <v>1.5615733558509906E-2</v>
      </c>
      <c r="G42" s="99">
        <v>2.3640898826543941E-2</v>
      </c>
      <c r="H42" s="157">
        <v>333711</v>
      </c>
      <c r="I42" s="158">
        <v>554997</v>
      </c>
      <c r="J42" s="98">
        <v>221286</v>
      </c>
      <c r="K42" s="99">
        <v>0.6631067001087767</v>
      </c>
      <c r="L42" s="100">
        <v>1.4281878438643701E-2</v>
      </c>
      <c r="M42" s="99">
        <v>2.2394082378146583E-2</v>
      </c>
      <c r="Q42"/>
      <c r="R42"/>
      <c r="S42"/>
    </row>
    <row r="43" spans="1:19" s="71" customFormat="1" ht="15" thickBot="1" x14ac:dyDescent="0.35">
      <c r="A43" s="182" t="s">
        <v>47</v>
      </c>
      <c r="B43" s="183">
        <v>3685</v>
      </c>
      <c r="C43" s="184">
        <v>238</v>
      </c>
      <c r="D43" s="185">
        <v>-3447</v>
      </c>
      <c r="E43" s="186">
        <v>-0.93541383989145188</v>
      </c>
      <c r="F43" s="187">
        <v>1.4472831529956993E-2</v>
      </c>
      <c r="G43" s="186">
        <v>8.5173083874015413E-4</v>
      </c>
      <c r="H43" s="183">
        <v>315491</v>
      </c>
      <c r="I43" s="184">
        <v>32697</v>
      </c>
      <c r="J43" s="185">
        <v>-282794</v>
      </c>
      <c r="K43" s="186">
        <v>-0.89636154438636917</v>
      </c>
      <c r="L43" s="187">
        <v>1.3502114435802655E-2</v>
      </c>
      <c r="M43" s="186">
        <v>1.3193212062736534E-3</v>
      </c>
      <c r="Q43" s="4"/>
      <c r="R43" s="4"/>
      <c r="S43" s="4"/>
    </row>
    <row r="44" spans="1:19" x14ac:dyDescent="0.3">
      <c r="B44"/>
      <c r="C44"/>
      <c r="D44"/>
      <c r="E44"/>
      <c r="F44"/>
      <c r="G44"/>
      <c r="H44"/>
      <c r="I44"/>
      <c r="J44"/>
      <c r="K44"/>
      <c r="L44"/>
      <c r="M44"/>
      <c r="N44"/>
      <c r="O44"/>
      <c r="P44"/>
    </row>
    <row r="46" spans="1:19" ht="18" x14ac:dyDescent="0.35">
      <c r="A46" s="7" t="s">
        <v>7</v>
      </c>
      <c r="E46" s="10"/>
      <c r="F46" s="165"/>
      <c r="G46" s="165"/>
    </row>
    <row r="47" spans="1:19" ht="15" thickBot="1" x14ac:dyDescent="0.35"/>
    <row r="48" spans="1:19" ht="15" thickBot="1" x14ac:dyDescent="0.35">
      <c r="A48" s="326"/>
      <c r="B48" s="329" t="s">
        <v>7</v>
      </c>
      <c r="C48" s="329"/>
      <c r="D48" s="329"/>
      <c r="E48" s="329"/>
      <c r="F48" s="329"/>
      <c r="G48" s="339"/>
      <c r="H48" s="329" t="s">
        <v>13</v>
      </c>
      <c r="I48" s="343"/>
      <c r="J48" s="343"/>
      <c r="K48" s="343"/>
      <c r="L48" s="343"/>
      <c r="M48" s="344"/>
      <c r="N48" s="328" t="s">
        <v>14</v>
      </c>
      <c r="O48" s="343"/>
      <c r="P48" s="343"/>
      <c r="Q48" s="343"/>
      <c r="R48" s="343"/>
      <c r="S48" s="344"/>
    </row>
    <row r="49" spans="1:19" ht="15" thickBot="1" x14ac:dyDescent="0.35">
      <c r="A49" s="326"/>
      <c r="B49" s="331" t="s">
        <v>16</v>
      </c>
      <c r="C49" s="331"/>
      <c r="D49" s="331"/>
      <c r="E49" s="332"/>
      <c r="F49" s="330" t="s">
        <v>20</v>
      </c>
      <c r="G49" s="334"/>
      <c r="H49" s="331" t="s">
        <v>16</v>
      </c>
      <c r="I49" s="345"/>
      <c r="J49" s="345"/>
      <c r="K49" s="346"/>
      <c r="L49" s="330" t="s">
        <v>20</v>
      </c>
      <c r="M49" s="346"/>
      <c r="N49" s="331" t="s">
        <v>16</v>
      </c>
      <c r="O49" s="345"/>
      <c r="P49" s="345"/>
      <c r="Q49" s="346"/>
      <c r="R49" s="330" t="s">
        <v>20</v>
      </c>
      <c r="S49" s="346"/>
    </row>
    <row r="50" spans="1:19" ht="15" thickBot="1" x14ac:dyDescent="0.35">
      <c r="A50" s="327"/>
      <c r="B50" s="66">
        <v>2011</v>
      </c>
      <c r="C50" s="64">
        <v>2021</v>
      </c>
      <c r="D50" s="30" t="s">
        <v>21</v>
      </c>
      <c r="E50" s="12" t="s">
        <v>22</v>
      </c>
      <c r="F50" s="81">
        <v>2011</v>
      </c>
      <c r="G50" s="83">
        <v>2021</v>
      </c>
      <c r="H50" s="120">
        <v>2011</v>
      </c>
      <c r="I50" s="121">
        <v>2021</v>
      </c>
      <c r="J50" s="122" t="s">
        <v>21</v>
      </c>
      <c r="K50" s="123" t="s">
        <v>22</v>
      </c>
      <c r="L50" s="124">
        <v>2011</v>
      </c>
      <c r="M50" s="127">
        <v>2021</v>
      </c>
      <c r="N50" s="120">
        <v>2011</v>
      </c>
      <c r="O50" s="121">
        <v>2021</v>
      </c>
      <c r="P50" s="122" t="s">
        <v>21</v>
      </c>
      <c r="Q50" s="126" t="s">
        <v>22</v>
      </c>
      <c r="R50" s="124">
        <v>2011</v>
      </c>
      <c r="S50" s="127">
        <v>2021</v>
      </c>
    </row>
    <row r="51" spans="1:19" s="4" customFormat="1" x14ac:dyDescent="0.3">
      <c r="A51" s="169" t="s">
        <v>48</v>
      </c>
      <c r="B51" s="176">
        <v>32879</v>
      </c>
      <c r="C51" s="177">
        <v>33635</v>
      </c>
      <c r="D51" s="177">
        <v>756</v>
      </c>
      <c r="E51" s="178">
        <v>2.299340004258037E-2</v>
      </c>
      <c r="F51" s="179">
        <v>0.64558503013999879</v>
      </c>
      <c r="G51" s="178">
        <v>0.63583432579065768</v>
      </c>
      <c r="H51" s="176">
        <v>176743</v>
      </c>
      <c r="I51" s="177">
        <v>189508</v>
      </c>
      <c r="J51" s="177">
        <v>12765</v>
      </c>
      <c r="K51" s="178">
        <v>7.2223510973560487E-2</v>
      </c>
      <c r="L51" s="179">
        <v>0.69415784615988851</v>
      </c>
      <c r="M51" s="178">
        <v>0.67819246969734925</v>
      </c>
      <c r="N51" s="176">
        <v>14853678</v>
      </c>
      <c r="O51" s="177">
        <v>15258981</v>
      </c>
      <c r="P51" s="177">
        <v>405303</v>
      </c>
      <c r="Q51" s="178">
        <v>2.7286373112437201E-2</v>
      </c>
      <c r="R51" s="179">
        <v>0.63569502822129409</v>
      </c>
      <c r="S51" s="178">
        <v>0.61569860291240042</v>
      </c>
    </row>
    <row r="52" spans="1:19" x14ac:dyDescent="0.3">
      <c r="A52" s="63" t="s">
        <v>40</v>
      </c>
      <c r="B52" s="157">
        <v>16363</v>
      </c>
      <c r="C52" s="158">
        <v>18362</v>
      </c>
      <c r="D52" s="98">
        <v>1999</v>
      </c>
      <c r="E52" s="99">
        <v>0.12216586200574467</v>
      </c>
      <c r="F52" s="100">
        <v>0.32129042392350132</v>
      </c>
      <c r="G52" s="99">
        <v>0.34711431217981437</v>
      </c>
      <c r="H52" s="157">
        <v>90327</v>
      </c>
      <c r="I52" s="158">
        <v>106047</v>
      </c>
      <c r="J52" s="98">
        <v>15720</v>
      </c>
      <c r="K52" s="99">
        <v>0.1740343418911289</v>
      </c>
      <c r="L52" s="100">
        <v>0.35475914616185222</v>
      </c>
      <c r="M52" s="99">
        <v>0.37951050527679464</v>
      </c>
      <c r="N52" s="157">
        <v>7206954</v>
      </c>
      <c r="O52" s="158">
        <v>8136782</v>
      </c>
      <c r="P52" s="98">
        <v>929828</v>
      </c>
      <c r="Q52" s="99">
        <v>0.12901816773077779</v>
      </c>
      <c r="R52" s="100">
        <v>0.30843706362959855</v>
      </c>
      <c r="S52" s="99">
        <v>0.32831847091249194</v>
      </c>
    </row>
    <row r="53" spans="1:19" x14ac:dyDescent="0.3">
      <c r="A53" s="128" t="s">
        <v>41</v>
      </c>
      <c r="B53" s="173">
        <v>16516</v>
      </c>
      <c r="C53" s="129">
        <v>15273</v>
      </c>
      <c r="D53" s="102">
        <v>-1243</v>
      </c>
      <c r="E53" s="103">
        <v>-7.5260353596512466E-2</v>
      </c>
      <c r="F53" s="104">
        <v>0.32429460621649747</v>
      </c>
      <c r="G53" s="103">
        <v>0.28872001361084332</v>
      </c>
      <c r="H53" s="173">
        <v>86416</v>
      </c>
      <c r="I53" s="129">
        <v>83461</v>
      </c>
      <c r="J53" s="102">
        <v>-2955</v>
      </c>
      <c r="K53" s="103">
        <v>-3.4195056471023881E-2</v>
      </c>
      <c r="L53" s="104">
        <v>0.33939869999803624</v>
      </c>
      <c r="M53" s="103">
        <v>0.29868196442055461</v>
      </c>
      <c r="N53" s="173">
        <v>7646724</v>
      </c>
      <c r="O53" s="129">
        <v>7122199</v>
      </c>
      <c r="P53" s="102">
        <v>-524525</v>
      </c>
      <c r="Q53" s="103">
        <v>-6.8594734163283516E-2</v>
      </c>
      <c r="R53" s="104">
        <v>0.32725796459169554</v>
      </c>
      <c r="S53" s="103">
        <v>0.28738013199990847</v>
      </c>
    </row>
    <row r="54" spans="1:19" x14ac:dyDescent="0.3">
      <c r="A54" s="31" t="s">
        <v>42</v>
      </c>
      <c r="B54" s="180">
        <v>360</v>
      </c>
      <c r="C54" s="181">
        <v>397</v>
      </c>
      <c r="D54" s="16">
        <v>37</v>
      </c>
      <c r="E54" s="32">
        <v>0.10277777777777777</v>
      </c>
      <c r="F54" s="41">
        <v>7.0686642188144281E-3</v>
      </c>
      <c r="G54" s="32">
        <v>7.5048677668765008E-3</v>
      </c>
      <c r="H54" s="180">
        <v>2159</v>
      </c>
      <c r="I54" s="181">
        <v>3764</v>
      </c>
      <c r="J54" s="16">
        <v>1605</v>
      </c>
      <c r="K54" s="32">
        <v>0.74339972209356187</v>
      </c>
      <c r="L54" s="41">
        <v>8.4794690022190373E-3</v>
      </c>
      <c r="M54" s="32">
        <v>1.347023057570563E-2</v>
      </c>
      <c r="N54" s="180">
        <v>178236</v>
      </c>
      <c r="O54" s="181">
        <v>240234</v>
      </c>
      <c r="P54" s="16">
        <v>61998</v>
      </c>
      <c r="Q54" s="32">
        <v>0.34784218676361678</v>
      </c>
      <c r="R54" s="41">
        <v>7.6279921410744586E-3</v>
      </c>
      <c r="S54" s="32">
        <v>9.693421741075476E-3</v>
      </c>
    </row>
    <row r="55" spans="1:19" x14ac:dyDescent="0.3">
      <c r="A55" s="170" t="s">
        <v>50</v>
      </c>
      <c r="B55" s="161">
        <v>6227</v>
      </c>
      <c r="C55" s="162">
        <v>6432</v>
      </c>
      <c r="D55" s="140">
        <v>205</v>
      </c>
      <c r="E55" s="141">
        <v>3.2921149831379476E-2</v>
      </c>
      <c r="F55" s="150">
        <v>0.122268255807104</v>
      </c>
      <c r="G55" s="141">
        <v>0.12159020019282028</v>
      </c>
      <c r="H55" s="161">
        <v>32853</v>
      </c>
      <c r="I55" s="162">
        <v>36666</v>
      </c>
      <c r="J55" s="140">
        <v>3813</v>
      </c>
      <c r="K55" s="141">
        <v>0.11606246004931056</v>
      </c>
      <c r="L55" s="150">
        <v>0.12903010427508199</v>
      </c>
      <c r="M55" s="141">
        <v>0.13121665098002727</v>
      </c>
      <c r="N55" s="161">
        <v>4118461</v>
      </c>
      <c r="O55" s="162">
        <v>4227756</v>
      </c>
      <c r="P55" s="140">
        <v>109295</v>
      </c>
      <c r="Q55" s="141">
        <v>2.6537825658662303E-2</v>
      </c>
      <c r="R55" s="150">
        <v>0.17625837732737301</v>
      </c>
      <c r="S55" s="141">
        <v>0.17058959983333871</v>
      </c>
    </row>
    <row r="56" spans="1:19" x14ac:dyDescent="0.3">
      <c r="A56" s="63" t="s">
        <v>43</v>
      </c>
      <c r="B56" s="157">
        <v>4091</v>
      </c>
      <c r="C56" s="158">
        <v>4069</v>
      </c>
      <c r="D56" s="98">
        <v>-22</v>
      </c>
      <c r="E56" s="99">
        <v>-5.3776582742605722E-3</v>
      </c>
      <c r="F56" s="100">
        <v>8.0327514775471731E-2</v>
      </c>
      <c r="G56" s="99">
        <v>7.6920168623225385E-2</v>
      </c>
      <c r="H56" s="157">
        <v>14958</v>
      </c>
      <c r="I56" s="158">
        <v>13759</v>
      </c>
      <c r="J56" s="98">
        <v>-1199</v>
      </c>
      <c r="K56" s="99">
        <v>-8.0157775103623485E-2</v>
      </c>
      <c r="L56" s="100">
        <v>5.874752076664768E-2</v>
      </c>
      <c r="M56" s="99">
        <v>4.923934710178899E-2</v>
      </c>
      <c r="N56" s="157">
        <v>2208080</v>
      </c>
      <c r="O56" s="158">
        <v>2061789</v>
      </c>
      <c r="P56" s="98">
        <v>-146291</v>
      </c>
      <c r="Q56" s="99">
        <v>-6.6252581428209126E-2</v>
      </c>
      <c r="R56" s="100">
        <v>9.4499522469443265E-2</v>
      </c>
      <c r="S56" s="99">
        <v>8.3193013137650235E-2</v>
      </c>
    </row>
    <row r="57" spans="1:19" x14ac:dyDescent="0.3">
      <c r="A57" s="87" t="s">
        <v>44</v>
      </c>
      <c r="B57" s="173">
        <v>2136</v>
      </c>
      <c r="C57" s="129">
        <v>2363</v>
      </c>
      <c r="D57" s="102">
        <v>227</v>
      </c>
      <c r="E57" s="103">
        <v>0.10627340823970037</v>
      </c>
      <c r="F57" s="104">
        <v>4.194074103163227E-2</v>
      </c>
      <c r="G57" s="103">
        <v>4.4670031569594891E-2</v>
      </c>
      <c r="H57" s="173">
        <v>17895</v>
      </c>
      <c r="I57" s="129">
        <v>22907</v>
      </c>
      <c r="J57" s="102">
        <v>5012</v>
      </c>
      <c r="K57" s="103">
        <v>0.28007823414361555</v>
      </c>
      <c r="L57" s="104">
        <v>7.0282583508434304E-2</v>
      </c>
      <c r="M57" s="103">
        <v>8.1977303878238275E-2</v>
      </c>
      <c r="N57" s="173">
        <v>1910381</v>
      </c>
      <c r="O57" s="129">
        <v>2165967</v>
      </c>
      <c r="P57" s="102">
        <v>255586</v>
      </c>
      <c r="Q57" s="103">
        <v>0.13378797213749508</v>
      </c>
      <c r="R57" s="104">
        <v>8.1758854857929733E-2</v>
      </c>
      <c r="S57" s="103">
        <v>8.7396586695688477E-2</v>
      </c>
    </row>
    <row r="58" spans="1:19" x14ac:dyDescent="0.3">
      <c r="A58" s="31" t="s">
        <v>49</v>
      </c>
      <c r="B58" s="180">
        <v>10925</v>
      </c>
      <c r="C58" s="181">
        <v>12378</v>
      </c>
      <c r="D58" s="16">
        <v>1453</v>
      </c>
      <c r="E58" s="32">
        <v>0.13299771167048055</v>
      </c>
      <c r="F58" s="41">
        <v>0.21451432386263231</v>
      </c>
      <c r="G58" s="32">
        <v>0.2339930811546532</v>
      </c>
      <c r="H58" s="180">
        <v>39175</v>
      </c>
      <c r="I58" s="181">
        <v>49255</v>
      </c>
      <c r="J58" s="16">
        <v>10080</v>
      </c>
      <c r="K58" s="32">
        <v>0.25730695596681558</v>
      </c>
      <c r="L58" s="41">
        <v>0.15385974903285352</v>
      </c>
      <c r="M58" s="32">
        <v>0.1762689179081777</v>
      </c>
      <c r="N58" s="180">
        <v>3900178</v>
      </c>
      <c r="O58" s="181">
        <v>5023531</v>
      </c>
      <c r="P58" s="16">
        <v>1123353</v>
      </c>
      <c r="Q58" s="32">
        <v>0.28802608496330168</v>
      </c>
      <c r="R58" s="41">
        <v>0.16691648787445576</v>
      </c>
      <c r="S58" s="32">
        <v>0.20269905430691171</v>
      </c>
    </row>
    <row r="59" spans="1:19" x14ac:dyDescent="0.3">
      <c r="A59" s="87" t="s">
        <v>45</v>
      </c>
      <c r="B59" s="173">
        <v>10260</v>
      </c>
      <c r="C59" s="129">
        <v>11406</v>
      </c>
      <c r="D59" s="102">
        <v>1146</v>
      </c>
      <c r="E59" s="103">
        <v>0.11169590643274854</v>
      </c>
      <c r="F59" s="104">
        <v>0.2014569302362112</v>
      </c>
      <c r="G59" s="103">
        <v>0.21561844269267849</v>
      </c>
      <c r="H59" s="173">
        <v>35199</v>
      </c>
      <c r="I59" s="129">
        <v>42649</v>
      </c>
      <c r="J59" s="102">
        <v>7450</v>
      </c>
      <c r="K59" s="103">
        <v>0.21165374016307281</v>
      </c>
      <c r="L59" s="104">
        <v>0.13824401547434362</v>
      </c>
      <c r="M59" s="103">
        <v>0.15262801908163376</v>
      </c>
      <c r="N59" s="173">
        <v>3566467</v>
      </c>
      <c r="O59" s="129">
        <v>4468534</v>
      </c>
      <c r="P59" s="102">
        <v>902067</v>
      </c>
      <c r="Q59" s="103">
        <v>0.25293014066862246</v>
      </c>
      <c r="R59" s="104">
        <v>0.15263460943581206</v>
      </c>
      <c r="S59" s="103">
        <v>0.18030497192876513</v>
      </c>
    </row>
    <row r="60" spans="1:19" x14ac:dyDescent="0.3">
      <c r="A60" s="63" t="s">
        <v>46</v>
      </c>
      <c r="B60" s="157">
        <v>665</v>
      </c>
      <c r="C60" s="158">
        <v>972</v>
      </c>
      <c r="D60" s="98">
        <v>307</v>
      </c>
      <c r="E60" s="99">
        <v>0.46165413533834587</v>
      </c>
      <c r="F60" s="100">
        <v>1.3057393626421096E-2</v>
      </c>
      <c r="G60" s="99">
        <v>1.8374638461974707E-2</v>
      </c>
      <c r="H60" s="157">
        <v>3976</v>
      </c>
      <c r="I60" s="158">
        <v>6606</v>
      </c>
      <c r="J60" s="98">
        <v>2630</v>
      </c>
      <c r="K60" s="99">
        <v>0.66146881287726356</v>
      </c>
      <c r="L60" s="100">
        <v>1.5615733558509906E-2</v>
      </c>
      <c r="M60" s="99">
        <v>2.3640898826543941E-2</v>
      </c>
      <c r="N60" s="157">
        <v>333711</v>
      </c>
      <c r="O60" s="158">
        <v>554997</v>
      </c>
      <c r="P60" s="98">
        <v>221286</v>
      </c>
      <c r="Q60" s="99">
        <v>0.6631067001087767</v>
      </c>
      <c r="R60" s="100">
        <v>1.4281878438643701E-2</v>
      </c>
      <c r="S60" s="99">
        <v>2.2394082378146583E-2</v>
      </c>
    </row>
    <row r="61" spans="1:19" ht="15" thickBot="1" x14ac:dyDescent="0.35">
      <c r="A61" s="182" t="s">
        <v>47</v>
      </c>
      <c r="B61" s="183">
        <v>538</v>
      </c>
      <c r="C61" s="184">
        <v>57</v>
      </c>
      <c r="D61" s="185">
        <v>-481</v>
      </c>
      <c r="E61" s="186">
        <v>-0.89405204460966547</v>
      </c>
      <c r="F61" s="187">
        <v>1.0563725971450451E-2</v>
      </c>
      <c r="G61" s="186">
        <v>1.0775250949923438E-3</v>
      </c>
      <c r="H61" s="183">
        <v>3685</v>
      </c>
      <c r="I61" s="184">
        <v>238</v>
      </c>
      <c r="J61" s="185">
        <v>-3447</v>
      </c>
      <c r="K61" s="186">
        <v>-0.93541383989145188</v>
      </c>
      <c r="L61" s="187">
        <v>1.4472831529956993E-2</v>
      </c>
      <c r="M61" s="186">
        <v>8.5173083874015413E-4</v>
      </c>
      <c r="N61" s="183">
        <v>315491</v>
      </c>
      <c r="O61" s="184">
        <v>32697</v>
      </c>
      <c r="P61" s="185">
        <v>-282794</v>
      </c>
      <c r="Q61" s="186">
        <v>-0.89636154438636917</v>
      </c>
      <c r="R61" s="187">
        <v>1.3502114435802655E-2</v>
      </c>
      <c r="S61" s="186">
        <v>1.3193212062736534E-3</v>
      </c>
    </row>
    <row r="64" spans="1:19" ht="18" x14ac:dyDescent="0.35">
      <c r="A64" s="7" t="s">
        <v>15</v>
      </c>
      <c r="E64" s="10"/>
      <c r="F64" s="165"/>
      <c r="G64" s="165"/>
    </row>
    <row r="65" spans="1:19" ht="15" thickBot="1" x14ac:dyDescent="0.35"/>
    <row r="66" spans="1:19" ht="15" thickBot="1" x14ac:dyDescent="0.35">
      <c r="A66" s="326"/>
      <c r="B66" s="328" t="s">
        <v>15</v>
      </c>
      <c r="C66" s="329"/>
      <c r="D66" s="329"/>
      <c r="E66" s="329"/>
      <c r="F66" s="329"/>
      <c r="G66" s="329"/>
      <c r="H66" s="329" t="s">
        <v>13</v>
      </c>
      <c r="I66" s="343"/>
      <c r="J66" s="343"/>
      <c r="K66" s="343"/>
      <c r="L66" s="343"/>
      <c r="M66" s="344"/>
      <c r="N66" s="328" t="s">
        <v>14</v>
      </c>
      <c r="O66" s="343"/>
      <c r="P66" s="343"/>
      <c r="Q66" s="343"/>
      <c r="R66" s="343"/>
      <c r="S66" s="344"/>
    </row>
    <row r="67" spans="1:19" ht="15" thickBot="1" x14ac:dyDescent="0.35">
      <c r="A67" s="326"/>
      <c r="B67" s="330" t="s">
        <v>16</v>
      </c>
      <c r="C67" s="331"/>
      <c r="D67" s="331"/>
      <c r="E67" s="332"/>
      <c r="F67" s="330" t="s">
        <v>20</v>
      </c>
      <c r="G67" s="330"/>
      <c r="H67" s="331" t="s">
        <v>16</v>
      </c>
      <c r="I67" s="345"/>
      <c r="J67" s="345"/>
      <c r="K67" s="346"/>
      <c r="L67" s="330" t="s">
        <v>20</v>
      </c>
      <c r="M67" s="346"/>
      <c r="N67" s="331" t="s">
        <v>16</v>
      </c>
      <c r="O67" s="345"/>
      <c r="P67" s="345"/>
      <c r="Q67" s="346"/>
      <c r="R67" s="330" t="s">
        <v>20</v>
      </c>
      <c r="S67" s="346"/>
    </row>
    <row r="68" spans="1:19" ht="15" thickBot="1" x14ac:dyDescent="0.35">
      <c r="A68" s="327"/>
      <c r="B68" s="81">
        <v>2011</v>
      </c>
      <c r="C68" s="9">
        <v>2021</v>
      </c>
      <c r="D68" s="30" t="s">
        <v>21</v>
      </c>
      <c r="E68" s="12" t="s">
        <v>22</v>
      </c>
      <c r="F68" s="81">
        <v>2011</v>
      </c>
      <c r="G68" s="83">
        <v>2021</v>
      </c>
      <c r="H68" s="120">
        <v>2011</v>
      </c>
      <c r="I68" s="121">
        <v>2021</v>
      </c>
      <c r="J68" s="122" t="s">
        <v>21</v>
      </c>
      <c r="K68" s="123" t="s">
        <v>22</v>
      </c>
      <c r="L68" s="124">
        <v>2011</v>
      </c>
      <c r="M68" s="127">
        <v>2021</v>
      </c>
      <c r="N68" s="120">
        <v>2011</v>
      </c>
      <c r="O68" s="121">
        <v>2021</v>
      </c>
      <c r="P68" s="122" t="s">
        <v>21</v>
      </c>
      <c r="Q68" s="126" t="s">
        <v>22</v>
      </c>
      <c r="R68" s="124">
        <v>2011</v>
      </c>
      <c r="S68" s="127">
        <v>2021</v>
      </c>
    </row>
    <row r="69" spans="1:19" x14ac:dyDescent="0.3">
      <c r="A69" s="169" t="s">
        <v>48</v>
      </c>
      <c r="B69" s="176">
        <v>23803</v>
      </c>
      <c r="C69" s="177">
        <v>26437</v>
      </c>
      <c r="D69" s="177">
        <v>2634</v>
      </c>
      <c r="E69" s="178">
        <v>0.11065832037978406</v>
      </c>
      <c r="F69" s="179">
        <v>0.65688817750303563</v>
      </c>
      <c r="G69" s="178">
        <v>0.65120575411976256</v>
      </c>
      <c r="H69" s="176">
        <v>176743</v>
      </c>
      <c r="I69" s="177">
        <v>189508</v>
      </c>
      <c r="J69" s="177">
        <v>12765</v>
      </c>
      <c r="K69" s="178">
        <v>7.2223510973560487E-2</v>
      </c>
      <c r="L69" s="179">
        <v>0.69415784615988851</v>
      </c>
      <c r="M69" s="178">
        <v>0.67819246969734925</v>
      </c>
      <c r="N69" s="176">
        <v>14853678</v>
      </c>
      <c r="O69" s="177">
        <v>15258981</v>
      </c>
      <c r="P69" s="177">
        <v>405303</v>
      </c>
      <c r="Q69" s="178">
        <v>2.7286373112437201E-2</v>
      </c>
      <c r="R69" s="179">
        <v>0.63569502822129409</v>
      </c>
      <c r="S69" s="178">
        <v>0.61569860291240042</v>
      </c>
    </row>
    <row r="70" spans="1:19" x14ac:dyDescent="0.3">
      <c r="A70" s="63" t="s">
        <v>40</v>
      </c>
      <c r="B70" s="157">
        <v>13691</v>
      </c>
      <c r="C70" s="158">
        <v>16177</v>
      </c>
      <c r="D70" s="98">
        <v>2486</v>
      </c>
      <c r="E70" s="99">
        <v>0.18157913958074648</v>
      </c>
      <c r="F70" s="100">
        <v>0.37782867866210401</v>
      </c>
      <c r="G70" s="99">
        <v>0.39847772002857357</v>
      </c>
      <c r="H70" s="157">
        <v>90327</v>
      </c>
      <c r="I70" s="158">
        <v>106047</v>
      </c>
      <c r="J70" s="98">
        <v>15720</v>
      </c>
      <c r="K70" s="99">
        <v>0.1740343418911289</v>
      </c>
      <c r="L70" s="100">
        <v>0.35475914616185222</v>
      </c>
      <c r="M70" s="99">
        <v>0.37951050527679464</v>
      </c>
      <c r="N70" s="157">
        <v>7206954</v>
      </c>
      <c r="O70" s="158">
        <v>8136782</v>
      </c>
      <c r="P70" s="98">
        <v>929828</v>
      </c>
      <c r="Q70" s="99">
        <v>0.12901816773077779</v>
      </c>
      <c r="R70" s="100">
        <v>0.30843706362959855</v>
      </c>
      <c r="S70" s="99">
        <v>0.32831847091249194</v>
      </c>
    </row>
    <row r="71" spans="1:19" x14ac:dyDescent="0.3">
      <c r="A71" s="128" t="s">
        <v>41</v>
      </c>
      <c r="B71" s="173">
        <v>10112</v>
      </c>
      <c r="C71" s="129">
        <v>10260</v>
      </c>
      <c r="D71" s="102">
        <v>148</v>
      </c>
      <c r="E71" s="103">
        <v>1.4636075949367089E-2</v>
      </c>
      <c r="F71" s="104">
        <v>0.27905949884093167</v>
      </c>
      <c r="G71" s="103">
        <v>0.25272803409118899</v>
      </c>
      <c r="H71" s="173">
        <v>86416</v>
      </c>
      <c r="I71" s="129">
        <v>83461</v>
      </c>
      <c r="J71" s="102">
        <v>-2955</v>
      </c>
      <c r="K71" s="103">
        <v>-3.4195056471023881E-2</v>
      </c>
      <c r="L71" s="104">
        <v>0.33939869999803624</v>
      </c>
      <c r="M71" s="103">
        <v>0.29868196442055461</v>
      </c>
      <c r="N71" s="173">
        <v>7646724</v>
      </c>
      <c r="O71" s="129">
        <v>7122199</v>
      </c>
      <c r="P71" s="102">
        <v>-524525</v>
      </c>
      <c r="Q71" s="103">
        <v>-6.8594734163283516E-2</v>
      </c>
      <c r="R71" s="104">
        <v>0.32725796459169554</v>
      </c>
      <c r="S71" s="103">
        <v>0.28738013199990847</v>
      </c>
    </row>
    <row r="72" spans="1:19" x14ac:dyDescent="0.3">
      <c r="A72" s="31" t="s">
        <v>42</v>
      </c>
      <c r="B72" s="180">
        <v>441</v>
      </c>
      <c r="C72" s="181">
        <v>869</v>
      </c>
      <c r="D72" s="16">
        <v>428</v>
      </c>
      <c r="E72" s="32">
        <v>0.97052154195011342</v>
      </c>
      <c r="F72" s="41">
        <v>1.2170217463296169E-2</v>
      </c>
      <c r="G72" s="32">
        <v>2.140552257555977E-2</v>
      </c>
      <c r="H72" s="180">
        <v>2159</v>
      </c>
      <c r="I72" s="181">
        <v>3764</v>
      </c>
      <c r="J72" s="16">
        <v>1605</v>
      </c>
      <c r="K72" s="32">
        <v>0.74339972209356187</v>
      </c>
      <c r="L72" s="41">
        <v>8.4794690022190373E-3</v>
      </c>
      <c r="M72" s="32">
        <v>1.347023057570563E-2</v>
      </c>
      <c r="N72" s="180">
        <v>178236</v>
      </c>
      <c r="O72" s="181">
        <v>240234</v>
      </c>
      <c r="P72" s="16">
        <v>61998</v>
      </c>
      <c r="Q72" s="32">
        <v>0.34784218676361678</v>
      </c>
      <c r="R72" s="41">
        <v>7.6279921410744586E-3</v>
      </c>
      <c r="S72" s="32">
        <v>9.693421741075476E-3</v>
      </c>
    </row>
    <row r="73" spans="1:19" x14ac:dyDescent="0.3">
      <c r="A73" s="170" t="s">
        <v>50</v>
      </c>
      <c r="B73" s="161">
        <v>5388</v>
      </c>
      <c r="C73" s="162">
        <v>6232</v>
      </c>
      <c r="D73" s="140">
        <v>844</v>
      </c>
      <c r="E73" s="141">
        <v>0.15664439495174462</v>
      </c>
      <c r="F73" s="150">
        <v>0.14869190859918313</v>
      </c>
      <c r="G73" s="141">
        <v>0.15350887996649998</v>
      </c>
      <c r="H73" s="161">
        <v>32853</v>
      </c>
      <c r="I73" s="162">
        <v>36666</v>
      </c>
      <c r="J73" s="140">
        <v>3813</v>
      </c>
      <c r="K73" s="141">
        <v>0.11606246004931056</v>
      </c>
      <c r="L73" s="150">
        <v>0.12903010427508199</v>
      </c>
      <c r="M73" s="141">
        <v>0.13121665098002727</v>
      </c>
      <c r="N73" s="161">
        <v>4118461</v>
      </c>
      <c r="O73" s="162">
        <v>4227756</v>
      </c>
      <c r="P73" s="140">
        <v>109295</v>
      </c>
      <c r="Q73" s="141">
        <v>2.6537825658662303E-2</v>
      </c>
      <c r="R73" s="150">
        <v>0.17625837732737301</v>
      </c>
      <c r="S73" s="141">
        <v>0.17058959983333871</v>
      </c>
    </row>
    <row r="74" spans="1:19" x14ac:dyDescent="0.3">
      <c r="A74" s="63" t="s">
        <v>43</v>
      </c>
      <c r="B74" s="157">
        <v>623</v>
      </c>
      <c r="C74" s="158">
        <v>675</v>
      </c>
      <c r="D74" s="98">
        <v>52</v>
      </c>
      <c r="E74" s="99">
        <v>8.3467094703049763E-2</v>
      </c>
      <c r="F74" s="100">
        <v>1.7192846892593001E-2</v>
      </c>
      <c r="G74" s="99">
        <v>1.662684434810454E-2</v>
      </c>
      <c r="H74" s="157">
        <v>14958</v>
      </c>
      <c r="I74" s="158">
        <v>13759</v>
      </c>
      <c r="J74" s="98">
        <v>-1199</v>
      </c>
      <c r="K74" s="99">
        <v>-8.0157775103623485E-2</v>
      </c>
      <c r="L74" s="100">
        <v>5.874752076664768E-2</v>
      </c>
      <c r="M74" s="99">
        <v>4.923934710178899E-2</v>
      </c>
      <c r="N74" s="157">
        <v>2208080</v>
      </c>
      <c r="O74" s="158">
        <v>2061789</v>
      </c>
      <c r="P74" s="98">
        <v>-146291</v>
      </c>
      <c r="Q74" s="99">
        <v>-6.6252581428209126E-2</v>
      </c>
      <c r="R74" s="100">
        <v>9.4499522469443265E-2</v>
      </c>
      <c r="S74" s="99">
        <v>8.3193013137650235E-2</v>
      </c>
    </row>
    <row r="75" spans="1:19" x14ac:dyDescent="0.3">
      <c r="A75" s="87" t="s">
        <v>44</v>
      </c>
      <c r="B75" s="173">
        <v>4765</v>
      </c>
      <c r="C75" s="129">
        <v>5557</v>
      </c>
      <c r="D75" s="102">
        <v>792</v>
      </c>
      <c r="E75" s="103">
        <v>0.16621196222455403</v>
      </c>
      <c r="F75" s="104">
        <v>0.13149906170659012</v>
      </c>
      <c r="G75" s="103">
        <v>0.13688203561839546</v>
      </c>
      <c r="H75" s="173">
        <v>17895</v>
      </c>
      <c r="I75" s="129">
        <v>22907</v>
      </c>
      <c r="J75" s="102">
        <v>5012</v>
      </c>
      <c r="K75" s="103">
        <v>0.28007823414361555</v>
      </c>
      <c r="L75" s="104">
        <v>7.0282583508434304E-2</v>
      </c>
      <c r="M75" s="103">
        <v>8.1977303878238275E-2</v>
      </c>
      <c r="N75" s="173">
        <v>1910381</v>
      </c>
      <c r="O75" s="129">
        <v>2165967</v>
      </c>
      <c r="P75" s="102">
        <v>255586</v>
      </c>
      <c r="Q75" s="103">
        <v>0.13378797213749508</v>
      </c>
      <c r="R75" s="104">
        <v>8.1758854857929733E-2</v>
      </c>
      <c r="S75" s="103">
        <v>8.7396586695688477E-2</v>
      </c>
    </row>
    <row r="76" spans="1:19" x14ac:dyDescent="0.3">
      <c r="A76" s="31" t="s">
        <v>49</v>
      </c>
      <c r="B76" s="180">
        <v>5518</v>
      </c>
      <c r="C76" s="181">
        <v>7049</v>
      </c>
      <c r="D76" s="16">
        <v>1531</v>
      </c>
      <c r="E76" s="32">
        <v>0.27745559985501994</v>
      </c>
      <c r="F76" s="41">
        <v>0.15227950104868088</v>
      </c>
      <c r="G76" s="32">
        <v>0.17363351971820579</v>
      </c>
      <c r="H76" s="180">
        <v>39175</v>
      </c>
      <c r="I76" s="181">
        <v>49255</v>
      </c>
      <c r="J76" s="16">
        <v>10080</v>
      </c>
      <c r="K76" s="32">
        <v>0.25730695596681558</v>
      </c>
      <c r="L76" s="41">
        <v>0.15385974903285352</v>
      </c>
      <c r="M76" s="32">
        <v>0.1762689179081777</v>
      </c>
      <c r="N76" s="180">
        <v>3900178</v>
      </c>
      <c r="O76" s="181">
        <v>5023531</v>
      </c>
      <c r="P76" s="16">
        <v>1123353</v>
      </c>
      <c r="Q76" s="32">
        <v>0.28802608496330168</v>
      </c>
      <c r="R76" s="41">
        <v>0.16691648787445576</v>
      </c>
      <c r="S76" s="32">
        <v>0.20269905430691171</v>
      </c>
    </row>
    <row r="77" spans="1:19" x14ac:dyDescent="0.3">
      <c r="A77" s="87" t="s">
        <v>45</v>
      </c>
      <c r="B77" s="173">
        <v>4767</v>
      </c>
      <c r="C77" s="129">
        <v>5592</v>
      </c>
      <c r="D77" s="102">
        <v>825</v>
      </c>
      <c r="E77" s="103">
        <v>0.17306482064191314</v>
      </c>
      <c r="F77" s="104">
        <v>0.13155425543658242</v>
      </c>
      <c r="G77" s="103">
        <v>0.13774416828829716</v>
      </c>
      <c r="H77" s="173">
        <v>35199</v>
      </c>
      <c r="I77" s="129">
        <v>42649</v>
      </c>
      <c r="J77" s="102">
        <v>7450</v>
      </c>
      <c r="K77" s="103">
        <v>0.21165374016307281</v>
      </c>
      <c r="L77" s="104">
        <v>0.13824401547434362</v>
      </c>
      <c r="M77" s="103">
        <v>0.15262801908163376</v>
      </c>
      <c r="N77" s="173">
        <v>3566467</v>
      </c>
      <c r="O77" s="129">
        <v>4468534</v>
      </c>
      <c r="P77" s="102">
        <v>902067</v>
      </c>
      <c r="Q77" s="103">
        <v>0.25293014066862246</v>
      </c>
      <c r="R77" s="104">
        <v>0.15263460943581206</v>
      </c>
      <c r="S77" s="103">
        <v>0.18030497192876513</v>
      </c>
    </row>
    <row r="78" spans="1:19" x14ac:dyDescent="0.3">
      <c r="A78" s="63" t="s">
        <v>46</v>
      </c>
      <c r="B78" s="157">
        <v>751</v>
      </c>
      <c r="C78" s="158">
        <v>1457</v>
      </c>
      <c r="D78" s="98">
        <v>706</v>
      </c>
      <c r="E78" s="99">
        <v>0.94007989347536614</v>
      </c>
      <c r="F78" s="100">
        <v>2.0725245612098465E-2</v>
      </c>
      <c r="G78" s="99">
        <v>3.5889351429908616E-2</v>
      </c>
      <c r="H78" s="157">
        <v>3976</v>
      </c>
      <c r="I78" s="158">
        <v>6606</v>
      </c>
      <c r="J78" s="98">
        <v>2630</v>
      </c>
      <c r="K78" s="99">
        <v>0.66146881287726356</v>
      </c>
      <c r="L78" s="100">
        <v>1.5615733558509906E-2</v>
      </c>
      <c r="M78" s="99">
        <v>2.3640898826543941E-2</v>
      </c>
      <c r="N78" s="157">
        <v>333711</v>
      </c>
      <c r="O78" s="158">
        <v>554997</v>
      </c>
      <c r="P78" s="98">
        <v>221286</v>
      </c>
      <c r="Q78" s="99">
        <v>0.6631067001087767</v>
      </c>
      <c r="R78" s="100">
        <v>1.4281878438643701E-2</v>
      </c>
      <c r="S78" s="99">
        <v>2.2394082378146583E-2</v>
      </c>
    </row>
    <row r="79" spans="1:19" ht="15" thickBot="1" x14ac:dyDescent="0.35">
      <c r="A79" s="182" t="s">
        <v>47</v>
      </c>
      <c r="B79" s="183">
        <v>1086</v>
      </c>
      <c r="C79" s="184">
        <v>10</v>
      </c>
      <c r="D79" s="185">
        <v>-1076</v>
      </c>
      <c r="E79" s="186">
        <v>-0.99079189686924496</v>
      </c>
      <c r="F79" s="187">
        <v>2.9970195385804171E-2</v>
      </c>
      <c r="G79" s="186">
        <v>2.4632361997191913E-4</v>
      </c>
      <c r="H79" s="183">
        <v>3685</v>
      </c>
      <c r="I79" s="184">
        <v>238</v>
      </c>
      <c r="J79" s="185">
        <v>-3447</v>
      </c>
      <c r="K79" s="186">
        <v>-0.93541383989145188</v>
      </c>
      <c r="L79" s="187">
        <v>1.4472831529956993E-2</v>
      </c>
      <c r="M79" s="186">
        <v>8.5173083874015413E-4</v>
      </c>
      <c r="N79" s="183">
        <v>315491</v>
      </c>
      <c r="O79" s="184">
        <v>32697</v>
      </c>
      <c r="P79" s="185">
        <v>-282794</v>
      </c>
      <c r="Q79" s="186">
        <v>-0.89636154438636917</v>
      </c>
      <c r="R79" s="187">
        <v>1.3502114435802655E-2</v>
      </c>
      <c r="S79" s="186">
        <v>1.3193212062736534E-3</v>
      </c>
    </row>
    <row r="80" spans="1:19" x14ac:dyDescent="0.3">
      <c r="B80"/>
      <c r="C80"/>
      <c r="D80"/>
      <c r="E80"/>
      <c r="F80"/>
      <c r="G80"/>
      <c r="H80"/>
      <c r="I80"/>
      <c r="J80"/>
      <c r="K80"/>
      <c r="L80"/>
      <c r="M80"/>
      <c r="N80"/>
      <c r="O80"/>
      <c r="P80"/>
    </row>
    <row r="81" spans="1:19" x14ac:dyDescent="0.3">
      <c r="B81"/>
      <c r="C81"/>
      <c r="D81"/>
      <c r="E81"/>
      <c r="F81"/>
      <c r="G81"/>
      <c r="H81"/>
      <c r="I81"/>
      <c r="J81"/>
      <c r="K81"/>
      <c r="L81"/>
      <c r="M81"/>
      <c r="N81"/>
      <c r="O81"/>
      <c r="P81"/>
    </row>
    <row r="82" spans="1:19" ht="18" x14ac:dyDescent="0.35">
      <c r="A82" s="7" t="s">
        <v>9</v>
      </c>
      <c r="E82" s="10"/>
      <c r="F82" s="165"/>
      <c r="G82" s="165"/>
      <c r="K82"/>
      <c r="L82"/>
      <c r="M82"/>
    </row>
    <row r="83" spans="1:19" ht="15" thickBot="1" x14ac:dyDescent="0.35">
      <c r="E83"/>
      <c r="F83"/>
      <c r="G83"/>
      <c r="K83"/>
      <c r="L83"/>
      <c r="M83"/>
    </row>
    <row r="84" spans="1:19" ht="15" thickBot="1" x14ac:dyDescent="0.35">
      <c r="A84" s="326"/>
      <c r="B84" s="328" t="s">
        <v>9</v>
      </c>
      <c r="C84" s="329"/>
      <c r="D84" s="329"/>
      <c r="E84" s="329"/>
      <c r="F84" s="329"/>
      <c r="G84" s="329"/>
      <c r="H84" s="329" t="s">
        <v>13</v>
      </c>
      <c r="I84" s="343"/>
      <c r="J84" s="343"/>
      <c r="K84" s="343"/>
      <c r="L84" s="343"/>
      <c r="M84" s="344"/>
      <c r="N84" s="328" t="s">
        <v>14</v>
      </c>
      <c r="O84" s="343"/>
      <c r="P84" s="343"/>
      <c r="Q84" s="343"/>
      <c r="R84" s="343"/>
      <c r="S84" s="344"/>
    </row>
    <row r="85" spans="1:19" ht="15" thickBot="1" x14ac:dyDescent="0.35">
      <c r="A85" s="326"/>
      <c r="B85" s="330" t="s">
        <v>16</v>
      </c>
      <c r="C85" s="331"/>
      <c r="D85" s="331"/>
      <c r="E85" s="332"/>
      <c r="F85" s="330" t="s">
        <v>20</v>
      </c>
      <c r="G85" s="330"/>
      <c r="H85" s="331" t="s">
        <v>16</v>
      </c>
      <c r="I85" s="345"/>
      <c r="J85" s="345"/>
      <c r="K85" s="346"/>
      <c r="L85" s="330" t="s">
        <v>20</v>
      </c>
      <c r="M85" s="346"/>
      <c r="N85" s="331" t="s">
        <v>16</v>
      </c>
      <c r="O85" s="345"/>
      <c r="P85" s="345"/>
      <c r="Q85" s="346"/>
      <c r="R85" s="330" t="s">
        <v>20</v>
      </c>
      <c r="S85" s="346"/>
    </row>
    <row r="86" spans="1:19" ht="15" thickBot="1" x14ac:dyDescent="0.35">
      <c r="A86" s="327"/>
      <c r="B86" s="81">
        <v>2011</v>
      </c>
      <c r="C86" s="9">
        <v>2021</v>
      </c>
      <c r="D86" s="30" t="s">
        <v>21</v>
      </c>
      <c r="E86" s="12" t="s">
        <v>22</v>
      </c>
      <c r="F86" s="81">
        <v>2011</v>
      </c>
      <c r="G86" s="83">
        <v>2021</v>
      </c>
      <c r="H86" s="120">
        <v>2011</v>
      </c>
      <c r="I86" s="121">
        <v>2021</v>
      </c>
      <c r="J86" s="122" t="s">
        <v>21</v>
      </c>
      <c r="K86" s="123" t="s">
        <v>22</v>
      </c>
      <c r="L86" s="124">
        <v>2011</v>
      </c>
      <c r="M86" s="127">
        <v>2021</v>
      </c>
      <c r="N86" s="120">
        <v>2011</v>
      </c>
      <c r="O86" s="121">
        <v>2021</v>
      </c>
      <c r="P86" s="122" t="s">
        <v>21</v>
      </c>
      <c r="Q86" s="126" t="s">
        <v>22</v>
      </c>
      <c r="R86" s="124">
        <v>2011</v>
      </c>
      <c r="S86" s="127">
        <v>2021</v>
      </c>
    </row>
    <row r="87" spans="1:19" x14ac:dyDescent="0.3">
      <c r="A87" s="169" t="s">
        <v>48</v>
      </c>
      <c r="B87" s="176">
        <v>25371</v>
      </c>
      <c r="C87" s="177">
        <v>27018</v>
      </c>
      <c r="D87" s="177">
        <v>1647</v>
      </c>
      <c r="E87" s="178">
        <v>6.4916637105356514E-2</v>
      </c>
      <c r="F87" s="179">
        <v>0.74255860918430061</v>
      </c>
      <c r="G87" s="178">
        <v>0.72595856732138542</v>
      </c>
      <c r="H87" s="176">
        <v>176743</v>
      </c>
      <c r="I87" s="177">
        <v>189508</v>
      </c>
      <c r="J87" s="177">
        <v>12765</v>
      </c>
      <c r="K87" s="178">
        <v>7.2223510973560487E-2</v>
      </c>
      <c r="L87" s="179">
        <v>0.69415784615988851</v>
      </c>
      <c r="M87" s="178">
        <v>0.67819246969734925</v>
      </c>
      <c r="N87" s="176">
        <v>14853678</v>
      </c>
      <c r="O87" s="177">
        <v>15258981</v>
      </c>
      <c r="P87" s="177">
        <v>405303</v>
      </c>
      <c r="Q87" s="178">
        <v>2.7286373112437201E-2</v>
      </c>
      <c r="R87" s="179">
        <v>0.63569502822129409</v>
      </c>
      <c r="S87" s="178">
        <v>0.61569860291240042</v>
      </c>
    </row>
    <row r="88" spans="1:19" x14ac:dyDescent="0.3">
      <c r="A88" s="63" t="s">
        <v>40</v>
      </c>
      <c r="B88" s="157">
        <v>13966</v>
      </c>
      <c r="C88" s="158">
        <v>16466</v>
      </c>
      <c r="D88" s="98">
        <v>2500</v>
      </c>
      <c r="E88" s="99">
        <v>0.17900615781182871</v>
      </c>
      <c r="F88" s="100">
        <v>0.40875698773670499</v>
      </c>
      <c r="G88" s="99">
        <v>0.44243222183410807</v>
      </c>
      <c r="H88" s="157">
        <v>90327</v>
      </c>
      <c r="I88" s="158">
        <v>106047</v>
      </c>
      <c r="J88" s="98">
        <v>15720</v>
      </c>
      <c r="K88" s="99">
        <v>0.1740343418911289</v>
      </c>
      <c r="L88" s="100">
        <v>0.35475914616185222</v>
      </c>
      <c r="M88" s="99">
        <v>0.37951050527679464</v>
      </c>
      <c r="N88" s="157">
        <v>7206954</v>
      </c>
      <c r="O88" s="158">
        <v>8136782</v>
      </c>
      <c r="P88" s="98">
        <v>929828</v>
      </c>
      <c r="Q88" s="99">
        <v>0.12901816773077779</v>
      </c>
      <c r="R88" s="100">
        <v>0.30843706362959855</v>
      </c>
      <c r="S88" s="99">
        <v>0.32831847091249194</v>
      </c>
    </row>
    <row r="89" spans="1:19" x14ac:dyDescent="0.3">
      <c r="A89" s="128" t="s">
        <v>41</v>
      </c>
      <c r="B89" s="173">
        <v>11405</v>
      </c>
      <c r="C89" s="129">
        <v>10552</v>
      </c>
      <c r="D89" s="102">
        <v>-853</v>
      </c>
      <c r="E89" s="103">
        <v>-7.4791758000876812E-2</v>
      </c>
      <c r="F89" s="104">
        <v>0.33380162144759562</v>
      </c>
      <c r="G89" s="103">
        <v>0.28352634548727734</v>
      </c>
      <c r="H89" s="173">
        <v>86416</v>
      </c>
      <c r="I89" s="129">
        <v>83461</v>
      </c>
      <c r="J89" s="102">
        <v>-2955</v>
      </c>
      <c r="K89" s="103">
        <v>-3.4195056471023881E-2</v>
      </c>
      <c r="L89" s="104">
        <v>0.33939869999803624</v>
      </c>
      <c r="M89" s="103">
        <v>0.29868196442055461</v>
      </c>
      <c r="N89" s="173">
        <v>7646724</v>
      </c>
      <c r="O89" s="129">
        <v>7122199</v>
      </c>
      <c r="P89" s="102">
        <v>-524525</v>
      </c>
      <c r="Q89" s="103">
        <v>-6.8594734163283516E-2</v>
      </c>
      <c r="R89" s="104">
        <v>0.32725796459169554</v>
      </c>
      <c r="S89" s="103">
        <v>0.28738013199990847</v>
      </c>
    </row>
    <row r="90" spans="1:19" x14ac:dyDescent="0.3">
      <c r="A90" s="31" t="s">
        <v>42</v>
      </c>
      <c r="B90" s="180">
        <v>186</v>
      </c>
      <c r="C90" s="181">
        <v>319</v>
      </c>
      <c r="D90" s="16">
        <v>133</v>
      </c>
      <c r="E90" s="32">
        <v>0.71505376344086025</v>
      </c>
      <c r="F90" s="41">
        <v>5.4438493282992365E-3</v>
      </c>
      <c r="G90" s="32">
        <v>8.5713518015960444E-3</v>
      </c>
      <c r="H90" s="180">
        <v>2159</v>
      </c>
      <c r="I90" s="181">
        <v>3764</v>
      </c>
      <c r="J90" s="16">
        <v>1605</v>
      </c>
      <c r="K90" s="32">
        <v>0.74339972209356187</v>
      </c>
      <c r="L90" s="41">
        <v>8.4794690022190373E-3</v>
      </c>
      <c r="M90" s="32">
        <v>1.347023057570563E-2</v>
      </c>
      <c r="N90" s="180">
        <v>178236</v>
      </c>
      <c r="O90" s="181">
        <v>240234</v>
      </c>
      <c r="P90" s="16">
        <v>61998</v>
      </c>
      <c r="Q90" s="32">
        <v>0.34784218676361678</v>
      </c>
      <c r="R90" s="41">
        <v>7.6279921410744586E-3</v>
      </c>
      <c r="S90" s="32">
        <v>9.693421741075476E-3</v>
      </c>
    </row>
    <row r="91" spans="1:19" x14ac:dyDescent="0.3">
      <c r="A91" s="170" t="s">
        <v>50</v>
      </c>
      <c r="B91" s="161">
        <v>4237</v>
      </c>
      <c r="C91" s="162">
        <v>4836</v>
      </c>
      <c r="D91" s="140">
        <v>599</v>
      </c>
      <c r="E91" s="141">
        <v>0.14137361340571158</v>
      </c>
      <c r="F91" s="150">
        <v>0.12400854625808529</v>
      </c>
      <c r="G91" s="141">
        <v>0.12994061853454067</v>
      </c>
      <c r="H91" s="161">
        <v>32853</v>
      </c>
      <c r="I91" s="162">
        <v>36666</v>
      </c>
      <c r="J91" s="140">
        <v>3813</v>
      </c>
      <c r="K91" s="141">
        <v>0.11606246004931056</v>
      </c>
      <c r="L91" s="150">
        <v>0.12903010427508199</v>
      </c>
      <c r="M91" s="141">
        <v>0.13121665098002727</v>
      </c>
      <c r="N91" s="161">
        <v>4118461</v>
      </c>
      <c r="O91" s="162">
        <v>4227756</v>
      </c>
      <c r="P91" s="140">
        <v>109295</v>
      </c>
      <c r="Q91" s="141">
        <v>2.6537825658662303E-2</v>
      </c>
      <c r="R91" s="150">
        <v>0.17625837732737301</v>
      </c>
      <c r="S91" s="141">
        <v>0.17058959983333871</v>
      </c>
    </row>
    <row r="92" spans="1:19" x14ac:dyDescent="0.3">
      <c r="A92" s="63" t="s">
        <v>43</v>
      </c>
      <c r="B92" s="157">
        <v>773</v>
      </c>
      <c r="C92" s="158">
        <v>832</v>
      </c>
      <c r="D92" s="98">
        <v>59</v>
      </c>
      <c r="E92" s="99">
        <v>7.6326002587322125E-2</v>
      </c>
      <c r="F92" s="100">
        <v>2.2624169520297364E-2</v>
      </c>
      <c r="G92" s="99">
        <v>2.2355375231748933E-2</v>
      </c>
      <c r="H92" s="157">
        <v>14958</v>
      </c>
      <c r="I92" s="158">
        <v>13759</v>
      </c>
      <c r="J92" s="98">
        <v>-1199</v>
      </c>
      <c r="K92" s="99">
        <v>-8.0157775103623485E-2</v>
      </c>
      <c r="L92" s="100">
        <v>5.874752076664768E-2</v>
      </c>
      <c r="M92" s="99">
        <v>4.923934710178899E-2</v>
      </c>
      <c r="N92" s="157">
        <v>2208080</v>
      </c>
      <c r="O92" s="158">
        <v>2061789</v>
      </c>
      <c r="P92" s="98">
        <v>-146291</v>
      </c>
      <c r="Q92" s="99">
        <v>-6.6252581428209126E-2</v>
      </c>
      <c r="R92" s="100">
        <v>9.4499522469443265E-2</v>
      </c>
      <c r="S92" s="99">
        <v>8.3193013137650235E-2</v>
      </c>
    </row>
    <row r="93" spans="1:19" x14ac:dyDescent="0.3">
      <c r="A93" s="87" t="s">
        <v>44</v>
      </c>
      <c r="B93" s="173">
        <v>3464</v>
      </c>
      <c r="C93" s="129">
        <v>4004</v>
      </c>
      <c r="D93" s="102">
        <v>540</v>
      </c>
      <c r="E93" s="103">
        <v>0.15588914549653579</v>
      </c>
      <c r="F93" s="104">
        <v>0.10138437673778793</v>
      </c>
      <c r="G93" s="103">
        <v>0.10758524330279173</v>
      </c>
      <c r="H93" s="173">
        <v>17895</v>
      </c>
      <c r="I93" s="129">
        <v>22907</v>
      </c>
      <c r="J93" s="102">
        <v>5012</v>
      </c>
      <c r="K93" s="103">
        <v>0.28007823414361555</v>
      </c>
      <c r="L93" s="104">
        <v>7.0282583508434304E-2</v>
      </c>
      <c r="M93" s="103">
        <v>8.1977303878238275E-2</v>
      </c>
      <c r="N93" s="173">
        <v>1910381</v>
      </c>
      <c r="O93" s="129">
        <v>2165967</v>
      </c>
      <c r="P93" s="102">
        <v>255586</v>
      </c>
      <c r="Q93" s="103">
        <v>0.13378797213749508</v>
      </c>
      <c r="R93" s="104">
        <v>8.1758854857929733E-2</v>
      </c>
      <c r="S93" s="103">
        <v>8.7396586695688477E-2</v>
      </c>
    </row>
    <row r="94" spans="1:19" x14ac:dyDescent="0.3">
      <c r="A94" s="31" t="s">
        <v>49</v>
      </c>
      <c r="B94" s="180">
        <v>3835</v>
      </c>
      <c r="C94" s="181">
        <v>5031</v>
      </c>
      <c r="D94" s="16">
        <v>1196</v>
      </c>
      <c r="E94" s="32">
        <v>0.31186440677966104</v>
      </c>
      <c r="F94" s="41">
        <v>0.112242807387245</v>
      </c>
      <c r="G94" s="32">
        <v>0.13518015960448182</v>
      </c>
      <c r="H94" s="180">
        <v>39175</v>
      </c>
      <c r="I94" s="181">
        <v>49255</v>
      </c>
      <c r="J94" s="16">
        <v>10080</v>
      </c>
      <c r="K94" s="32">
        <v>0.25730695596681558</v>
      </c>
      <c r="L94" s="41">
        <v>0.15385974903285352</v>
      </c>
      <c r="M94" s="32">
        <v>0.1762689179081777</v>
      </c>
      <c r="N94" s="180">
        <v>3900178</v>
      </c>
      <c r="O94" s="181">
        <v>5023531</v>
      </c>
      <c r="P94" s="16">
        <v>1123353</v>
      </c>
      <c r="Q94" s="32">
        <v>0.28802608496330168</v>
      </c>
      <c r="R94" s="41">
        <v>0.16691648787445576</v>
      </c>
      <c r="S94" s="32">
        <v>0.20269905430691171</v>
      </c>
    </row>
    <row r="95" spans="1:19" x14ac:dyDescent="0.3">
      <c r="A95" s="87" t="s">
        <v>45</v>
      </c>
      <c r="B95" s="173">
        <v>3261</v>
      </c>
      <c r="C95" s="129">
        <v>4072</v>
      </c>
      <c r="D95" s="102">
        <v>811</v>
      </c>
      <c r="E95" s="103">
        <v>0.24869671879791475</v>
      </c>
      <c r="F95" s="104">
        <v>9.5442971288084988E-2</v>
      </c>
      <c r="G95" s="103">
        <v>0.10941236531692507</v>
      </c>
      <c r="H95" s="173">
        <v>35199</v>
      </c>
      <c r="I95" s="129">
        <v>42649</v>
      </c>
      <c r="J95" s="102">
        <v>7450</v>
      </c>
      <c r="K95" s="103">
        <v>0.21165374016307281</v>
      </c>
      <c r="L95" s="104">
        <v>0.13824401547434362</v>
      </c>
      <c r="M95" s="103">
        <v>0.15262801908163376</v>
      </c>
      <c r="N95" s="173">
        <v>3566467</v>
      </c>
      <c r="O95" s="129">
        <v>4468534</v>
      </c>
      <c r="P95" s="102">
        <v>902067</v>
      </c>
      <c r="Q95" s="103">
        <v>0.25293014066862246</v>
      </c>
      <c r="R95" s="104">
        <v>0.15263460943581206</v>
      </c>
      <c r="S95" s="103">
        <v>0.18030497192876513</v>
      </c>
    </row>
    <row r="96" spans="1:19" x14ac:dyDescent="0.3">
      <c r="A96" s="63" t="s">
        <v>46</v>
      </c>
      <c r="B96" s="157">
        <v>574</v>
      </c>
      <c r="C96" s="158">
        <v>959</v>
      </c>
      <c r="D96" s="98">
        <v>385</v>
      </c>
      <c r="E96" s="99">
        <v>0.67073170731707321</v>
      </c>
      <c r="F96" s="100">
        <v>1.6799836099160009E-2</v>
      </c>
      <c r="G96" s="99">
        <v>2.5767794287556763E-2</v>
      </c>
      <c r="H96" s="157">
        <v>3976</v>
      </c>
      <c r="I96" s="158">
        <v>6606</v>
      </c>
      <c r="J96" s="98">
        <v>2630</v>
      </c>
      <c r="K96" s="99">
        <v>0.66146881287726356</v>
      </c>
      <c r="L96" s="100">
        <v>1.5615733558509906E-2</v>
      </c>
      <c r="M96" s="99">
        <v>2.3640898826543941E-2</v>
      </c>
      <c r="N96" s="157">
        <v>333711</v>
      </c>
      <c r="O96" s="158">
        <v>554997</v>
      </c>
      <c r="P96" s="98">
        <v>221286</v>
      </c>
      <c r="Q96" s="99">
        <v>0.6631067001087767</v>
      </c>
      <c r="R96" s="100">
        <v>1.4281878438643701E-2</v>
      </c>
      <c r="S96" s="99">
        <v>2.2394082378146583E-2</v>
      </c>
    </row>
    <row r="97" spans="1:19" ht="15" thickBot="1" x14ac:dyDescent="0.35">
      <c r="A97" s="182" t="s">
        <v>47</v>
      </c>
      <c r="B97" s="183">
        <v>538</v>
      </c>
      <c r="C97" s="184">
        <v>13</v>
      </c>
      <c r="D97" s="185">
        <v>-525</v>
      </c>
      <c r="E97" s="186">
        <v>-0.97583643122676578</v>
      </c>
      <c r="F97" s="187">
        <v>1.5746187842069832E-2</v>
      </c>
      <c r="G97" s="186">
        <v>3.4930273799607707E-4</v>
      </c>
      <c r="H97" s="183">
        <v>3685</v>
      </c>
      <c r="I97" s="184">
        <v>238</v>
      </c>
      <c r="J97" s="185">
        <v>-3447</v>
      </c>
      <c r="K97" s="186">
        <v>-0.93541383989145188</v>
      </c>
      <c r="L97" s="187">
        <v>1.4472831529956993E-2</v>
      </c>
      <c r="M97" s="186">
        <v>8.5173083874015413E-4</v>
      </c>
      <c r="N97" s="183">
        <v>315491</v>
      </c>
      <c r="O97" s="184">
        <v>32697</v>
      </c>
      <c r="P97" s="185">
        <v>-282794</v>
      </c>
      <c r="Q97" s="186">
        <v>-0.89636154438636917</v>
      </c>
      <c r="R97" s="187">
        <v>1.3502114435802655E-2</v>
      </c>
      <c r="S97" s="186">
        <v>1.3193212062736534E-3</v>
      </c>
    </row>
    <row r="98" spans="1:19" x14ac:dyDescent="0.3">
      <c r="B98" s="37"/>
    </row>
    <row r="100" spans="1:19" ht="18" x14ac:dyDescent="0.35">
      <c r="A100" s="7" t="s">
        <v>10</v>
      </c>
      <c r="E100" s="10"/>
      <c r="F100" s="165"/>
      <c r="G100" s="165"/>
    </row>
    <row r="101" spans="1:19" ht="15" thickBot="1" x14ac:dyDescent="0.35"/>
    <row r="102" spans="1:19" ht="15" thickBot="1" x14ac:dyDescent="0.35">
      <c r="A102" s="326"/>
      <c r="B102" s="328" t="s">
        <v>10</v>
      </c>
      <c r="C102" s="329"/>
      <c r="D102" s="329"/>
      <c r="E102" s="329"/>
      <c r="F102" s="329"/>
      <c r="G102" s="329"/>
      <c r="H102" s="329" t="s">
        <v>13</v>
      </c>
      <c r="I102" s="343"/>
      <c r="J102" s="343"/>
      <c r="K102" s="343"/>
      <c r="L102" s="343"/>
      <c r="M102" s="344"/>
      <c r="N102" s="328" t="s">
        <v>14</v>
      </c>
      <c r="O102" s="343"/>
      <c r="P102" s="343"/>
      <c r="Q102" s="343"/>
      <c r="R102" s="343"/>
      <c r="S102" s="344"/>
    </row>
    <row r="103" spans="1:19" ht="15" thickBot="1" x14ac:dyDescent="0.35">
      <c r="A103" s="326"/>
      <c r="B103" s="330" t="s">
        <v>16</v>
      </c>
      <c r="C103" s="331"/>
      <c r="D103" s="331"/>
      <c r="E103" s="332"/>
      <c r="F103" s="330" t="s">
        <v>20</v>
      </c>
      <c r="G103" s="330"/>
      <c r="H103" s="331" t="s">
        <v>16</v>
      </c>
      <c r="I103" s="345"/>
      <c r="J103" s="345"/>
      <c r="K103" s="346"/>
      <c r="L103" s="330" t="s">
        <v>20</v>
      </c>
      <c r="M103" s="346"/>
      <c r="N103" s="331" t="s">
        <v>16</v>
      </c>
      <c r="O103" s="345"/>
      <c r="P103" s="345"/>
      <c r="Q103" s="346"/>
      <c r="R103" s="330" t="s">
        <v>20</v>
      </c>
      <c r="S103" s="346"/>
    </row>
    <row r="104" spans="1:19" ht="15" thickBot="1" x14ac:dyDescent="0.35">
      <c r="A104" s="327"/>
      <c r="B104" s="81">
        <v>2011</v>
      </c>
      <c r="C104" s="9">
        <v>2021</v>
      </c>
      <c r="D104" s="30" t="s">
        <v>21</v>
      </c>
      <c r="E104" s="12" t="s">
        <v>22</v>
      </c>
      <c r="F104" s="81">
        <v>2011</v>
      </c>
      <c r="G104" s="83">
        <v>2021</v>
      </c>
      <c r="H104" s="120">
        <v>2011</v>
      </c>
      <c r="I104" s="121">
        <v>2021</v>
      </c>
      <c r="J104" s="122" t="s">
        <v>21</v>
      </c>
      <c r="K104" s="123" t="s">
        <v>22</v>
      </c>
      <c r="L104" s="124">
        <v>2011</v>
      </c>
      <c r="M104" s="127">
        <v>2021</v>
      </c>
      <c r="N104" s="120">
        <v>2011</v>
      </c>
      <c r="O104" s="121">
        <v>2021</v>
      </c>
      <c r="P104" s="122" t="s">
        <v>21</v>
      </c>
      <c r="Q104" s="126" t="s">
        <v>22</v>
      </c>
      <c r="R104" s="124">
        <v>2011</v>
      </c>
      <c r="S104" s="127">
        <v>2021</v>
      </c>
    </row>
    <row r="105" spans="1:19" x14ac:dyDescent="0.3">
      <c r="A105" s="169" t="s">
        <v>48</v>
      </c>
      <c r="B105" s="176">
        <v>33858</v>
      </c>
      <c r="C105" s="177">
        <v>35379</v>
      </c>
      <c r="D105" s="177">
        <v>1521</v>
      </c>
      <c r="E105" s="178">
        <v>4.4922913343965976E-2</v>
      </c>
      <c r="F105" s="179">
        <v>0.67227925262593569</v>
      </c>
      <c r="G105" s="178">
        <v>0.63854095224343932</v>
      </c>
      <c r="H105" s="176">
        <v>176743</v>
      </c>
      <c r="I105" s="177">
        <v>189508</v>
      </c>
      <c r="J105" s="177">
        <v>12765</v>
      </c>
      <c r="K105" s="178">
        <v>7.2223510973560487E-2</v>
      </c>
      <c r="L105" s="179">
        <v>0.69415784615988851</v>
      </c>
      <c r="M105" s="178">
        <v>0.67819246969734925</v>
      </c>
      <c r="N105" s="176">
        <v>14853678</v>
      </c>
      <c r="O105" s="177">
        <v>15258981</v>
      </c>
      <c r="P105" s="177">
        <v>405303</v>
      </c>
      <c r="Q105" s="178">
        <v>2.7286373112437201E-2</v>
      </c>
      <c r="R105" s="179">
        <v>0.63569502822129409</v>
      </c>
      <c r="S105" s="178">
        <v>0.61569860291240042</v>
      </c>
    </row>
    <row r="106" spans="1:19" x14ac:dyDescent="0.3">
      <c r="A106" s="63" t="s">
        <v>40</v>
      </c>
      <c r="B106" s="157">
        <v>14729</v>
      </c>
      <c r="C106" s="158">
        <v>17510</v>
      </c>
      <c r="D106" s="98">
        <v>2781</v>
      </c>
      <c r="E106" s="99">
        <v>0.1888111888111888</v>
      </c>
      <c r="F106" s="100">
        <v>0.29245676389412861</v>
      </c>
      <c r="G106" s="99">
        <v>0.31603075479189979</v>
      </c>
      <c r="H106" s="157">
        <v>90327</v>
      </c>
      <c r="I106" s="158">
        <v>106047</v>
      </c>
      <c r="J106" s="98">
        <v>15720</v>
      </c>
      <c r="K106" s="99">
        <v>0.1740343418911289</v>
      </c>
      <c r="L106" s="100">
        <v>0.35475914616185222</v>
      </c>
      <c r="M106" s="99">
        <v>0.37951050527679464</v>
      </c>
      <c r="N106" s="157">
        <v>7206954</v>
      </c>
      <c r="O106" s="158">
        <v>8136782</v>
      </c>
      <c r="P106" s="98">
        <v>929828</v>
      </c>
      <c r="Q106" s="99">
        <v>0.12901816773077779</v>
      </c>
      <c r="R106" s="100">
        <v>0.30843706362959855</v>
      </c>
      <c r="S106" s="99">
        <v>0.32831847091249194</v>
      </c>
    </row>
    <row r="107" spans="1:19" x14ac:dyDescent="0.3">
      <c r="A107" s="128" t="s">
        <v>41</v>
      </c>
      <c r="B107" s="173">
        <v>19129</v>
      </c>
      <c r="C107" s="129">
        <v>17869</v>
      </c>
      <c r="D107" s="102">
        <v>-1260</v>
      </c>
      <c r="E107" s="103">
        <v>-6.5868576506874374E-2</v>
      </c>
      <c r="F107" s="104">
        <v>0.37982248873180707</v>
      </c>
      <c r="G107" s="103">
        <v>0.32251019745153953</v>
      </c>
      <c r="H107" s="173">
        <v>86416</v>
      </c>
      <c r="I107" s="129">
        <v>83461</v>
      </c>
      <c r="J107" s="102">
        <v>-2955</v>
      </c>
      <c r="K107" s="103">
        <v>-3.4195056471023881E-2</v>
      </c>
      <c r="L107" s="104">
        <v>0.33939869999803624</v>
      </c>
      <c r="M107" s="103">
        <v>0.29868196442055461</v>
      </c>
      <c r="N107" s="173">
        <v>7646724</v>
      </c>
      <c r="O107" s="129">
        <v>7122199</v>
      </c>
      <c r="P107" s="102">
        <v>-524525</v>
      </c>
      <c r="Q107" s="103">
        <v>-6.8594734163283516E-2</v>
      </c>
      <c r="R107" s="104">
        <v>0.32725796459169554</v>
      </c>
      <c r="S107" s="103">
        <v>0.28738013199990847</v>
      </c>
    </row>
    <row r="108" spans="1:19" x14ac:dyDescent="0.3">
      <c r="A108" s="31" t="s">
        <v>42</v>
      </c>
      <c r="B108" s="180">
        <v>557</v>
      </c>
      <c r="C108" s="181">
        <v>630</v>
      </c>
      <c r="D108" s="16">
        <v>73</v>
      </c>
      <c r="E108" s="32">
        <v>0.1310592459605027</v>
      </c>
      <c r="F108" s="41">
        <v>1.1059706530587932E-2</v>
      </c>
      <c r="G108" s="32">
        <v>1.1370609681261957E-2</v>
      </c>
      <c r="H108" s="180">
        <v>2159</v>
      </c>
      <c r="I108" s="181">
        <v>3764</v>
      </c>
      <c r="J108" s="16">
        <v>1605</v>
      </c>
      <c r="K108" s="32">
        <v>0.74339972209356187</v>
      </c>
      <c r="L108" s="41">
        <v>8.4794690022190373E-3</v>
      </c>
      <c r="M108" s="32">
        <v>1.347023057570563E-2</v>
      </c>
      <c r="N108" s="180">
        <v>178236</v>
      </c>
      <c r="O108" s="181">
        <v>240234</v>
      </c>
      <c r="P108" s="16">
        <v>61998</v>
      </c>
      <c r="Q108" s="32">
        <v>0.34784218676361678</v>
      </c>
      <c r="R108" s="41">
        <v>7.6279921410744586E-3</v>
      </c>
      <c r="S108" s="32">
        <v>9.693421741075476E-3</v>
      </c>
    </row>
    <row r="109" spans="1:19" x14ac:dyDescent="0.3">
      <c r="A109" s="170" t="s">
        <v>50</v>
      </c>
      <c r="B109" s="161">
        <v>6714</v>
      </c>
      <c r="C109" s="162">
        <v>7537</v>
      </c>
      <c r="D109" s="140">
        <v>823</v>
      </c>
      <c r="E109" s="141">
        <v>0.12257968424188263</v>
      </c>
      <c r="F109" s="150">
        <v>0.13331215376367572</v>
      </c>
      <c r="G109" s="141">
        <v>0.13603219867884345</v>
      </c>
      <c r="H109" s="161">
        <v>32853</v>
      </c>
      <c r="I109" s="162">
        <v>36666</v>
      </c>
      <c r="J109" s="140">
        <v>3813</v>
      </c>
      <c r="K109" s="141">
        <v>0.11606246004931056</v>
      </c>
      <c r="L109" s="150">
        <v>0.12903010427508199</v>
      </c>
      <c r="M109" s="141">
        <v>0.13121665098002727</v>
      </c>
      <c r="N109" s="161">
        <v>4118461</v>
      </c>
      <c r="O109" s="162">
        <v>4227756</v>
      </c>
      <c r="P109" s="140">
        <v>109295</v>
      </c>
      <c r="Q109" s="141">
        <v>2.6537825658662303E-2</v>
      </c>
      <c r="R109" s="150">
        <v>0.17625837732737301</v>
      </c>
      <c r="S109" s="141">
        <v>0.17058959983333871</v>
      </c>
    </row>
    <row r="110" spans="1:19" x14ac:dyDescent="0.3">
      <c r="A110" s="63" t="s">
        <v>43</v>
      </c>
      <c r="B110" s="157">
        <v>3921</v>
      </c>
      <c r="C110" s="158">
        <v>2797</v>
      </c>
      <c r="D110" s="98">
        <v>-1124</v>
      </c>
      <c r="E110" s="99">
        <v>-0.28666156592705944</v>
      </c>
      <c r="F110" s="100">
        <v>7.7854774338303914E-2</v>
      </c>
      <c r="G110" s="99">
        <v>5.0481897267443961E-2</v>
      </c>
      <c r="H110" s="157">
        <v>14958</v>
      </c>
      <c r="I110" s="158">
        <v>13759</v>
      </c>
      <c r="J110" s="98">
        <v>-1199</v>
      </c>
      <c r="K110" s="99">
        <v>-8.0157775103623485E-2</v>
      </c>
      <c r="L110" s="100">
        <v>5.874752076664768E-2</v>
      </c>
      <c r="M110" s="99">
        <v>4.923934710178899E-2</v>
      </c>
      <c r="N110" s="157">
        <v>2208080</v>
      </c>
      <c r="O110" s="158">
        <v>2061789</v>
      </c>
      <c r="P110" s="98">
        <v>-146291</v>
      </c>
      <c r="Q110" s="99">
        <v>-6.6252581428209126E-2</v>
      </c>
      <c r="R110" s="100">
        <v>9.4499522469443265E-2</v>
      </c>
      <c r="S110" s="99">
        <v>8.3193013137650235E-2</v>
      </c>
    </row>
    <row r="111" spans="1:19" x14ac:dyDescent="0.3">
      <c r="A111" s="87" t="s">
        <v>44</v>
      </c>
      <c r="B111" s="173">
        <v>2793</v>
      </c>
      <c r="C111" s="129">
        <v>4740</v>
      </c>
      <c r="D111" s="102">
        <v>1947</v>
      </c>
      <c r="E111" s="103">
        <v>0.69709989258861438</v>
      </c>
      <c r="F111" s="104">
        <v>5.5457379425371801E-2</v>
      </c>
      <c r="G111" s="103">
        <v>8.5550301411399493E-2</v>
      </c>
      <c r="H111" s="173">
        <v>17895</v>
      </c>
      <c r="I111" s="129">
        <v>22907</v>
      </c>
      <c r="J111" s="102">
        <v>5012</v>
      </c>
      <c r="K111" s="103">
        <v>0.28007823414361555</v>
      </c>
      <c r="L111" s="104">
        <v>7.0282583508434304E-2</v>
      </c>
      <c r="M111" s="103">
        <v>8.1977303878238275E-2</v>
      </c>
      <c r="N111" s="173">
        <v>1910381</v>
      </c>
      <c r="O111" s="129">
        <v>2165967</v>
      </c>
      <c r="P111" s="102">
        <v>255586</v>
      </c>
      <c r="Q111" s="103">
        <v>0.13378797213749508</v>
      </c>
      <c r="R111" s="104">
        <v>8.1758854857929733E-2</v>
      </c>
      <c r="S111" s="103">
        <v>8.7396586695688477E-2</v>
      </c>
    </row>
    <row r="112" spans="1:19" x14ac:dyDescent="0.3">
      <c r="A112" s="31" t="s">
        <v>49</v>
      </c>
      <c r="B112" s="180">
        <v>8755</v>
      </c>
      <c r="C112" s="181">
        <v>11803</v>
      </c>
      <c r="D112" s="16">
        <v>3048</v>
      </c>
      <c r="E112" s="32">
        <v>0.34814391776127929</v>
      </c>
      <c r="F112" s="41">
        <v>0.17383793658042609</v>
      </c>
      <c r="G112" s="32">
        <v>0.21302746994910299</v>
      </c>
      <c r="H112" s="180">
        <v>39175</v>
      </c>
      <c r="I112" s="181">
        <v>49255</v>
      </c>
      <c r="J112" s="16">
        <v>10080</v>
      </c>
      <c r="K112" s="32">
        <v>0.25730695596681558</v>
      </c>
      <c r="L112" s="41">
        <v>0.15385974903285352</v>
      </c>
      <c r="M112" s="32">
        <v>0.1762689179081777</v>
      </c>
      <c r="N112" s="180">
        <v>3900178</v>
      </c>
      <c r="O112" s="181">
        <v>5023531</v>
      </c>
      <c r="P112" s="16">
        <v>1123353</v>
      </c>
      <c r="Q112" s="32">
        <v>0.28802608496330168</v>
      </c>
      <c r="R112" s="41">
        <v>0.16691648787445576</v>
      </c>
      <c r="S112" s="32">
        <v>0.20269905430691171</v>
      </c>
    </row>
    <row r="113" spans="1:19" x14ac:dyDescent="0.3">
      <c r="A113" s="87" t="s">
        <v>45</v>
      </c>
      <c r="B113" s="173">
        <v>8012</v>
      </c>
      <c r="C113" s="129">
        <v>10691</v>
      </c>
      <c r="D113" s="102">
        <v>2679</v>
      </c>
      <c r="E113" s="103">
        <v>0.33437343984023965</v>
      </c>
      <c r="F113" s="104">
        <v>0.15908504259079087</v>
      </c>
      <c r="G113" s="103">
        <v>0.19295744143233584</v>
      </c>
      <c r="H113" s="173">
        <v>35199</v>
      </c>
      <c r="I113" s="129">
        <v>42649</v>
      </c>
      <c r="J113" s="102">
        <v>7450</v>
      </c>
      <c r="K113" s="103">
        <v>0.21165374016307281</v>
      </c>
      <c r="L113" s="104">
        <v>0.13824401547434362</v>
      </c>
      <c r="M113" s="103">
        <v>0.15262801908163376</v>
      </c>
      <c r="N113" s="173">
        <v>3566467</v>
      </c>
      <c r="O113" s="129">
        <v>4468534</v>
      </c>
      <c r="P113" s="102">
        <v>902067</v>
      </c>
      <c r="Q113" s="103">
        <v>0.25293014066862246</v>
      </c>
      <c r="R113" s="104">
        <v>0.15263460943581206</v>
      </c>
      <c r="S113" s="103">
        <v>0.18030497192876513</v>
      </c>
    </row>
    <row r="114" spans="1:19" x14ac:dyDescent="0.3">
      <c r="A114" s="63" t="s">
        <v>46</v>
      </c>
      <c r="B114" s="157">
        <v>743</v>
      </c>
      <c r="C114" s="158">
        <v>1112</v>
      </c>
      <c r="D114" s="98">
        <v>369</v>
      </c>
      <c r="E114" s="99">
        <v>0.49663526244952894</v>
      </c>
      <c r="F114" s="100">
        <v>1.4752893989635248E-2</v>
      </c>
      <c r="G114" s="99">
        <v>2.0070028516767136E-2</v>
      </c>
      <c r="H114" s="157">
        <v>3976</v>
      </c>
      <c r="I114" s="158">
        <v>6606</v>
      </c>
      <c r="J114" s="98">
        <v>2630</v>
      </c>
      <c r="K114" s="99">
        <v>0.66146881287726356</v>
      </c>
      <c r="L114" s="100">
        <v>1.5615733558509906E-2</v>
      </c>
      <c r="M114" s="99">
        <v>2.3640898826543941E-2</v>
      </c>
      <c r="N114" s="157">
        <v>333711</v>
      </c>
      <c r="O114" s="158">
        <v>554997</v>
      </c>
      <c r="P114" s="98">
        <v>221286</v>
      </c>
      <c r="Q114" s="99">
        <v>0.6631067001087767</v>
      </c>
      <c r="R114" s="100">
        <v>1.4281878438643701E-2</v>
      </c>
      <c r="S114" s="99">
        <v>2.2394082378146583E-2</v>
      </c>
    </row>
    <row r="115" spans="1:19" ht="15" thickBot="1" x14ac:dyDescent="0.35">
      <c r="A115" s="182" t="s">
        <v>47</v>
      </c>
      <c r="B115" s="183">
        <v>479</v>
      </c>
      <c r="C115" s="184">
        <v>57</v>
      </c>
      <c r="D115" s="185">
        <v>-422</v>
      </c>
      <c r="E115" s="186">
        <v>-0.88100208768267219</v>
      </c>
      <c r="F115" s="187">
        <v>9.5109504993745406E-3</v>
      </c>
      <c r="G115" s="186">
        <v>1.0287694473522723E-3</v>
      </c>
      <c r="H115" s="183">
        <v>3685</v>
      </c>
      <c r="I115" s="184">
        <v>238</v>
      </c>
      <c r="J115" s="185">
        <v>-3447</v>
      </c>
      <c r="K115" s="186">
        <v>-0.93541383989145188</v>
      </c>
      <c r="L115" s="187">
        <v>1.4472831529956993E-2</v>
      </c>
      <c r="M115" s="186">
        <v>8.5173083874015413E-4</v>
      </c>
      <c r="N115" s="183">
        <v>315491</v>
      </c>
      <c r="O115" s="184">
        <v>32697</v>
      </c>
      <c r="P115" s="185">
        <v>-282794</v>
      </c>
      <c r="Q115" s="186">
        <v>-0.89636154438636917</v>
      </c>
      <c r="R115" s="187">
        <v>1.3502114435802655E-2</v>
      </c>
      <c r="S115" s="186">
        <v>1.3193212062736534E-3</v>
      </c>
    </row>
    <row r="118" spans="1:19" ht="18" x14ac:dyDescent="0.35">
      <c r="A118" s="7" t="s">
        <v>11</v>
      </c>
      <c r="E118" s="10"/>
      <c r="F118" s="165"/>
      <c r="G118" s="165"/>
    </row>
    <row r="119" spans="1:19" ht="15" thickBot="1" x14ac:dyDescent="0.35"/>
    <row r="120" spans="1:19" ht="15" thickBot="1" x14ac:dyDescent="0.35">
      <c r="A120" s="326"/>
      <c r="B120" s="337" t="s">
        <v>11</v>
      </c>
      <c r="C120" s="338"/>
      <c r="D120" s="338"/>
      <c r="E120" s="338"/>
      <c r="F120" s="338"/>
      <c r="G120" s="334"/>
      <c r="H120" s="329" t="s">
        <v>13</v>
      </c>
      <c r="I120" s="343"/>
      <c r="J120" s="343"/>
      <c r="K120" s="343"/>
      <c r="L120" s="343"/>
      <c r="M120" s="344"/>
      <c r="N120" s="328" t="s">
        <v>14</v>
      </c>
      <c r="O120" s="343"/>
      <c r="P120" s="343"/>
      <c r="Q120" s="343"/>
      <c r="R120" s="343"/>
      <c r="S120" s="344"/>
    </row>
    <row r="121" spans="1:19" ht="15" thickBot="1" x14ac:dyDescent="0.35">
      <c r="A121" s="335"/>
      <c r="B121" s="337" t="s">
        <v>16</v>
      </c>
      <c r="C121" s="338"/>
      <c r="D121" s="338"/>
      <c r="E121" s="334"/>
      <c r="F121" s="337" t="s">
        <v>20</v>
      </c>
      <c r="G121" s="334"/>
      <c r="H121" s="331" t="s">
        <v>16</v>
      </c>
      <c r="I121" s="345"/>
      <c r="J121" s="345"/>
      <c r="K121" s="346"/>
      <c r="L121" s="330" t="s">
        <v>20</v>
      </c>
      <c r="M121" s="346"/>
      <c r="N121" s="331" t="s">
        <v>16</v>
      </c>
      <c r="O121" s="345"/>
      <c r="P121" s="345"/>
      <c r="Q121" s="346"/>
      <c r="R121" s="330" t="s">
        <v>20</v>
      </c>
      <c r="S121" s="346"/>
    </row>
    <row r="122" spans="1:19" ht="15" thickBot="1" x14ac:dyDescent="0.35">
      <c r="A122" s="336"/>
      <c r="B122" s="81">
        <v>2011</v>
      </c>
      <c r="C122" s="9">
        <v>2021</v>
      </c>
      <c r="D122" s="30" t="s">
        <v>21</v>
      </c>
      <c r="E122" s="12" t="s">
        <v>22</v>
      </c>
      <c r="F122" s="81">
        <v>2011</v>
      </c>
      <c r="G122" s="83">
        <v>2021</v>
      </c>
      <c r="H122" s="120">
        <v>2011</v>
      </c>
      <c r="I122" s="121">
        <v>2021</v>
      </c>
      <c r="J122" s="122" t="s">
        <v>21</v>
      </c>
      <c r="K122" s="123" t="s">
        <v>22</v>
      </c>
      <c r="L122" s="124">
        <v>2011</v>
      </c>
      <c r="M122" s="127">
        <v>2021</v>
      </c>
      <c r="N122" s="120">
        <v>2011</v>
      </c>
      <c r="O122" s="121">
        <v>2021</v>
      </c>
      <c r="P122" s="122" t="s">
        <v>21</v>
      </c>
      <c r="Q122" s="126" t="s">
        <v>22</v>
      </c>
      <c r="R122" s="124">
        <v>2011</v>
      </c>
      <c r="S122" s="127">
        <v>2021</v>
      </c>
    </row>
    <row r="123" spans="1:19" x14ac:dyDescent="0.3">
      <c r="A123" s="169" t="s">
        <v>48</v>
      </c>
      <c r="B123" s="176">
        <v>34988</v>
      </c>
      <c r="C123" s="177">
        <v>38080</v>
      </c>
      <c r="D123" s="177">
        <v>3092</v>
      </c>
      <c r="E123" s="178">
        <v>8.8373156510803699E-2</v>
      </c>
      <c r="F123" s="179">
        <v>0.7320584173745659</v>
      </c>
      <c r="G123" s="178">
        <v>0.72702279583031049</v>
      </c>
      <c r="H123" s="176">
        <v>176743</v>
      </c>
      <c r="I123" s="177">
        <v>189508</v>
      </c>
      <c r="J123" s="177">
        <v>12765</v>
      </c>
      <c r="K123" s="178">
        <v>7.2223510973560487E-2</v>
      </c>
      <c r="L123" s="179">
        <v>0.69415784615988851</v>
      </c>
      <c r="M123" s="178">
        <v>0.67819246969734925</v>
      </c>
      <c r="N123" s="176">
        <v>14853678</v>
      </c>
      <c r="O123" s="177">
        <v>15258981</v>
      </c>
      <c r="P123" s="177">
        <v>405303</v>
      </c>
      <c r="Q123" s="178">
        <v>2.7286373112437201E-2</v>
      </c>
      <c r="R123" s="179">
        <v>0.63569502822129409</v>
      </c>
      <c r="S123" s="178">
        <v>0.61569860291240042</v>
      </c>
    </row>
    <row r="124" spans="1:19" x14ac:dyDescent="0.3">
      <c r="A124" s="63" t="s">
        <v>40</v>
      </c>
      <c r="B124" s="157">
        <v>18187</v>
      </c>
      <c r="C124" s="158">
        <v>21548</v>
      </c>
      <c r="D124" s="98">
        <v>3361</v>
      </c>
      <c r="E124" s="99">
        <v>0.18480233133556936</v>
      </c>
      <c r="F124" s="100">
        <v>0.38052893668661336</v>
      </c>
      <c r="G124" s="99">
        <v>0.41139409675818089</v>
      </c>
      <c r="H124" s="157">
        <v>90327</v>
      </c>
      <c r="I124" s="158">
        <v>106047</v>
      </c>
      <c r="J124" s="98">
        <v>15720</v>
      </c>
      <c r="K124" s="99">
        <v>0.1740343418911289</v>
      </c>
      <c r="L124" s="100">
        <v>0.35475914616185222</v>
      </c>
      <c r="M124" s="99">
        <v>0.37951050527679464</v>
      </c>
      <c r="N124" s="157">
        <v>7206954</v>
      </c>
      <c r="O124" s="158">
        <v>8136782</v>
      </c>
      <c r="P124" s="98">
        <v>929828</v>
      </c>
      <c r="Q124" s="99">
        <v>0.12901816773077779</v>
      </c>
      <c r="R124" s="100">
        <v>0.30843706362959855</v>
      </c>
      <c r="S124" s="99">
        <v>0.32831847091249194</v>
      </c>
    </row>
    <row r="125" spans="1:19" x14ac:dyDescent="0.3">
      <c r="A125" s="128" t="s">
        <v>41</v>
      </c>
      <c r="B125" s="173">
        <v>16801</v>
      </c>
      <c r="C125" s="129">
        <v>16532</v>
      </c>
      <c r="D125" s="102">
        <v>-269</v>
      </c>
      <c r="E125" s="103">
        <v>-1.6010951729063746E-2</v>
      </c>
      <c r="F125" s="104">
        <v>0.35152948068795248</v>
      </c>
      <c r="G125" s="103">
        <v>0.31562869907212954</v>
      </c>
      <c r="H125" s="173">
        <v>86416</v>
      </c>
      <c r="I125" s="129">
        <v>83461</v>
      </c>
      <c r="J125" s="102">
        <v>-2955</v>
      </c>
      <c r="K125" s="103">
        <v>-3.4195056471023881E-2</v>
      </c>
      <c r="L125" s="104">
        <v>0.33939869999803624</v>
      </c>
      <c r="M125" s="103">
        <v>0.29868196442055461</v>
      </c>
      <c r="N125" s="173">
        <v>7646724</v>
      </c>
      <c r="O125" s="129">
        <v>7122199</v>
      </c>
      <c r="P125" s="102">
        <v>-524525</v>
      </c>
      <c r="Q125" s="103">
        <v>-6.8594734163283516E-2</v>
      </c>
      <c r="R125" s="104">
        <v>0.32725796459169554</v>
      </c>
      <c r="S125" s="103">
        <v>0.28738013199990847</v>
      </c>
    </row>
    <row r="126" spans="1:19" x14ac:dyDescent="0.3">
      <c r="A126" s="31" t="s">
        <v>42</v>
      </c>
      <c r="B126" s="180">
        <v>285</v>
      </c>
      <c r="C126" s="181">
        <v>631</v>
      </c>
      <c r="D126" s="16">
        <v>346</v>
      </c>
      <c r="E126" s="32">
        <v>1.2140350877192982</v>
      </c>
      <c r="F126" s="41">
        <v>5.9630916014562496E-3</v>
      </c>
      <c r="G126" s="32">
        <v>1.2047042651494902E-2</v>
      </c>
      <c r="H126" s="180">
        <v>2159</v>
      </c>
      <c r="I126" s="181">
        <v>3764</v>
      </c>
      <c r="J126" s="16">
        <v>1605</v>
      </c>
      <c r="K126" s="32">
        <v>0.74339972209356187</v>
      </c>
      <c r="L126" s="41">
        <v>8.4794690022190373E-3</v>
      </c>
      <c r="M126" s="32">
        <v>1.347023057570563E-2</v>
      </c>
      <c r="N126" s="180">
        <v>178236</v>
      </c>
      <c r="O126" s="181">
        <v>240234</v>
      </c>
      <c r="P126" s="16">
        <v>61998</v>
      </c>
      <c r="Q126" s="32">
        <v>0.34784218676361678</v>
      </c>
      <c r="R126" s="41">
        <v>7.6279921410744586E-3</v>
      </c>
      <c r="S126" s="32">
        <v>9.693421741075476E-3</v>
      </c>
    </row>
    <row r="127" spans="1:19" x14ac:dyDescent="0.3">
      <c r="A127" s="170" t="s">
        <v>50</v>
      </c>
      <c r="B127" s="161">
        <v>6097</v>
      </c>
      <c r="C127" s="162">
        <v>6430</v>
      </c>
      <c r="D127" s="140">
        <v>333</v>
      </c>
      <c r="E127" s="141">
        <v>5.4617024766278499E-2</v>
      </c>
      <c r="F127" s="150">
        <v>0.12756831401431143</v>
      </c>
      <c r="G127" s="141">
        <v>0.12276146473710337</v>
      </c>
      <c r="H127" s="161">
        <v>32853</v>
      </c>
      <c r="I127" s="162">
        <v>36666</v>
      </c>
      <c r="J127" s="140">
        <v>3813</v>
      </c>
      <c r="K127" s="141">
        <v>0.11606246004931056</v>
      </c>
      <c r="L127" s="150">
        <v>0.12903010427508199</v>
      </c>
      <c r="M127" s="141">
        <v>0.13121665098002727</v>
      </c>
      <c r="N127" s="161">
        <v>4118461</v>
      </c>
      <c r="O127" s="162">
        <v>4227756</v>
      </c>
      <c r="P127" s="140">
        <v>109295</v>
      </c>
      <c r="Q127" s="141">
        <v>2.6537825658662303E-2</v>
      </c>
      <c r="R127" s="150">
        <v>0.17625837732737301</v>
      </c>
      <c r="S127" s="141">
        <v>0.17058959983333871</v>
      </c>
    </row>
    <row r="128" spans="1:19" x14ac:dyDescent="0.3">
      <c r="A128" s="63" t="s">
        <v>43</v>
      </c>
      <c r="B128" s="157">
        <v>4823</v>
      </c>
      <c r="C128" s="158">
        <v>4521</v>
      </c>
      <c r="D128" s="98">
        <v>-302</v>
      </c>
      <c r="E128" s="99">
        <v>-6.2616628654364501E-2</v>
      </c>
      <c r="F128" s="100">
        <v>0.10091224839938068</v>
      </c>
      <c r="G128" s="99">
        <v>8.6314865019664747E-2</v>
      </c>
      <c r="H128" s="157">
        <v>14958</v>
      </c>
      <c r="I128" s="158">
        <v>13759</v>
      </c>
      <c r="J128" s="98">
        <v>-1199</v>
      </c>
      <c r="K128" s="99">
        <v>-8.0157775103623485E-2</v>
      </c>
      <c r="L128" s="100">
        <v>5.874752076664768E-2</v>
      </c>
      <c r="M128" s="99">
        <v>4.923934710178899E-2</v>
      </c>
      <c r="N128" s="157">
        <v>2208080</v>
      </c>
      <c r="O128" s="158">
        <v>2061789</v>
      </c>
      <c r="P128" s="98">
        <v>-146291</v>
      </c>
      <c r="Q128" s="99">
        <v>-6.6252581428209126E-2</v>
      </c>
      <c r="R128" s="100">
        <v>9.4499522469443265E-2</v>
      </c>
      <c r="S128" s="99">
        <v>8.3193013137650235E-2</v>
      </c>
    </row>
    <row r="129" spans="1:19" x14ac:dyDescent="0.3">
      <c r="A129" s="87" t="s">
        <v>44</v>
      </c>
      <c r="B129" s="173">
        <v>1274</v>
      </c>
      <c r="C129" s="129">
        <v>1909</v>
      </c>
      <c r="D129" s="102">
        <v>635</v>
      </c>
      <c r="E129" s="103">
        <v>0.49843014128728413</v>
      </c>
      <c r="F129" s="104">
        <v>2.6656065614930745E-2</v>
      </c>
      <c r="G129" s="103">
        <v>3.6446599717438619E-2</v>
      </c>
      <c r="H129" s="173">
        <v>17895</v>
      </c>
      <c r="I129" s="129">
        <v>22907</v>
      </c>
      <c r="J129" s="102">
        <v>5012</v>
      </c>
      <c r="K129" s="103">
        <v>0.28007823414361555</v>
      </c>
      <c r="L129" s="104">
        <v>7.0282583508434304E-2</v>
      </c>
      <c r="M129" s="103">
        <v>8.1977303878238275E-2</v>
      </c>
      <c r="N129" s="173">
        <v>1910381</v>
      </c>
      <c r="O129" s="129">
        <v>2165967</v>
      </c>
      <c r="P129" s="102">
        <v>255586</v>
      </c>
      <c r="Q129" s="103">
        <v>0.13378797213749508</v>
      </c>
      <c r="R129" s="104">
        <v>8.1758854857929733E-2</v>
      </c>
      <c r="S129" s="103">
        <v>8.7396586695688477E-2</v>
      </c>
    </row>
    <row r="130" spans="1:19" x14ac:dyDescent="0.3">
      <c r="A130" s="31" t="s">
        <v>49</v>
      </c>
      <c r="B130" s="180">
        <v>5791</v>
      </c>
      <c r="C130" s="181">
        <v>7153</v>
      </c>
      <c r="D130" s="16">
        <v>1362</v>
      </c>
      <c r="E130" s="32">
        <v>0.2351925401485063</v>
      </c>
      <c r="F130" s="41">
        <v>0.12116583671590576</v>
      </c>
      <c r="G130" s="32">
        <v>0.13656497002558327</v>
      </c>
      <c r="H130" s="180">
        <v>39175</v>
      </c>
      <c r="I130" s="181">
        <v>49255</v>
      </c>
      <c r="J130" s="16">
        <v>10080</v>
      </c>
      <c r="K130" s="32">
        <v>0.25730695596681558</v>
      </c>
      <c r="L130" s="41">
        <v>0.15385974903285352</v>
      </c>
      <c r="M130" s="32">
        <v>0.1762689179081777</v>
      </c>
      <c r="N130" s="180">
        <v>3900178</v>
      </c>
      <c r="O130" s="181">
        <v>5023531</v>
      </c>
      <c r="P130" s="16">
        <v>1123353</v>
      </c>
      <c r="Q130" s="32">
        <v>0.28802608496330168</v>
      </c>
      <c r="R130" s="41">
        <v>0.16691648787445576</v>
      </c>
      <c r="S130" s="32">
        <v>0.20269905430691171</v>
      </c>
    </row>
    <row r="131" spans="1:19" x14ac:dyDescent="0.3">
      <c r="A131" s="87" t="s">
        <v>45</v>
      </c>
      <c r="B131" s="173">
        <v>5288</v>
      </c>
      <c r="C131" s="129">
        <v>6125</v>
      </c>
      <c r="D131" s="102">
        <v>837</v>
      </c>
      <c r="E131" s="103">
        <v>0.15828290468986383</v>
      </c>
      <c r="F131" s="104">
        <v>0.11064150311754614</v>
      </c>
      <c r="G131" s="103">
        <v>0.11693840925579442</v>
      </c>
      <c r="H131" s="173">
        <v>35199</v>
      </c>
      <c r="I131" s="129">
        <v>42649</v>
      </c>
      <c r="J131" s="102">
        <v>7450</v>
      </c>
      <c r="K131" s="103">
        <v>0.21165374016307281</v>
      </c>
      <c r="L131" s="104">
        <v>0.13824401547434362</v>
      </c>
      <c r="M131" s="103">
        <v>0.15262801908163376</v>
      </c>
      <c r="N131" s="173">
        <v>3566467</v>
      </c>
      <c r="O131" s="129">
        <v>4468534</v>
      </c>
      <c r="P131" s="102">
        <v>902067</v>
      </c>
      <c r="Q131" s="103">
        <v>0.25293014066862246</v>
      </c>
      <c r="R131" s="104">
        <v>0.15263460943581206</v>
      </c>
      <c r="S131" s="103">
        <v>0.18030497192876513</v>
      </c>
    </row>
    <row r="132" spans="1:19" x14ac:dyDescent="0.3">
      <c r="A132" s="63" t="s">
        <v>46</v>
      </c>
      <c r="B132" s="157">
        <v>503</v>
      </c>
      <c r="C132" s="158">
        <v>1028</v>
      </c>
      <c r="D132" s="98">
        <v>525</v>
      </c>
      <c r="E132" s="99">
        <v>1.0437375745526838</v>
      </c>
      <c r="F132" s="100">
        <v>1.0524333598359626E-2</v>
      </c>
      <c r="G132" s="99">
        <v>1.9626560769788842E-2</v>
      </c>
      <c r="H132" s="157">
        <v>3976</v>
      </c>
      <c r="I132" s="158">
        <v>6606</v>
      </c>
      <c r="J132" s="98">
        <v>2630</v>
      </c>
      <c r="K132" s="99">
        <v>0.66146881287726356</v>
      </c>
      <c r="L132" s="100">
        <v>1.5615733558509906E-2</v>
      </c>
      <c r="M132" s="99">
        <v>2.3640898826543941E-2</v>
      </c>
      <c r="N132" s="157">
        <v>333711</v>
      </c>
      <c r="O132" s="158">
        <v>554997</v>
      </c>
      <c r="P132" s="98">
        <v>221286</v>
      </c>
      <c r="Q132" s="99">
        <v>0.6631067001087767</v>
      </c>
      <c r="R132" s="100">
        <v>1.4281878438643701E-2</v>
      </c>
      <c r="S132" s="99">
        <v>2.2394082378146583E-2</v>
      </c>
    </row>
    <row r="133" spans="1:19" ht="15" thickBot="1" x14ac:dyDescent="0.35">
      <c r="A133" s="182" t="s">
        <v>47</v>
      </c>
      <c r="B133" s="183">
        <v>633</v>
      </c>
      <c r="C133" s="184">
        <v>84</v>
      </c>
      <c r="D133" s="185">
        <v>-549</v>
      </c>
      <c r="E133" s="186">
        <v>-0.86729857819905209</v>
      </c>
      <c r="F133" s="187">
        <v>1.3244340293760723E-2</v>
      </c>
      <c r="G133" s="186">
        <v>1.6037267555080376E-3</v>
      </c>
      <c r="H133" s="183">
        <v>3685</v>
      </c>
      <c r="I133" s="184">
        <v>238</v>
      </c>
      <c r="J133" s="185">
        <v>-3447</v>
      </c>
      <c r="K133" s="186">
        <v>-0.93541383989145188</v>
      </c>
      <c r="L133" s="187">
        <v>1.4472831529956993E-2</v>
      </c>
      <c r="M133" s="186">
        <v>8.5173083874015413E-4</v>
      </c>
      <c r="N133" s="183">
        <v>315491</v>
      </c>
      <c r="O133" s="184">
        <v>32697</v>
      </c>
      <c r="P133" s="185">
        <v>-282794</v>
      </c>
      <c r="Q133" s="186">
        <v>-0.89636154438636917</v>
      </c>
      <c r="R133" s="187">
        <v>1.3502114435802655E-2</v>
      </c>
      <c r="S133" s="186">
        <v>1.3193212062736534E-3</v>
      </c>
    </row>
    <row r="136" spans="1:19" ht="18" x14ac:dyDescent="0.35">
      <c r="A136" s="7" t="s">
        <v>12</v>
      </c>
      <c r="E136" s="10"/>
      <c r="F136" s="165"/>
      <c r="G136" s="165"/>
    </row>
    <row r="137" spans="1:19" ht="15" thickBot="1" x14ac:dyDescent="0.35"/>
    <row r="138" spans="1:19" ht="15" thickBot="1" x14ac:dyDescent="0.35">
      <c r="A138" s="326"/>
      <c r="B138" s="328" t="s">
        <v>12</v>
      </c>
      <c r="C138" s="329"/>
      <c r="D138" s="329"/>
      <c r="E138" s="329"/>
      <c r="F138" s="329"/>
      <c r="G138" s="329"/>
      <c r="H138" s="329" t="s">
        <v>13</v>
      </c>
      <c r="I138" s="343"/>
      <c r="J138" s="343"/>
      <c r="K138" s="343"/>
      <c r="L138" s="343"/>
      <c r="M138" s="344"/>
      <c r="N138" s="328" t="s">
        <v>14</v>
      </c>
      <c r="O138" s="343"/>
      <c r="P138" s="343"/>
      <c r="Q138" s="343"/>
      <c r="R138" s="343"/>
      <c r="S138" s="344"/>
    </row>
    <row r="139" spans="1:19" ht="15" thickBot="1" x14ac:dyDescent="0.35">
      <c r="A139" s="326"/>
      <c r="B139" s="330" t="s">
        <v>16</v>
      </c>
      <c r="C139" s="331"/>
      <c r="D139" s="331"/>
      <c r="E139" s="332"/>
      <c r="F139" s="330" t="s">
        <v>20</v>
      </c>
      <c r="G139" s="330"/>
      <c r="H139" s="331" t="s">
        <v>16</v>
      </c>
      <c r="I139" s="345"/>
      <c r="J139" s="345"/>
      <c r="K139" s="346"/>
      <c r="L139" s="330" t="s">
        <v>20</v>
      </c>
      <c r="M139" s="346"/>
      <c r="N139" s="331" t="s">
        <v>16</v>
      </c>
      <c r="O139" s="345"/>
      <c r="P139" s="345"/>
      <c r="Q139" s="346"/>
      <c r="R139" s="330" t="s">
        <v>20</v>
      </c>
      <c r="S139" s="346"/>
    </row>
    <row r="140" spans="1:19" ht="15" thickBot="1" x14ac:dyDescent="0.35">
      <c r="A140" s="327"/>
      <c r="B140" s="81">
        <v>2011</v>
      </c>
      <c r="C140" s="9">
        <v>2021</v>
      </c>
      <c r="D140" s="30" t="s">
        <v>21</v>
      </c>
      <c r="E140" s="12" t="s">
        <v>22</v>
      </c>
      <c r="F140" s="81">
        <v>2011</v>
      </c>
      <c r="G140" s="83">
        <v>2021</v>
      </c>
      <c r="H140" s="120">
        <v>2011</v>
      </c>
      <c r="I140" s="121">
        <v>2021</v>
      </c>
      <c r="J140" s="122" t="s">
        <v>21</v>
      </c>
      <c r="K140" s="123" t="s">
        <v>22</v>
      </c>
      <c r="L140" s="124">
        <v>2011</v>
      </c>
      <c r="M140" s="127">
        <v>2021</v>
      </c>
      <c r="N140" s="120">
        <v>2011</v>
      </c>
      <c r="O140" s="121">
        <v>2021</v>
      </c>
      <c r="P140" s="122" t="s">
        <v>21</v>
      </c>
      <c r="Q140" s="126" t="s">
        <v>22</v>
      </c>
      <c r="R140" s="124">
        <v>2011</v>
      </c>
      <c r="S140" s="127">
        <v>2021</v>
      </c>
    </row>
    <row r="141" spans="1:19" x14ac:dyDescent="0.3">
      <c r="A141" s="169" t="s">
        <v>48</v>
      </c>
      <c r="B141" s="176">
        <v>25844</v>
      </c>
      <c r="C141" s="177">
        <v>28959</v>
      </c>
      <c r="D141" s="177">
        <v>3115</v>
      </c>
      <c r="E141" s="178">
        <v>0.12053087757313109</v>
      </c>
      <c r="F141" s="179">
        <v>0.73575129533678751</v>
      </c>
      <c r="G141" s="178">
        <v>0.70750775695682977</v>
      </c>
      <c r="H141" s="176">
        <v>176743</v>
      </c>
      <c r="I141" s="177">
        <v>189508</v>
      </c>
      <c r="J141" s="177">
        <v>12765</v>
      </c>
      <c r="K141" s="178">
        <v>7.2223510973560487E-2</v>
      </c>
      <c r="L141" s="179">
        <v>0.69415784615988851</v>
      </c>
      <c r="M141" s="178">
        <v>0.67819246969734925</v>
      </c>
      <c r="N141" s="176">
        <v>14853678</v>
      </c>
      <c r="O141" s="177">
        <v>15258981</v>
      </c>
      <c r="P141" s="177">
        <v>405303</v>
      </c>
      <c r="Q141" s="178">
        <v>2.7286373112437201E-2</v>
      </c>
      <c r="R141" s="179">
        <v>0.63569502822129409</v>
      </c>
      <c r="S141" s="178">
        <v>0.61569860291240042</v>
      </c>
    </row>
    <row r="142" spans="1:19" x14ac:dyDescent="0.3">
      <c r="A142" s="63" t="s">
        <v>40</v>
      </c>
      <c r="B142" s="157">
        <v>13391</v>
      </c>
      <c r="C142" s="158">
        <v>15984</v>
      </c>
      <c r="D142" s="98">
        <v>2593</v>
      </c>
      <c r="E142" s="99">
        <v>0.19363751773579269</v>
      </c>
      <c r="F142" s="100">
        <v>0.38122758070944601</v>
      </c>
      <c r="G142" s="99">
        <v>0.39051085973956168</v>
      </c>
      <c r="H142" s="157">
        <v>90327</v>
      </c>
      <c r="I142" s="158">
        <v>106047</v>
      </c>
      <c r="J142" s="98">
        <v>15720</v>
      </c>
      <c r="K142" s="99">
        <v>0.1740343418911289</v>
      </c>
      <c r="L142" s="100">
        <v>0.35475914616185222</v>
      </c>
      <c r="M142" s="99">
        <v>0.37951050527679464</v>
      </c>
      <c r="N142" s="157">
        <v>7206954</v>
      </c>
      <c r="O142" s="158">
        <v>8136782</v>
      </c>
      <c r="P142" s="98">
        <v>929828</v>
      </c>
      <c r="Q142" s="99">
        <v>0.12901816773077779</v>
      </c>
      <c r="R142" s="100">
        <v>0.30843706362959855</v>
      </c>
      <c r="S142" s="99">
        <v>0.32831847091249194</v>
      </c>
    </row>
    <row r="143" spans="1:19" x14ac:dyDescent="0.3">
      <c r="A143" s="128" t="s">
        <v>41</v>
      </c>
      <c r="B143" s="173">
        <v>12453</v>
      </c>
      <c r="C143" s="129">
        <v>12975</v>
      </c>
      <c r="D143" s="102">
        <v>522</v>
      </c>
      <c r="E143" s="103">
        <v>4.1917610214406167E-2</v>
      </c>
      <c r="F143" s="104">
        <v>0.35452371462734156</v>
      </c>
      <c r="G143" s="103">
        <v>0.31699689721726809</v>
      </c>
      <c r="H143" s="173">
        <v>86416</v>
      </c>
      <c r="I143" s="129">
        <v>83461</v>
      </c>
      <c r="J143" s="102">
        <v>-2955</v>
      </c>
      <c r="K143" s="103">
        <v>-3.4195056471023881E-2</v>
      </c>
      <c r="L143" s="104">
        <v>0.33939869999803624</v>
      </c>
      <c r="M143" s="103">
        <v>0.29868196442055461</v>
      </c>
      <c r="N143" s="173">
        <v>7646724</v>
      </c>
      <c r="O143" s="129">
        <v>7122199</v>
      </c>
      <c r="P143" s="102">
        <v>-524525</v>
      </c>
      <c r="Q143" s="103">
        <v>-6.8594734163283516E-2</v>
      </c>
      <c r="R143" s="104">
        <v>0.32725796459169554</v>
      </c>
      <c r="S143" s="103">
        <v>0.28738013199990847</v>
      </c>
    </row>
    <row r="144" spans="1:19" x14ac:dyDescent="0.3">
      <c r="A144" s="31" t="s">
        <v>42</v>
      </c>
      <c r="B144" s="180">
        <v>330</v>
      </c>
      <c r="C144" s="181">
        <v>918</v>
      </c>
      <c r="D144" s="16">
        <v>588</v>
      </c>
      <c r="E144" s="32">
        <v>1.7818181818181817</v>
      </c>
      <c r="F144" s="41">
        <v>9.3947503273928146E-3</v>
      </c>
      <c r="G144" s="32">
        <v>2.2427988566123477E-2</v>
      </c>
      <c r="H144" s="180">
        <v>2159</v>
      </c>
      <c r="I144" s="181">
        <v>3764</v>
      </c>
      <c r="J144" s="16">
        <v>1605</v>
      </c>
      <c r="K144" s="32">
        <v>0.74339972209356187</v>
      </c>
      <c r="L144" s="41">
        <v>8.4794690022190373E-3</v>
      </c>
      <c r="M144" s="32">
        <v>1.347023057570563E-2</v>
      </c>
      <c r="N144" s="180">
        <v>178236</v>
      </c>
      <c r="O144" s="181">
        <v>240234</v>
      </c>
      <c r="P144" s="16">
        <v>61998</v>
      </c>
      <c r="Q144" s="32">
        <v>0.34784218676361678</v>
      </c>
      <c r="R144" s="41">
        <v>7.6279921410744586E-3</v>
      </c>
      <c r="S144" s="32">
        <v>9.693421741075476E-3</v>
      </c>
    </row>
    <row r="145" spans="1:19" x14ac:dyDescent="0.3">
      <c r="A145" s="170" t="s">
        <v>50</v>
      </c>
      <c r="B145" s="161">
        <v>4190</v>
      </c>
      <c r="C145" s="162">
        <v>5198</v>
      </c>
      <c r="D145" s="140">
        <v>1008</v>
      </c>
      <c r="E145" s="141">
        <v>0.24057279236276849</v>
      </c>
      <c r="F145" s="150">
        <v>0.1192848602175027</v>
      </c>
      <c r="G145" s="141">
        <v>0.12699420976765777</v>
      </c>
      <c r="H145" s="161">
        <v>32853</v>
      </c>
      <c r="I145" s="162">
        <v>36666</v>
      </c>
      <c r="J145" s="140">
        <v>3813</v>
      </c>
      <c r="K145" s="141">
        <v>0.11606246004931056</v>
      </c>
      <c r="L145" s="150">
        <v>0.12903010427508199</v>
      </c>
      <c r="M145" s="141">
        <v>0.13121665098002727</v>
      </c>
      <c r="N145" s="161">
        <v>4118461</v>
      </c>
      <c r="O145" s="162">
        <v>4227756</v>
      </c>
      <c r="P145" s="140">
        <v>109295</v>
      </c>
      <c r="Q145" s="141">
        <v>2.6537825658662303E-2</v>
      </c>
      <c r="R145" s="150">
        <v>0.17625837732737301</v>
      </c>
      <c r="S145" s="141">
        <v>0.17058959983333871</v>
      </c>
    </row>
    <row r="146" spans="1:19" x14ac:dyDescent="0.3">
      <c r="A146" s="63" t="s">
        <v>43</v>
      </c>
      <c r="B146" s="157">
        <v>727</v>
      </c>
      <c r="C146" s="158">
        <v>865</v>
      </c>
      <c r="D146" s="98">
        <v>138</v>
      </c>
      <c r="E146" s="99">
        <v>0.18982118294360384</v>
      </c>
      <c r="F146" s="100">
        <v>2.069691966065023E-2</v>
      </c>
      <c r="G146" s="99">
        <v>2.1133126481151204E-2</v>
      </c>
      <c r="H146" s="157">
        <v>14958</v>
      </c>
      <c r="I146" s="158">
        <v>13759</v>
      </c>
      <c r="J146" s="98">
        <v>-1199</v>
      </c>
      <c r="K146" s="99">
        <v>-8.0157775103623485E-2</v>
      </c>
      <c r="L146" s="100">
        <v>5.874752076664768E-2</v>
      </c>
      <c r="M146" s="99">
        <v>4.923934710178899E-2</v>
      </c>
      <c r="N146" s="157">
        <v>2208080</v>
      </c>
      <c r="O146" s="158">
        <v>2061789</v>
      </c>
      <c r="P146" s="98">
        <v>-146291</v>
      </c>
      <c r="Q146" s="99">
        <v>-6.6252581428209126E-2</v>
      </c>
      <c r="R146" s="100">
        <v>9.4499522469443265E-2</v>
      </c>
      <c r="S146" s="99">
        <v>8.3193013137650235E-2</v>
      </c>
    </row>
    <row r="147" spans="1:19" x14ac:dyDescent="0.3">
      <c r="A147" s="87" t="s">
        <v>44</v>
      </c>
      <c r="B147" s="173">
        <v>3463</v>
      </c>
      <c r="C147" s="129">
        <v>4333</v>
      </c>
      <c r="D147" s="102">
        <v>870</v>
      </c>
      <c r="E147" s="103">
        <v>0.25122725960150161</v>
      </c>
      <c r="F147" s="104">
        <v>9.858794055685248E-2</v>
      </c>
      <c r="G147" s="103">
        <v>0.10586108328650656</v>
      </c>
      <c r="H147" s="173">
        <v>17895</v>
      </c>
      <c r="I147" s="129">
        <v>22907</v>
      </c>
      <c r="J147" s="102">
        <v>5012</v>
      </c>
      <c r="K147" s="103">
        <v>0.28007823414361555</v>
      </c>
      <c r="L147" s="104">
        <v>7.0282583508434304E-2</v>
      </c>
      <c r="M147" s="103">
        <v>8.1977303878238275E-2</v>
      </c>
      <c r="N147" s="173">
        <v>1910381</v>
      </c>
      <c r="O147" s="129">
        <v>2165967</v>
      </c>
      <c r="P147" s="102">
        <v>255586</v>
      </c>
      <c r="Q147" s="103">
        <v>0.13378797213749508</v>
      </c>
      <c r="R147" s="104">
        <v>8.1758854857929733E-2</v>
      </c>
      <c r="S147" s="103">
        <v>8.7396586695688477E-2</v>
      </c>
    </row>
    <row r="148" spans="1:19" x14ac:dyDescent="0.3">
      <c r="A148" s="31" t="s">
        <v>49</v>
      </c>
      <c r="B148" s="180">
        <v>4351</v>
      </c>
      <c r="C148" s="181">
        <v>5841</v>
      </c>
      <c r="D148" s="16">
        <v>1490</v>
      </c>
      <c r="E148" s="32">
        <v>0.34245001149161114</v>
      </c>
      <c r="F148" s="41">
        <v>0.12386835961965495</v>
      </c>
      <c r="G148" s="32">
        <v>0.14270357430798172</v>
      </c>
      <c r="H148" s="180">
        <v>39175</v>
      </c>
      <c r="I148" s="181">
        <v>49255</v>
      </c>
      <c r="J148" s="16">
        <v>10080</v>
      </c>
      <c r="K148" s="32">
        <v>0.25730695596681558</v>
      </c>
      <c r="L148" s="41">
        <v>0.15385974903285352</v>
      </c>
      <c r="M148" s="32">
        <v>0.1762689179081777</v>
      </c>
      <c r="N148" s="180">
        <v>3900178</v>
      </c>
      <c r="O148" s="181">
        <v>5023531</v>
      </c>
      <c r="P148" s="16">
        <v>1123353</v>
      </c>
      <c r="Q148" s="32">
        <v>0.28802608496330168</v>
      </c>
      <c r="R148" s="41">
        <v>0.16691648787445576</v>
      </c>
      <c r="S148" s="32">
        <v>0.20269905430691171</v>
      </c>
    </row>
    <row r="149" spans="1:19" x14ac:dyDescent="0.3">
      <c r="A149" s="87" t="s">
        <v>45</v>
      </c>
      <c r="B149" s="173">
        <v>3611</v>
      </c>
      <c r="C149" s="129">
        <v>4763</v>
      </c>
      <c r="D149" s="102">
        <v>1152</v>
      </c>
      <c r="E149" s="103">
        <v>0.31902520077540847</v>
      </c>
      <c r="F149" s="104">
        <v>0.10280134373398622</v>
      </c>
      <c r="G149" s="103">
        <v>0.11636656812684762</v>
      </c>
      <c r="H149" s="173">
        <v>35199</v>
      </c>
      <c r="I149" s="129">
        <v>42649</v>
      </c>
      <c r="J149" s="102">
        <v>7450</v>
      </c>
      <c r="K149" s="103">
        <v>0.21165374016307281</v>
      </c>
      <c r="L149" s="104">
        <v>0.13824401547434362</v>
      </c>
      <c r="M149" s="103">
        <v>0.15262801908163376</v>
      </c>
      <c r="N149" s="173">
        <v>3566467</v>
      </c>
      <c r="O149" s="129">
        <v>4468534</v>
      </c>
      <c r="P149" s="102">
        <v>902067</v>
      </c>
      <c r="Q149" s="103">
        <v>0.25293014066862246</v>
      </c>
      <c r="R149" s="104">
        <v>0.15263460943581206</v>
      </c>
      <c r="S149" s="103">
        <v>0.18030497192876513</v>
      </c>
    </row>
    <row r="150" spans="1:19" x14ac:dyDescent="0.3">
      <c r="A150" s="63" t="s">
        <v>46</v>
      </c>
      <c r="B150" s="157">
        <v>740</v>
      </c>
      <c r="C150" s="158">
        <v>1078</v>
      </c>
      <c r="D150" s="98">
        <v>338</v>
      </c>
      <c r="E150" s="99">
        <v>0.45675675675675675</v>
      </c>
      <c r="F150" s="100">
        <v>2.1067015885668734E-2</v>
      </c>
      <c r="G150" s="99">
        <v>2.6337006181134104E-2</v>
      </c>
      <c r="H150" s="157">
        <v>3976</v>
      </c>
      <c r="I150" s="158">
        <v>6606</v>
      </c>
      <c r="J150" s="98">
        <v>2630</v>
      </c>
      <c r="K150" s="99">
        <v>0.66146881287726356</v>
      </c>
      <c r="L150" s="100">
        <v>1.5615733558509906E-2</v>
      </c>
      <c r="M150" s="99">
        <v>2.3640898826543941E-2</v>
      </c>
      <c r="N150" s="157">
        <v>333711</v>
      </c>
      <c r="O150" s="158">
        <v>554997</v>
      </c>
      <c r="P150" s="98">
        <v>221286</v>
      </c>
      <c r="Q150" s="99">
        <v>0.6631067001087767</v>
      </c>
      <c r="R150" s="100">
        <v>1.4281878438643701E-2</v>
      </c>
      <c r="S150" s="99">
        <v>2.2394082378146583E-2</v>
      </c>
    </row>
    <row r="151" spans="1:19" ht="15" thickBot="1" x14ac:dyDescent="0.35">
      <c r="A151" s="182" t="s">
        <v>47</v>
      </c>
      <c r="B151" s="183">
        <v>411</v>
      </c>
      <c r="C151" s="184">
        <v>15</v>
      </c>
      <c r="D151" s="185">
        <v>-396</v>
      </c>
      <c r="E151" s="186">
        <v>-0.96350364963503654</v>
      </c>
      <c r="F151" s="187">
        <v>1.170073449866196E-2</v>
      </c>
      <c r="G151" s="186">
        <v>3.6647040140724634E-4</v>
      </c>
      <c r="H151" s="183">
        <v>3685</v>
      </c>
      <c r="I151" s="184">
        <v>238</v>
      </c>
      <c r="J151" s="185">
        <v>-3447</v>
      </c>
      <c r="K151" s="186">
        <v>-0.93541383989145188</v>
      </c>
      <c r="L151" s="187">
        <v>1.4472831529956993E-2</v>
      </c>
      <c r="M151" s="186">
        <v>8.5173083874015413E-4</v>
      </c>
      <c r="N151" s="183">
        <v>315491</v>
      </c>
      <c r="O151" s="184">
        <v>32697</v>
      </c>
      <c r="P151" s="185">
        <v>-282794</v>
      </c>
      <c r="Q151" s="186">
        <v>-0.89636154438636917</v>
      </c>
      <c r="R151" s="187">
        <v>1.3502114435802655E-2</v>
      </c>
      <c r="S151" s="186">
        <v>1.3193212062736534E-3</v>
      </c>
    </row>
    <row r="152" spans="1:19" x14ac:dyDescent="0.3">
      <c r="B152"/>
      <c r="C152"/>
      <c r="D152"/>
      <c r="E152"/>
      <c r="F152"/>
      <c r="G152"/>
      <c r="H152"/>
      <c r="I152"/>
      <c r="J152"/>
      <c r="K152"/>
      <c r="L152"/>
      <c r="M152"/>
      <c r="N152"/>
      <c r="O152"/>
      <c r="P152"/>
    </row>
    <row r="153" spans="1:19" x14ac:dyDescent="0.3">
      <c r="B153"/>
      <c r="C153"/>
      <c r="D153"/>
      <c r="E153"/>
      <c r="F153"/>
      <c r="G153"/>
      <c r="H153"/>
      <c r="I153"/>
      <c r="J153"/>
      <c r="K153"/>
      <c r="L153"/>
      <c r="M153"/>
      <c r="N153"/>
      <c r="O153"/>
      <c r="P153"/>
    </row>
    <row r="154" spans="1:19" x14ac:dyDescent="0.3">
      <c r="B154"/>
      <c r="C154"/>
      <c r="D154"/>
      <c r="E154"/>
      <c r="F154"/>
      <c r="G154"/>
      <c r="H154"/>
      <c r="I154"/>
      <c r="J154"/>
      <c r="K154"/>
      <c r="L154"/>
      <c r="M154"/>
      <c r="N154"/>
      <c r="O154"/>
      <c r="P154"/>
    </row>
    <row r="155" spans="1:19" x14ac:dyDescent="0.3">
      <c r="B155"/>
      <c r="C155"/>
      <c r="D155"/>
      <c r="E155"/>
      <c r="F155"/>
      <c r="G155"/>
      <c r="H155"/>
      <c r="I155"/>
      <c r="J155"/>
      <c r="K155"/>
      <c r="L155"/>
      <c r="M155"/>
      <c r="N155"/>
      <c r="O155"/>
      <c r="P155"/>
    </row>
    <row r="156" spans="1:19" x14ac:dyDescent="0.3">
      <c r="B156"/>
      <c r="C156"/>
      <c r="D156"/>
      <c r="E156"/>
      <c r="F156"/>
      <c r="G156"/>
      <c r="H156"/>
      <c r="I156"/>
      <c r="J156"/>
      <c r="K156"/>
      <c r="L156"/>
      <c r="M156"/>
      <c r="N156"/>
      <c r="O156"/>
      <c r="P156"/>
    </row>
    <row r="157" spans="1:19" x14ac:dyDescent="0.3">
      <c r="B157"/>
      <c r="C157"/>
      <c r="D157"/>
      <c r="E157"/>
      <c r="F157"/>
      <c r="G157"/>
      <c r="H157"/>
      <c r="I157"/>
      <c r="J157"/>
      <c r="K157"/>
      <c r="L157"/>
      <c r="M157"/>
      <c r="N157"/>
      <c r="O157"/>
      <c r="P157"/>
    </row>
    <row r="158" spans="1:19" x14ac:dyDescent="0.3">
      <c r="B158"/>
      <c r="C158"/>
      <c r="D158"/>
      <c r="E158"/>
      <c r="F158"/>
      <c r="G158"/>
      <c r="H158"/>
      <c r="I158"/>
      <c r="J158"/>
      <c r="K158"/>
      <c r="L158"/>
      <c r="M158"/>
      <c r="N158"/>
      <c r="O158"/>
      <c r="P158"/>
    </row>
    <row r="159" spans="1:19" x14ac:dyDescent="0.3">
      <c r="B159"/>
      <c r="C159"/>
      <c r="D159"/>
      <c r="E159"/>
      <c r="F159"/>
      <c r="G159"/>
      <c r="H159"/>
      <c r="I159"/>
      <c r="J159"/>
      <c r="K159"/>
      <c r="L159"/>
      <c r="M159"/>
      <c r="N159"/>
      <c r="O159"/>
      <c r="P159"/>
    </row>
    <row r="160" spans="1:19" x14ac:dyDescent="0.3">
      <c r="B160"/>
      <c r="C160"/>
      <c r="D160"/>
      <c r="E160"/>
      <c r="F160"/>
      <c r="G160"/>
      <c r="H160"/>
      <c r="I160"/>
      <c r="J160"/>
      <c r="K160"/>
      <c r="L160"/>
      <c r="M160"/>
      <c r="N160"/>
      <c r="O160"/>
      <c r="P160"/>
    </row>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sheetData>
  <mergeCells count="67">
    <mergeCell ref="A30:A32"/>
    <mergeCell ref="B30:G30"/>
    <mergeCell ref="H30:M30"/>
    <mergeCell ref="B31:E31"/>
    <mergeCell ref="F31:G31"/>
    <mergeCell ref="H31:K31"/>
    <mergeCell ref="L31:M31"/>
    <mergeCell ref="A48:A50"/>
    <mergeCell ref="B48:G48"/>
    <mergeCell ref="H48:M48"/>
    <mergeCell ref="N48:S48"/>
    <mergeCell ref="B49:E49"/>
    <mergeCell ref="F49:G49"/>
    <mergeCell ref="H49:K49"/>
    <mergeCell ref="L49:M49"/>
    <mergeCell ref="N49:Q49"/>
    <mergeCell ref="R49:S49"/>
    <mergeCell ref="A66:A68"/>
    <mergeCell ref="B66:G66"/>
    <mergeCell ref="H66:M66"/>
    <mergeCell ref="N66:S66"/>
    <mergeCell ref="B67:E67"/>
    <mergeCell ref="F67:G67"/>
    <mergeCell ref="H67:K67"/>
    <mergeCell ref="L67:M67"/>
    <mergeCell ref="N67:Q67"/>
    <mergeCell ref="R67:S67"/>
    <mergeCell ref="A84:A86"/>
    <mergeCell ref="B84:G84"/>
    <mergeCell ref="H84:M84"/>
    <mergeCell ref="N84:S84"/>
    <mergeCell ref="B85:E85"/>
    <mergeCell ref="F85:G85"/>
    <mergeCell ref="H85:K85"/>
    <mergeCell ref="L85:M85"/>
    <mergeCell ref="N85:Q85"/>
    <mergeCell ref="R85:S85"/>
    <mergeCell ref="A102:A104"/>
    <mergeCell ref="B102:G102"/>
    <mergeCell ref="H102:M102"/>
    <mergeCell ref="N102:S102"/>
    <mergeCell ref="B103:E103"/>
    <mergeCell ref="F103:G103"/>
    <mergeCell ref="H103:K103"/>
    <mergeCell ref="L103:M103"/>
    <mergeCell ref="N103:Q103"/>
    <mergeCell ref="R103:S103"/>
    <mergeCell ref="A120:A122"/>
    <mergeCell ref="B120:G120"/>
    <mergeCell ref="H120:M120"/>
    <mergeCell ref="N120:S120"/>
    <mergeCell ref="B121:E121"/>
    <mergeCell ref="F121:G121"/>
    <mergeCell ref="H121:K121"/>
    <mergeCell ref="L121:M121"/>
    <mergeCell ref="N121:Q121"/>
    <mergeCell ref="R121:S121"/>
    <mergeCell ref="A138:A140"/>
    <mergeCell ref="B138:G138"/>
    <mergeCell ref="H138:M138"/>
    <mergeCell ref="N138:S138"/>
    <mergeCell ref="B139:E139"/>
    <mergeCell ref="F139:G139"/>
    <mergeCell ref="H139:K139"/>
    <mergeCell ref="L139:M139"/>
    <mergeCell ref="N139:Q139"/>
    <mergeCell ref="R139:S139"/>
  </mergeCells>
  <hyperlinks>
    <hyperlink ref="A19" location="Gloucestershireindustry" display="Gloucestershire" xr:uid="{EAC807B6-F9ED-4391-B6F7-C13D695F0014}"/>
    <hyperlink ref="A20" location="cheltenhamindustry" display="Cheltenham " xr:uid="{9BA366E3-CDAB-4556-98AF-383925CE2688}"/>
    <hyperlink ref="A21" location="cotswoldindustry" display="Cotswold" xr:uid="{C4A4842E-DD6D-44EE-BCF3-D84FE4EB3FFE}"/>
    <hyperlink ref="A22" location="Forestindustry" display="Forest of Dean " xr:uid="{2B4EA3B3-887F-48B1-A30A-3D940F31C15C}"/>
    <hyperlink ref="A23" location="gloucesterindustry" display="Gloucester" xr:uid="{3169E697-2192-4474-AF4A-C04675DCDC59}"/>
    <hyperlink ref="A24" location="Stroudindustry" display="Stroud" xr:uid="{E4B8C9D7-44AA-45EF-9661-3C88A1B4A9B1}"/>
    <hyperlink ref="A25" location="Tewkesburyindustry" display="Tewkesbury" xr:uid="{E2477DD9-48F3-45F1-80FC-1F6BB29F5FBC}"/>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A1CD9-27B0-42B3-A29C-8B0ADAD188AC}">
  <sheetPr>
    <tabColor theme="7" tint="0.79998168889431442"/>
  </sheetPr>
  <dimension ref="A1:N27"/>
  <sheetViews>
    <sheetView zoomScaleNormal="100" workbookViewId="0">
      <selection activeCell="B2" sqref="B1:I1048576"/>
    </sheetView>
  </sheetViews>
  <sheetFormatPr defaultRowHeight="14.4" x14ac:dyDescent="0.3"/>
  <cols>
    <col min="1" max="1" width="24.88671875" customWidth="1"/>
    <col min="2" max="9" width="12.77734375" customWidth="1"/>
    <col min="10" max="19" width="11.6640625" customWidth="1"/>
  </cols>
  <sheetData>
    <row r="1" spans="1:14" ht="23.4" x14ac:dyDescent="0.45">
      <c r="A1" s="1" t="s">
        <v>162</v>
      </c>
      <c r="B1" s="10"/>
      <c r="C1" s="10"/>
      <c r="D1" s="10"/>
      <c r="E1" s="5"/>
      <c r="F1" s="6"/>
      <c r="G1" s="10"/>
      <c r="H1" s="10"/>
      <c r="I1" s="10"/>
      <c r="J1" s="6"/>
      <c r="K1" s="6"/>
      <c r="L1" s="10"/>
      <c r="M1" s="10"/>
      <c r="N1" s="10"/>
    </row>
    <row r="2" spans="1:14" x14ac:dyDescent="0.3">
      <c r="A2" t="s">
        <v>158</v>
      </c>
      <c r="B2" s="10"/>
      <c r="C2" s="10"/>
      <c r="D2" s="10"/>
      <c r="E2" s="5"/>
      <c r="F2" s="6"/>
      <c r="G2" s="10"/>
      <c r="H2" s="10"/>
      <c r="I2" s="10"/>
      <c r="J2" s="6"/>
      <c r="K2" s="6"/>
      <c r="L2" s="10"/>
      <c r="M2" s="10"/>
      <c r="N2" s="10"/>
    </row>
    <row r="3" spans="1:14" x14ac:dyDescent="0.3">
      <c r="B3" s="10"/>
      <c r="C3" s="10"/>
      <c r="D3" s="10"/>
      <c r="E3" s="5"/>
      <c r="F3" s="6"/>
      <c r="G3" s="10"/>
      <c r="H3" s="10"/>
      <c r="I3" s="10"/>
      <c r="J3" s="6"/>
      <c r="K3" s="6"/>
      <c r="L3" s="10"/>
      <c r="M3" s="10"/>
      <c r="N3" s="10"/>
    </row>
    <row r="4" spans="1:14" x14ac:dyDescent="0.3">
      <c r="B4" s="10"/>
      <c r="C4" s="10"/>
      <c r="D4" s="10"/>
      <c r="E4" s="5"/>
      <c r="F4" s="6"/>
      <c r="G4" s="10"/>
      <c r="H4" s="10"/>
      <c r="I4" s="10"/>
      <c r="J4" s="6"/>
      <c r="K4" s="6"/>
      <c r="L4" s="10"/>
      <c r="M4" s="10"/>
      <c r="N4" s="10"/>
    </row>
    <row r="5" spans="1:14" x14ac:dyDescent="0.3">
      <c r="B5" s="10"/>
      <c r="C5" s="10"/>
      <c r="D5" s="10"/>
      <c r="E5" s="5"/>
      <c r="F5" s="6"/>
      <c r="G5" s="10"/>
      <c r="H5" s="10"/>
      <c r="I5" s="10"/>
      <c r="J5" s="6"/>
      <c r="K5" s="6"/>
      <c r="L5" s="10"/>
      <c r="M5" s="10"/>
      <c r="N5" s="10"/>
    </row>
    <row r="6" spans="1:14" x14ac:dyDescent="0.3">
      <c r="B6" s="10"/>
      <c r="C6" s="10"/>
      <c r="D6" s="10"/>
      <c r="E6" s="5"/>
      <c r="F6" s="6"/>
      <c r="G6" s="10"/>
      <c r="H6" s="10"/>
      <c r="I6" s="10"/>
      <c r="J6" s="6"/>
      <c r="K6" s="6"/>
      <c r="L6" s="10"/>
      <c r="M6" s="10"/>
      <c r="N6" s="10"/>
    </row>
    <row r="7" spans="1:14" x14ac:dyDescent="0.3">
      <c r="B7" s="10"/>
      <c r="C7" s="10"/>
      <c r="D7" s="10"/>
      <c r="E7" s="5"/>
      <c r="F7" s="6"/>
      <c r="G7" s="10"/>
      <c r="H7" s="10"/>
      <c r="I7" s="10"/>
      <c r="J7" s="6"/>
      <c r="K7" s="6"/>
      <c r="L7" s="10"/>
      <c r="M7" s="10"/>
      <c r="N7" s="10"/>
    </row>
    <row r="8" spans="1:14" x14ac:dyDescent="0.3">
      <c r="B8" s="10"/>
      <c r="C8" s="10"/>
      <c r="D8" s="10"/>
      <c r="E8" s="5"/>
      <c r="F8" s="6"/>
      <c r="G8" s="10"/>
      <c r="H8" s="10"/>
      <c r="I8" s="10"/>
      <c r="J8" s="6"/>
      <c r="K8" s="6"/>
      <c r="L8" s="10"/>
      <c r="M8" s="10"/>
      <c r="N8" s="10"/>
    </row>
    <row r="9" spans="1:14" x14ac:dyDescent="0.3">
      <c r="B9" s="10"/>
      <c r="C9" s="10"/>
      <c r="D9" s="10"/>
      <c r="E9" s="5"/>
      <c r="F9" s="6"/>
      <c r="G9" s="10"/>
      <c r="H9" s="10"/>
      <c r="I9" s="10"/>
      <c r="J9" s="6"/>
      <c r="K9" s="6"/>
      <c r="L9" s="10"/>
      <c r="M9" s="10"/>
      <c r="N9" s="10"/>
    </row>
    <row r="10" spans="1:14" x14ac:dyDescent="0.3">
      <c r="B10" s="10"/>
      <c r="C10" s="10"/>
      <c r="D10" s="10"/>
      <c r="E10" s="5"/>
      <c r="F10" s="6"/>
      <c r="G10" s="10"/>
      <c r="H10" s="10"/>
      <c r="I10" s="10"/>
      <c r="J10" s="6"/>
      <c r="K10" s="6"/>
      <c r="L10" s="10"/>
      <c r="M10" s="10"/>
      <c r="N10" s="10"/>
    </row>
    <row r="11" spans="1:14" x14ac:dyDescent="0.3">
      <c r="B11" s="10"/>
      <c r="C11" s="10"/>
      <c r="D11" s="10"/>
      <c r="E11" s="5"/>
      <c r="F11" s="6"/>
      <c r="G11" s="10"/>
      <c r="H11" s="10"/>
      <c r="I11" s="10"/>
      <c r="J11" s="6"/>
      <c r="K11" s="6"/>
      <c r="L11" s="10"/>
      <c r="M11" s="10"/>
      <c r="N11" s="10"/>
    </row>
    <row r="12" spans="1:14" x14ac:dyDescent="0.3">
      <c r="B12" s="10"/>
      <c r="C12" s="10"/>
      <c r="D12" s="10"/>
      <c r="E12" s="5"/>
      <c r="F12" s="6"/>
      <c r="G12" s="10"/>
      <c r="H12" s="10"/>
      <c r="I12" s="10"/>
      <c r="J12" s="6"/>
      <c r="K12" s="6"/>
      <c r="L12" s="10"/>
      <c r="M12" s="10"/>
      <c r="N12" s="10"/>
    </row>
    <row r="13" spans="1:14" x14ac:dyDescent="0.3">
      <c r="B13" s="10"/>
      <c r="C13" s="10"/>
      <c r="D13" s="10"/>
      <c r="E13" s="5"/>
      <c r="F13" s="6"/>
      <c r="G13" s="10"/>
      <c r="H13" s="10"/>
      <c r="I13" s="10"/>
      <c r="J13" s="6"/>
      <c r="K13" s="6"/>
      <c r="L13" s="10"/>
      <c r="M13" s="10"/>
      <c r="N13" s="10"/>
    </row>
    <row r="14" spans="1:14" x14ac:dyDescent="0.3">
      <c r="B14" s="10"/>
      <c r="C14" s="10"/>
      <c r="D14" s="10"/>
      <c r="E14" s="5"/>
      <c r="F14" s="6"/>
      <c r="G14" s="10"/>
      <c r="H14" s="10"/>
      <c r="I14" s="10"/>
      <c r="J14" s="6"/>
      <c r="K14" s="6"/>
      <c r="L14" s="10"/>
      <c r="M14" s="10"/>
      <c r="N14" s="10"/>
    </row>
    <row r="15" spans="1:14" x14ac:dyDescent="0.3">
      <c r="B15" s="10"/>
      <c r="C15" s="10"/>
      <c r="D15" s="10"/>
      <c r="E15" s="5"/>
      <c r="F15" s="6"/>
      <c r="G15" s="10"/>
      <c r="H15" s="10"/>
      <c r="I15" s="10"/>
      <c r="J15" s="6"/>
      <c r="K15" s="6"/>
      <c r="L15" s="10"/>
      <c r="M15" s="10"/>
      <c r="N15" s="10"/>
    </row>
    <row r="16" spans="1:14" x14ac:dyDescent="0.3">
      <c r="B16" s="10"/>
      <c r="C16" s="10"/>
      <c r="D16" s="10"/>
      <c r="E16" s="5"/>
      <c r="F16" s="6"/>
      <c r="G16" s="10"/>
      <c r="H16" s="10"/>
      <c r="I16" s="10"/>
      <c r="J16" s="6"/>
      <c r="K16" s="6"/>
      <c r="L16" s="10"/>
      <c r="M16" s="10"/>
      <c r="N16" s="10"/>
    </row>
    <row r="17" spans="1:9" ht="15" thickBot="1" x14ac:dyDescent="0.35"/>
    <row r="18" spans="1:9" ht="15" thickBot="1" x14ac:dyDescent="0.35">
      <c r="A18" s="347"/>
      <c r="B18" s="349" t="s">
        <v>148</v>
      </c>
      <c r="C18" s="349"/>
      <c r="D18" s="349"/>
      <c r="E18" s="349"/>
      <c r="F18" s="350" t="s">
        <v>159</v>
      </c>
      <c r="G18" s="349"/>
      <c r="H18" s="349"/>
      <c r="I18" s="351"/>
    </row>
    <row r="19" spans="1:9" ht="29.4" thickBot="1" x14ac:dyDescent="0.35">
      <c r="A19" s="348"/>
      <c r="B19" s="196" t="s">
        <v>52</v>
      </c>
      <c r="C19" s="189" t="s">
        <v>53</v>
      </c>
      <c r="D19" s="189" t="s">
        <v>54</v>
      </c>
      <c r="E19" s="189" t="s">
        <v>55</v>
      </c>
      <c r="F19" s="188" t="s">
        <v>52</v>
      </c>
      <c r="G19" s="189" t="s">
        <v>53</v>
      </c>
      <c r="H19" s="189" t="s">
        <v>54</v>
      </c>
      <c r="I19" s="190" t="s">
        <v>55</v>
      </c>
    </row>
    <row r="20" spans="1:9" x14ac:dyDescent="0.3">
      <c r="A20" s="202" t="s">
        <v>7</v>
      </c>
      <c r="B20" s="197">
        <v>7449</v>
      </c>
      <c r="C20" s="192">
        <v>15159</v>
      </c>
      <c r="D20" s="192">
        <v>18260</v>
      </c>
      <c r="E20" s="192">
        <v>12031</v>
      </c>
      <c r="F20" s="207">
        <v>0.14081551636136788</v>
      </c>
      <c r="G20" s="208">
        <v>0.28656496342085863</v>
      </c>
      <c r="H20" s="208">
        <v>0.34518610937824912</v>
      </c>
      <c r="I20" s="209">
        <v>0.22743341083952437</v>
      </c>
    </row>
    <row r="21" spans="1:9" x14ac:dyDescent="0.3">
      <c r="A21" s="203" t="s">
        <v>8</v>
      </c>
      <c r="B21" s="198">
        <v>3357</v>
      </c>
      <c r="C21" s="193">
        <v>9336</v>
      </c>
      <c r="D21" s="193">
        <v>15362</v>
      </c>
      <c r="E21" s="193">
        <v>12542</v>
      </c>
      <c r="F21" s="210">
        <v>8.2690839224573251E-2</v>
      </c>
      <c r="G21" s="211">
        <v>0.22996773160578368</v>
      </c>
      <c r="H21" s="211">
        <v>0.37840234500086212</v>
      </c>
      <c r="I21" s="212">
        <v>0.30893908416878096</v>
      </c>
    </row>
    <row r="22" spans="1:9" x14ac:dyDescent="0.3">
      <c r="A22" s="204" t="s">
        <v>9</v>
      </c>
      <c r="B22" s="199">
        <v>2800</v>
      </c>
      <c r="C22" s="110">
        <v>8989</v>
      </c>
      <c r="D22" s="110">
        <v>16145</v>
      </c>
      <c r="E22" s="110">
        <v>9283</v>
      </c>
      <c r="F22" s="207">
        <v>7.5234435876078143E-2</v>
      </c>
      <c r="G22" s="208">
        <v>0.24152940860359512</v>
      </c>
      <c r="H22" s="208">
        <v>0.4338071311497434</v>
      </c>
      <c r="I22" s="209">
        <v>0.24942902437058334</v>
      </c>
    </row>
    <row r="23" spans="1:9" x14ac:dyDescent="0.3">
      <c r="A23" s="203" t="s">
        <v>10</v>
      </c>
      <c r="B23" s="198">
        <v>6421</v>
      </c>
      <c r="C23" s="193">
        <v>14749</v>
      </c>
      <c r="D23" s="193">
        <v>22887</v>
      </c>
      <c r="E23" s="193">
        <v>11350</v>
      </c>
      <c r="F23" s="210">
        <v>0.1158878842023571</v>
      </c>
      <c r="G23" s="211">
        <v>0.26619380222715544</v>
      </c>
      <c r="H23" s="211">
        <v>0.41307055065244463</v>
      </c>
      <c r="I23" s="212">
        <v>0.20484776291804285</v>
      </c>
    </row>
    <row r="24" spans="1:9" x14ac:dyDescent="0.3">
      <c r="A24" s="204" t="s">
        <v>11</v>
      </c>
      <c r="B24" s="199">
        <v>4440</v>
      </c>
      <c r="C24" s="110">
        <v>12379</v>
      </c>
      <c r="D24" s="110">
        <v>20046</v>
      </c>
      <c r="E24" s="110">
        <v>15512</v>
      </c>
      <c r="F24" s="207">
        <v>8.4770032647917978E-2</v>
      </c>
      <c r="G24" s="208">
        <v>0.23634419688031005</v>
      </c>
      <c r="H24" s="208">
        <v>0.38272524199553237</v>
      </c>
      <c r="I24" s="209">
        <v>0.29616052847623958</v>
      </c>
    </row>
    <row r="25" spans="1:9" x14ac:dyDescent="0.3">
      <c r="A25" s="203" t="s">
        <v>12</v>
      </c>
      <c r="B25" s="198">
        <v>3127</v>
      </c>
      <c r="C25" s="193">
        <v>9427</v>
      </c>
      <c r="D25" s="193">
        <v>16856</v>
      </c>
      <c r="E25" s="193">
        <v>11521</v>
      </c>
      <c r="F25" s="210">
        <v>7.6396863013363958E-2</v>
      </c>
      <c r="G25" s="211">
        <v>0.23031443160440743</v>
      </c>
      <c r="H25" s="211">
        <v>0.41181500574136964</v>
      </c>
      <c r="I25" s="212">
        <v>0.281473699640859</v>
      </c>
    </row>
    <row r="26" spans="1:9" x14ac:dyDescent="0.3">
      <c r="A26" s="205" t="s">
        <v>13</v>
      </c>
      <c r="B26" s="200">
        <v>27594</v>
      </c>
      <c r="C26" s="194">
        <v>70039</v>
      </c>
      <c r="D26" s="194">
        <v>109557</v>
      </c>
      <c r="E26" s="194">
        <v>72239</v>
      </c>
      <c r="F26" s="213">
        <v>9.8751382283156011E-2</v>
      </c>
      <c r="G26" s="214">
        <v>0.2506504335627297</v>
      </c>
      <c r="H26" s="214">
        <v>0.39207455203289565</v>
      </c>
      <c r="I26" s="215">
        <v>0.25852363212121865</v>
      </c>
    </row>
    <row r="27" spans="1:9" ht="15" thickBot="1" x14ac:dyDescent="0.35">
      <c r="A27" s="206" t="s">
        <v>14</v>
      </c>
      <c r="B27" s="201">
        <v>2826033</v>
      </c>
      <c r="C27" s="195">
        <v>6715736</v>
      </c>
      <c r="D27" s="195">
        <v>10019713</v>
      </c>
      <c r="E27" s="195">
        <v>5221717</v>
      </c>
      <c r="F27" s="216">
        <v>0.1140301944071062</v>
      </c>
      <c r="G27" s="217">
        <v>0.27097938405772393</v>
      </c>
      <c r="H27" s="217">
        <v>0.40429457875877928</v>
      </c>
      <c r="I27" s="218">
        <v>0.21069584277639056</v>
      </c>
    </row>
  </sheetData>
  <mergeCells count="3">
    <mergeCell ref="A18:A19"/>
    <mergeCell ref="B18:E18"/>
    <mergeCell ref="F18:I1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3F5A0-9E97-4036-8BC3-7D6A8436C2CC}">
  <sheetPr>
    <tabColor theme="7" tint="0.79998168889431442"/>
  </sheetPr>
  <dimension ref="A1:U27"/>
  <sheetViews>
    <sheetView zoomScaleNormal="100" workbookViewId="0"/>
  </sheetViews>
  <sheetFormatPr defaultRowHeight="14.4" x14ac:dyDescent="0.3"/>
  <cols>
    <col min="1" max="1" width="18.33203125" customWidth="1"/>
    <col min="2" max="19" width="12.77734375" customWidth="1"/>
    <col min="20" max="26" width="11.6640625" customWidth="1"/>
  </cols>
  <sheetData>
    <row r="1" spans="1:21" ht="23.4" x14ac:dyDescent="0.45">
      <c r="A1" s="1" t="s">
        <v>167</v>
      </c>
      <c r="B1" s="10"/>
      <c r="C1" s="10"/>
      <c r="D1" s="10"/>
      <c r="E1" s="5"/>
      <c r="F1" s="5"/>
      <c r="G1" s="5"/>
      <c r="H1" s="5"/>
      <c r="I1" s="5"/>
      <c r="J1" s="5"/>
      <c r="K1" s="6"/>
      <c r="L1" s="6"/>
      <c r="M1" s="10"/>
      <c r="N1" s="10"/>
      <c r="O1" s="10"/>
      <c r="P1" s="6"/>
      <c r="Q1" s="6"/>
      <c r="R1" s="6"/>
      <c r="S1" s="10"/>
      <c r="T1" s="10"/>
      <c r="U1" s="10"/>
    </row>
    <row r="2" spans="1:21" x14ac:dyDescent="0.3">
      <c r="A2" t="s">
        <v>163</v>
      </c>
      <c r="B2" s="10"/>
      <c r="C2" s="10"/>
      <c r="D2" s="10"/>
      <c r="E2" s="5"/>
      <c r="F2" s="5"/>
      <c r="G2" s="5"/>
      <c r="H2" s="5"/>
      <c r="I2" s="5"/>
      <c r="J2" s="5"/>
      <c r="K2" s="6"/>
      <c r="L2" s="6"/>
      <c r="M2" s="10"/>
      <c r="N2" s="10"/>
      <c r="O2" s="10"/>
      <c r="P2" s="6"/>
      <c r="Q2" s="6"/>
      <c r="R2" s="6"/>
      <c r="S2" s="10"/>
      <c r="T2" s="10"/>
      <c r="U2" s="10"/>
    </row>
    <row r="3" spans="1:21" x14ac:dyDescent="0.3">
      <c r="B3" s="10"/>
      <c r="C3" s="10"/>
      <c r="D3" s="10"/>
      <c r="E3" s="5"/>
      <c r="F3" s="5"/>
      <c r="G3" s="5"/>
      <c r="H3" s="5"/>
      <c r="I3" s="5"/>
      <c r="J3" s="5"/>
      <c r="K3" s="6"/>
      <c r="L3" s="6"/>
      <c r="M3" s="10"/>
      <c r="N3" s="10"/>
      <c r="O3" s="10"/>
      <c r="P3" s="6"/>
      <c r="Q3" s="6"/>
      <c r="R3" s="6"/>
      <c r="S3" s="10"/>
      <c r="T3" s="10"/>
      <c r="U3" s="10"/>
    </row>
    <row r="4" spans="1:21" x14ac:dyDescent="0.3">
      <c r="B4" s="10"/>
      <c r="C4" s="10"/>
      <c r="D4" s="10"/>
      <c r="E4" s="5"/>
      <c r="F4" s="5"/>
      <c r="G4" s="5"/>
      <c r="H4" s="5"/>
      <c r="I4" s="5"/>
      <c r="J4" s="5"/>
      <c r="K4" s="6"/>
      <c r="L4" s="6"/>
      <c r="M4" s="10"/>
      <c r="N4" s="10"/>
      <c r="O4" s="10"/>
      <c r="P4" s="6"/>
      <c r="Q4" s="6"/>
      <c r="R4" s="6"/>
      <c r="S4" s="10"/>
      <c r="T4" s="10"/>
      <c r="U4" s="10"/>
    </row>
    <row r="5" spans="1:21" x14ac:dyDescent="0.3">
      <c r="B5" s="10"/>
      <c r="C5" s="10"/>
      <c r="D5" s="10"/>
      <c r="E5" s="5"/>
      <c r="F5" s="5"/>
      <c r="G5" s="5"/>
      <c r="H5" s="5"/>
      <c r="I5" s="5"/>
      <c r="J5" s="5"/>
      <c r="K5" s="6"/>
      <c r="L5" s="6"/>
      <c r="M5" s="10"/>
      <c r="N5" s="10"/>
      <c r="O5" s="10"/>
      <c r="P5" s="6"/>
      <c r="Q5" s="6"/>
      <c r="R5" s="6"/>
      <c r="S5" s="10"/>
      <c r="T5" s="10"/>
      <c r="U5" s="10"/>
    </row>
    <row r="6" spans="1:21" x14ac:dyDescent="0.3">
      <c r="B6" s="10"/>
      <c r="C6" s="10"/>
      <c r="D6" s="10"/>
      <c r="E6" s="5"/>
      <c r="F6" s="5"/>
      <c r="G6" s="5"/>
      <c r="H6" s="5"/>
      <c r="I6" s="5"/>
      <c r="J6" s="5"/>
      <c r="K6" s="6"/>
      <c r="L6" s="6"/>
      <c r="M6" s="10"/>
      <c r="N6" s="10"/>
      <c r="O6" s="10"/>
      <c r="P6" s="6"/>
      <c r="Q6" s="6"/>
      <c r="R6" s="6"/>
      <c r="S6" s="10"/>
      <c r="T6" s="10"/>
      <c r="U6" s="10"/>
    </row>
    <row r="7" spans="1:21" x14ac:dyDescent="0.3">
      <c r="B7" s="10"/>
      <c r="C7" s="10"/>
      <c r="D7" s="10"/>
      <c r="E7" s="5"/>
      <c r="F7" s="5"/>
      <c r="G7" s="5"/>
      <c r="H7" s="5"/>
      <c r="I7" s="5"/>
      <c r="J7" s="5"/>
      <c r="K7" s="6"/>
      <c r="L7" s="6"/>
      <c r="M7" s="10"/>
      <c r="N7" s="10"/>
      <c r="O7" s="10"/>
      <c r="P7" s="6"/>
      <c r="Q7" s="6"/>
      <c r="R7" s="6"/>
      <c r="S7" s="10"/>
      <c r="T7" s="10"/>
      <c r="U7" s="10"/>
    </row>
    <row r="8" spans="1:21" x14ac:dyDescent="0.3">
      <c r="B8" s="10"/>
      <c r="C8" s="10"/>
      <c r="D8" s="10"/>
      <c r="E8" s="5"/>
      <c r="F8" s="5"/>
      <c r="G8" s="5"/>
      <c r="H8" s="5"/>
      <c r="I8" s="5"/>
      <c r="J8" s="5"/>
      <c r="K8" s="6"/>
      <c r="L8" s="6"/>
      <c r="M8" s="10"/>
      <c r="N8" s="10"/>
      <c r="O8" s="10"/>
      <c r="P8" s="6"/>
      <c r="Q8" s="6"/>
      <c r="R8" s="6"/>
      <c r="S8" s="10"/>
      <c r="T8" s="10"/>
      <c r="U8" s="10"/>
    </row>
    <row r="9" spans="1:21" x14ac:dyDescent="0.3">
      <c r="B9" s="10"/>
      <c r="C9" s="10"/>
      <c r="D9" s="10"/>
      <c r="E9" s="5"/>
      <c r="F9" s="5"/>
      <c r="G9" s="5"/>
      <c r="H9" s="5"/>
      <c r="I9" s="5"/>
      <c r="J9" s="5"/>
      <c r="K9" s="6"/>
      <c r="L9" s="6"/>
      <c r="M9" s="10"/>
      <c r="N9" s="10"/>
      <c r="O9" s="10"/>
      <c r="P9" s="6"/>
      <c r="Q9" s="6"/>
      <c r="R9" s="6"/>
      <c r="S9" s="10"/>
      <c r="T9" s="10"/>
      <c r="U9" s="10"/>
    </row>
    <row r="10" spans="1:21" x14ac:dyDescent="0.3">
      <c r="B10" s="10"/>
      <c r="C10" s="10"/>
      <c r="D10" s="10"/>
      <c r="E10" s="5"/>
      <c r="F10" s="5"/>
      <c r="G10" s="5"/>
      <c r="H10" s="5"/>
      <c r="I10" s="5"/>
      <c r="J10" s="5"/>
      <c r="K10" s="6"/>
      <c r="L10" s="6"/>
      <c r="M10" s="10"/>
      <c r="N10" s="10"/>
      <c r="O10" s="10"/>
      <c r="P10" s="6"/>
      <c r="Q10" s="6"/>
      <c r="R10" s="6"/>
      <c r="S10" s="10"/>
      <c r="T10" s="10"/>
      <c r="U10" s="10"/>
    </row>
    <row r="11" spans="1:21" x14ac:dyDescent="0.3">
      <c r="B11" s="10"/>
      <c r="C11" s="10"/>
      <c r="D11" s="10"/>
      <c r="E11" s="5"/>
      <c r="F11" s="5"/>
      <c r="G11" s="5"/>
      <c r="H11" s="5"/>
      <c r="I11" s="5"/>
      <c r="J11" s="5"/>
      <c r="K11" s="6"/>
      <c r="L11" s="6"/>
      <c r="M11" s="10"/>
      <c r="N11" s="10"/>
      <c r="O11" s="10"/>
      <c r="P11" s="6"/>
      <c r="Q11" s="6"/>
      <c r="R11" s="6"/>
      <c r="S11" s="10"/>
      <c r="T11" s="10"/>
      <c r="U11" s="10"/>
    </row>
    <row r="12" spans="1:21" x14ac:dyDescent="0.3">
      <c r="B12" s="10"/>
      <c r="C12" s="10"/>
      <c r="D12" s="10"/>
      <c r="E12" s="5"/>
      <c r="F12" s="5"/>
      <c r="G12" s="5"/>
      <c r="H12" s="5"/>
      <c r="I12" s="5"/>
      <c r="J12" s="5"/>
      <c r="K12" s="6"/>
      <c r="L12" s="6"/>
      <c r="M12" s="10"/>
      <c r="N12" s="10"/>
      <c r="O12" s="10"/>
      <c r="P12" s="6"/>
      <c r="Q12" s="6"/>
      <c r="R12" s="6"/>
      <c r="S12" s="10"/>
      <c r="T12" s="10"/>
      <c r="U12" s="10"/>
    </row>
    <row r="13" spans="1:21" x14ac:dyDescent="0.3">
      <c r="B13" s="10"/>
      <c r="C13" s="10"/>
      <c r="D13" s="10"/>
      <c r="E13" s="5"/>
      <c r="F13" s="5"/>
      <c r="G13" s="5"/>
      <c r="H13" s="5"/>
      <c r="I13" s="5"/>
      <c r="J13" s="5"/>
      <c r="K13" s="6"/>
      <c r="L13" s="6"/>
      <c r="M13" s="10"/>
      <c r="N13" s="10"/>
      <c r="O13" s="10"/>
      <c r="P13" s="6"/>
      <c r="Q13" s="6"/>
      <c r="R13" s="6"/>
      <c r="S13" s="10"/>
      <c r="T13" s="10"/>
      <c r="U13" s="10"/>
    </row>
    <row r="14" spans="1:21" x14ac:dyDescent="0.3">
      <c r="B14" s="10"/>
      <c r="C14" s="10"/>
      <c r="D14" s="10"/>
      <c r="E14" s="5"/>
      <c r="F14" s="5"/>
      <c r="G14" s="5"/>
      <c r="H14" s="5"/>
      <c r="I14" s="5"/>
      <c r="J14" s="5"/>
      <c r="K14" s="6"/>
      <c r="L14" s="6"/>
      <c r="M14" s="10"/>
      <c r="N14" s="10"/>
      <c r="O14" s="10"/>
      <c r="P14" s="6"/>
      <c r="Q14" s="6"/>
      <c r="R14" s="6"/>
      <c r="S14" s="10"/>
      <c r="T14" s="10"/>
      <c r="U14" s="10"/>
    </row>
    <row r="15" spans="1:21" x14ac:dyDescent="0.3">
      <c r="B15" s="10"/>
      <c r="C15" s="10"/>
      <c r="D15" s="10"/>
      <c r="E15" s="5"/>
      <c r="F15" s="5"/>
      <c r="G15" s="5"/>
      <c r="H15" s="5"/>
      <c r="I15" s="5"/>
      <c r="J15" s="5"/>
      <c r="K15" s="6"/>
      <c r="L15" s="6"/>
      <c r="M15" s="10"/>
      <c r="N15" s="10"/>
      <c r="O15" s="10"/>
      <c r="P15" s="6"/>
      <c r="Q15" s="6"/>
      <c r="R15" s="6"/>
      <c r="S15" s="10"/>
      <c r="T15" s="10"/>
      <c r="U15" s="10"/>
    </row>
    <row r="16" spans="1:21" x14ac:dyDescent="0.3">
      <c r="B16" s="10"/>
      <c r="C16" s="10"/>
      <c r="D16" s="10"/>
      <c r="E16" s="5"/>
      <c r="F16" s="5"/>
      <c r="G16" s="5"/>
      <c r="H16" s="5"/>
      <c r="I16" s="5"/>
      <c r="J16" s="5"/>
      <c r="K16" s="6"/>
      <c r="L16" s="6"/>
      <c r="M16" s="10"/>
      <c r="N16" s="10"/>
      <c r="O16" s="10"/>
      <c r="P16" s="6"/>
      <c r="Q16" s="6"/>
      <c r="R16" s="6"/>
      <c r="S16" s="10"/>
      <c r="T16" s="10"/>
      <c r="U16" s="10"/>
    </row>
    <row r="17" spans="1:19" ht="15" thickBot="1" x14ac:dyDescent="0.35"/>
    <row r="18" spans="1:19" ht="15" thickBot="1" x14ac:dyDescent="0.35">
      <c r="A18" s="347"/>
      <c r="B18" s="350" t="s">
        <v>148</v>
      </c>
      <c r="C18" s="349"/>
      <c r="D18" s="349"/>
      <c r="E18" s="349"/>
      <c r="F18" s="349"/>
      <c r="G18" s="349"/>
      <c r="H18" s="349"/>
      <c r="I18" s="349"/>
      <c r="J18" s="351"/>
      <c r="K18" s="350" t="s">
        <v>159</v>
      </c>
      <c r="L18" s="349"/>
      <c r="M18" s="349"/>
      <c r="N18" s="349"/>
      <c r="O18" s="349"/>
      <c r="P18" s="349"/>
      <c r="Q18" s="349"/>
      <c r="R18" s="349"/>
      <c r="S18" s="351"/>
    </row>
    <row r="19" spans="1:19" ht="29.4" thickBot="1" x14ac:dyDescent="0.35">
      <c r="A19" s="348"/>
      <c r="B19" s="188" t="s">
        <v>57</v>
      </c>
      <c r="C19" s="189" t="s">
        <v>58</v>
      </c>
      <c r="D19" s="189" t="s">
        <v>59</v>
      </c>
      <c r="E19" s="189" t="s">
        <v>60</v>
      </c>
      <c r="F19" s="188" t="s">
        <v>61</v>
      </c>
      <c r="G19" s="188" t="s">
        <v>62</v>
      </c>
      <c r="H19" s="188" t="s">
        <v>63</v>
      </c>
      <c r="I19" s="188" t="s">
        <v>64</v>
      </c>
      <c r="J19" s="191" t="s">
        <v>65</v>
      </c>
      <c r="K19" s="188" t="s">
        <v>57</v>
      </c>
      <c r="L19" s="189" t="s">
        <v>58</v>
      </c>
      <c r="M19" s="189" t="s">
        <v>59</v>
      </c>
      <c r="N19" s="189" t="s">
        <v>60</v>
      </c>
      <c r="O19" s="188" t="s">
        <v>61</v>
      </c>
      <c r="P19" s="188" t="s">
        <v>62</v>
      </c>
      <c r="Q19" s="188" t="s">
        <v>63</v>
      </c>
      <c r="R19" s="188" t="s">
        <v>64</v>
      </c>
      <c r="S19" s="191" t="s">
        <v>65</v>
      </c>
    </row>
    <row r="20" spans="1:19" x14ac:dyDescent="0.3">
      <c r="A20" s="202" t="s">
        <v>7</v>
      </c>
      <c r="B20" s="222">
        <v>584</v>
      </c>
      <c r="C20" s="192">
        <v>6879</v>
      </c>
      <c r="D20" s="192">
        <v>11701</v>
      </c>
      <c r="E20" s="192">
        <v>11767</v>
      </c>
      <c r="F20" s="197">
        <v>12424</v>
      </c>
      <c r="G20" s="197">
        <v>5238</v>
      </c>
      <c r="H20" s="197">
        <v>2430</v>
      </c>
      <c r="I20" s="197">
        <v>1021</v>
      </c>
      <c r="J20" s="223">
        <v>855</v>
      </c>
      <c r="K20" s="207">
        <v>1.1039906236412787E-2</v>
      </c>
      <c r="L20" s="274">
        <v>0.13004026541144445</v>
      </c>
      <c r="M20" s="274">
        <v>0.22119510765798975</v>
      </c>
      <c r="N20" s="274">
        <v>0.22244276829429668</v>
      </c>
      <c r="O20" s="208">
        <v>0.23486266281026105</v>
      </c>
      <c r="P20" s="208">
        <v>9.9018885045085922E-2</v>
      </c>
      <c r="Q20" s="208">
        <v>4.5936596154936768E-2</v>
      </c>
      <c r="R20" s="208">
        <v>1.9300931964687424E-2</v>
      </c>
      <c r="S20" s="209">
        <v>1.6162876424885158E-2</v>
      </c>
    </row>
    <row r="21" spans="1:19" x14ac:dyDescent="0.3">
      <c r="A21" s="203" t="s">
        <v>8</v>
      </c>
      <c r="B21" s="224">
        <v>103</v>
      </c>
      <c r="C21" s="193">
        <v>3006</v>
      </c>
      <c r="D21" s="193">
        <v>7701</v>
      </c>
      <c r="E21" s="193">
        <v>10940</v>
      </c>
      <c r="F21" s="219">
        <v>8364</v>
      </c>
      <c r="G21" s="219">
        <v>4941</v>
      </c>
      <c r="H21" s="219">
        <v>2699</v>
      </c>
      <c r="I21" s="219">
        <v>1382</v>
      </c>
      <c r="J21" s="225">
        <v>1462</v>
      </c>
      <c r="K21" s="275">
        <v>2.5370707916646138E-3</v>
      </c>
      <c r="L21" s="85">
        <v>7.4043056308192523E-2</v>
      </c>
      <c r="M21" s="85">
        <v>0.18968914724863295</v>
      </c>
      <c r="N21" s="85">
        <v>0.26947140253214447</v>
      </c>
      <c r="O21" s="211">
        <v>0.20602000098527021</v>
      </c>
      <c r="P21" s="211">
        <v>0.12170550273412484</v>
      </c>
      <c r="Q21" s="211">
        <v>6.6481107443716436E-2</v>
      </c>
      <c r="R21" s="211">
        <v>3.404108576777181E-2</v>
      </c>
      <c r="S21" s="212">
        <v>3.6011626188482193E-2</v>
      </c>
    </row>
    <row r="22" spans="1:19" x14ac:dyDescent="0.3">
      <c r="A22" s="204" t="s">
        <v>9</v>
      </c>
      <c r="B22" s="226">
        <v>85</v>
      </c>
      <c r="C22" s="110">
        <v>2463</v>
      </c>
      <c r="D22" s="110">
        <v>7264</v>
      </c>
      <c r="E22" s="110">
        <v>10887</v>
      </c>
      <c r="F22" s="197">
        <v>8780</v>
      </c>
      <c r="G22" s="197">
        <v>4512</v>
      </c>
      <c r="H22" s="197">
        <v>1844</v>
      </c>
      <c r="I22" s="197">
        <v>790</v>
      </c>
      <c r="J22" s="223">
        <v>593</v>
      </c>
      <c r="K22" s="276">
        <v>2.2838411521306896E-3</v>
      </c>
      <c r="L22" s="84">
        <v>6.6177655972916333E-2</v>
      </c>
      <c r="M22" s="84">
        <v>0.19517437798914503</v>
      </c>
      <c r="N22" s="84">
        <v>0.29251974850878609</v>
      </c>
      <c r="O22" s="208">
        <v>0.23590735665538182</v>
      </c>
      <c r="P22" s="208">
        <v>0.12123166209898437</v>
      </c>
      <c r="Q22" s="208">
        <v>4.9545918641517549E-2</v>
      </c>
      <c r="R22" s="208">
        <v>2.1226288355096996E-2</v>
      </c>
      <c r="S22" s="209">
        <v>1.5933150626041163E-2</v>
      </c>
    </row>
    <row r="23" spans="1:19" x14ac:dyDescent="0.3">
      <c r="A23" s="203" t="s">
        <v>10</v>
      </c>
      <c r="B23" s="224">
        <v>414</v>
      </c>
      <c r="C23" s="193">
        <v>5729</v>
      </c>
      <c r="D23" s="193">
        <v>11964</v>
      </c>
      <c r="E23" s="193">
        <v>13429</v>
      </c>
      <c r="F23" s="219">
        <v>13973</v>
      </c>
      <c r="G23" s="219">
        <v>6404</v>
      </c>
      <c r="H23" s="219">
        <v>2250</v>
      </c>
      <c r="I23" s="219">
        <v>881</v>
      </c>
      <c r="J23" s="225">
        <v>363</v>
      </c>
      <c r="K23" s="275">
        <v>7.4719800747198011E-3</v>
      </c>
      <c r="L23" s="85">
        <v>0.10339848755572401</v>
      </c>
      <c r="M23" s="85">
        <v>0.21592939520277221</v>
      </c>
      <c r="N23" s="85">
        <v>0.24237009764109227</v>
      </c>
      <c r="O23" s="211">
        <v>0.25218835165231829</v>
      </c>
      <c r="P23" s="211">
        <v>0.11558106376450629</v>
      </c>
      <c r="Q23" s="211">
        <v>4.0608587362607612E-2</v>
      </c>
      <c r="R23" s="211">
        <v>1.5900517985092136E-2</v>
      </c>
      <c r="S23" s="212">
        <v>6.5515187611673619E-3</v>
      </c>
    </row>
    <row r="24" spans="1:19" x14ac:dyDescent="0.3">
      <c r="A24" s="204" t="s">
        <v>11</v>
      </c>
      <c r="B24" s="226">
        <v>242</v>
      </c>
      <c r="C24" s="110">
        <v>3971</v>
      </c>
      <c r="D24" s="110">
        <v>10362</v>
      </c>
      <c r="E24" s="110">
        <v>13629</v>
      </c>
      <c r="F24" s="197">
        <v>12579</v>
      </c>
      <c r="G24" s="197">
        <v>6304</v>
      </c>
      <c r="H24" s="197">
        <v>2984</v>
      </c>
      <c r="I24" s="197">
        <v>1188</v>
      </c>
      <c r="J24" s="223">
        <v>1117</v>
      </c>
      <c r="K24" s="276">
        <v>4.6204368413013596E-3</v>
      </c>
      <c r="L24" s="84">
        <v>7.5817168168626853E-2</v>
      </c>
      <c r="M24" s="84">
        <v>0.1978387047502673</v>
      </c>
      <c r="N24" s="84">
        <v>0.26021460210783565</v>
      </c>
      <c r="O24" s="208">
        <v>0.24016725217656942</v>
      </c>
      <c r="P24" s="208">
        <v>0.12036047044447838</v>
      </c>
      <c r="Q24" s="208">
        <v>5.6972659233236599E-2</v>
      </c>
      <c r="R24" s="208">
        <v>2.2682144493661217E-2</v>
      </c>
      <c r="S24" s="209">
        <v>2.1326561784023215E-2</v>
      </c>
    </row>
    <row r="25" spans="1:19" x14ac:dyDescent="0.3">
      <c r="A25" s="203" t="s">
        <v>12</v>
      </c>
      <c r="B25" s="224">
        <v>196</v>
      </c>
      <c r="C25" s="193">
        <v>3151</v>
      </c>
      <c r="D25" s="193">
        <v>7913</v>
      </c>
      <c r="E25" s="193">
        <v>11353</v>
      </c>
      <c r="F25" s="219">
        <v>8920</v>
      </c>
      <c r="G25" s="219">
        <v>5317</v>
      </c>
      <c r="H25" s="219">
        <v>2607</v>
      </c>
      <c r="I25" s="219">
        <v>940</v>
      </c>
      <c r="J25" s="225">
        <v>534</v>
      </c>
      <c r="K25" s="275">
        <v>4.7885465783880192E-3</v>
      </c>
      <c r="L25" s="85">
        <v>7.6983215655615542E-2</v>
      </c>
      <c r="M25" s="85">
        <v>0.19332535242236934</v>
      </c>
      <c r="N25" s="85">
        <v>0.27736923114509787</v>
      </c>
      <c r="O25" s="211">
        <v>0.21792773203684249</v>
      </c>
      <c r="P25" s="211">
        <v>0.12990154161882192</v>
      </c>
      <c r="Q25" s="211">
        <v>6.3692555764579412E-2</v>
      </c>
      <c r="R25" s="211">
        <v>2.2965478488187436E-2</v>
      </c>
      <c r="S25" s="212">
        <v>1.304634629009797E-2</v>
      </c>
    </row>
    <row r="26" spans="1:19" x14ac:dyDescent="0.3">
      <c r="A26" s="205" t="s">
        <v>13</v>
      </c>
      <c r="B26" s="227">
        <v>1622</v>
      </c>
      <c r="C26" s="194">
        <v>25199</v>
      </c>
      <c r="D26" s="194">
        <v>56905</v>
      </c>
      <c r="E26" s="194">
        <v>72005</v>
      </c>
      <c r="F26" s="220">
        <v>65040</v>
      </c>
      <c r="G26" s="220">
        <v>32716</v>
      </c>
      <c r="H26" s="220">
        <v>14817</v>
      </c>
      <c r="I26" s="220">
        <v>6201</v>
      </c>
      <c r="J26" s="228">
        <v>4924</v>
      </c>
      <c r="K26" s="277">
        <v>5.8046945735768301E-3</v>
      </c>
      <c r="L26" s="86">
        <v>9.0180332034255573E-2</v>
      </c>
      <c r="M26" s="86">
        <v>0.20364743816855085</v>
      </c>
      <c r="N26" s="86">
        <v>0.2576862100927248</v>
      </c>
      <c r="O26" s="214">
        <v>0.2327603792018724</v>
      </c>
      <c r="P26" s="214">
        <v>0.11708162001796521</v>
      </c>
      <c r="Q26" s="214">
        <v>5.3025992291422866E-2</v>
      </c>
      <c r="R26" s="214">
        <v>2.2191683755086265E-2</v>
      </c>
      <c r="S26" s="215">
        <v>1.7621649864545199E-2</v>
      </c>
    </row>
    <row r="27" spans="1:19" ht="15" thickBot="1" x14ac:dyDescent="0.35">
      <c r="A27" s="206" t="s">
        <v>14</v>
      </c>
      <c r="B27" s="229">
        <v>260360</v>
      </c>
      <c r="C27" s="195">
        <v>2435589</v>
      </c>
      <c r="D27" s="195">
        <v>5716952</v>
      </c>
      <c r="E27" s="195">
        <v>6897000</v>
      </c>
      <c r="F27" s="221">
        <v>5742998</v>
      </c>
      <c r="G27" s="221">
        <v>2165070</v>
      </c>
      <c r="H27" s="221">
        <v>920198</v>
      </c>
      <c r="I27" s="221">
        <v>367001</v>
      </c>
      <c r="J27" s="230">
        <v>278029</v>
      </c>
      <c r="K27" s="278">
        <v>1.050550500002078E-2</v>
      </c>
      <c r="L27" s="279">
        <v>9.8275819701550207E-2</v>
      </c>
      <c r="M27" s="279">
        <v>0.23067855208510832</v>
      </c>
      <c r="N27" s="279">
        <v>0.27829339370542067</v>
      </c>
      <c r="O27" s="217">
        <v>0.23172950608430382</v>
      </c>
      <c r="P27" s="217">
        <v>8.7360399870928682E-2</v>
      </c>
      <c r="Q27" s="217">
        <v>3.712991507915625E-2</v>
      </c>
      <c r="R27" s="217">
        <v>1.4808460748627386E-2</v>
      </c>
      <c r="S27" s="218">
        <v>1.121844772488392E-2</v>
      </c>
    </row>
  </sheetData>
  <mergeCells count="3">
    <mergeCell ref="A18:A19"/>
    <mergeCell ref="K18:S18"/>
    <mergeCell ref="B18:J1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BC195-20AB-4396-A42C-BA473F94F769}">
  <sheetPr>
    <tabColor theme="7" tint="0.79998168889431442"/>
  </sheetPr>
  <dimension ref="A1:S202"/>
  <sheetViews>
    <sheetView zoomScaleNormal="100" workbookViewId="0">
      <selection activeCell="A23" sqref="A23"/>
    </sheetView>
  </sheetViews>
  <sheetFormatPr defaultRowHeight="14.4" x14ac:dyDescent="0.3"/>
  <cols>
    <col min="1" max="1" width="45.33203125" customWidth="1"/>
    <col min="2" max="4" width="11.6640625" style="10" customWidth="1"/>
    <col min="5" max="5" width="11.6640625" style="5" customWidth="1"/>
    <col min="6" max="7" width="11.6640625" style="6" customWidth="1"/>
    <col min="8" max="10" width="11.6640625" style="10" customWidth="1"/>
    <col min="11" max="13" width="11.6640625" style="6" customWidth="1"/>
    <col min="14" max="16" width="11.6640625" style="10" customWidth="1"/>
    <col min="17" max="21" width="11.6640625" customWidth="1"/>
  </cols>
  <sheetData>
    <row r="1" spans="1:1" ht="23.4" x14ac:dyDescent="0.45">
      <c r="A1" s="1" t="s">
        <v>165</v>
      </c>
    </row>
    <row r="2" spans="1:1" x14ac:dyDescent="0.3">
      <c r="A2" t="s">
        <v>164</v>
      </c>
    </row>
    <row r="21" spans="1:1" x14ac:dyDescent="0.3">
      <c r="A21" t="s">
        <v>17</v>
      </c>
    </row>
    <row r="23" spans="1:1" x14ac:dyDescent="0.3">
      <c r="A23" s="2" t="s">
        <v>13</v>
      </c>
    </row>
    <row r="24" spans="1:1" x14ac:dyDescent="0.3">
      <c r="A24" s="2" t="s">
        <v>23</v>
      </c>
    </row>
    <row r="25" spans="1:1" x14ac:dyDescent="0.3">
      <c r="A25" s="2" t="s">
        <v>15</v>
      </c>
    </row>
    <row r="26" spans="1:1" x14ac:dyDescent="0.3">
      <c r="A26" s="2" t="s">
        <v>18</v>
      </c>
    </row>
    <row r="27" spans="1:1" x14ac:dyDescent="0.3">
      <c r="A27" s="2" t="s">
        <v>10</v>
      </c>
    </row>
    <row r="28" spans="1:1" x14ac:dyDescent="0.3">
      <c r="A28" s="2" t="s">
        <v>11</v>
      </c>
    </row>
    <row r="29" spans="1:1" x14ac:dyDescent="0.3">
      <c r="A29" s="2" t="s">
        <v>12</v>
      </c>
    </row>
    <row r="32" spans="1:1" ht="18" x14ac:dyDescent="0.35">
      <c r="A32" s="7" t="s">
        <v>19</v>
      </c>
    </row>
    <row r="33" spans="1:19" ht="15" thickBot="1" x14ac:dyDescent="0.35"/>
    <row r="34" spans="1:19" ht="15" thickBot="1" x14ac:dyDescent="0.35">
      <c r="A34" s="340"/>
      <c r="B34" s="328" t="s">
        <v>13</v>
      </c>
      <c r="C34" s="343"/>
      <c r="D34" s="343"/>
      <c r="E34" s="343"/>
      <c r="F34" s="343"/>
      <c r="G34" s="343"/>
      <c r="H34" s="343" t="s">
        <v>14</v>
      </c>
      <c r="I34" s="343"/>
      <c r="J34" s="343"/>
      <c r="K34" s="343"/>
      <c r="L34" s="343"/>
      <c r="M34" s="344"/>
    </row>
    <row r="35" spans="1:19" ht="15" thickBot="1" x14ac:dyDescent="0.35">
      <c r="A35" s="341"/>
      <c r="B35" s="331" t="s">
        <v>16</v>
      </c>
      <c r="C35" s="345"/>
      <c r="D35" s="345"/>
      <c r="E35" s="346"/>
      <c r="F35" s="330" t="s">
        <v>20</v>
      </c>
      <c r="G35" s="346"/>
      <c r="H35" s="331" t="s">
        <v>16</v>
      </c>
      <c r="I35" s="345"/>
      <c r="J35" s="345"/>
      <c r="K35" s="346"/>
      <c r="L35" s="330" t="s">
        <v>20</v>
      </c>
      <c r="M35" s="346"/>
    </row>
    <row r="36" spans="1:19" ht="15" thickBot="1" x14ac:dyDescent="0.35">
      <c r="A36" s="342"/>
      <c r="B36" s="120">
        <v>2011</v>
      </c>
      <c r="C36" s="121">
        <v>2021</v>
      </c>
      <c r="D36" s="122" t="s">
        <v>21</v>
      </c>
      <c r="E36" s="123" t="s">
        <v>22</v>
      </c>
      <c r="F36" s="124">
        <v>2011</v>
      </c>
      <c r="G36" s="127">
        <v>2021</v>
      </c>
      <c r="H36" s="120">
        <v>2011</v>
      </c>
      <c r="I36" s="121">
        <v>2021</v>
      </c>
      <c r="J36" s="122" t="s">
        <v>21</v>
      </c>
      <c r="K36" s="126" t="s">
        <v>22</v>
      </c>
      <c r="L36" s="124">
        <v>2011</v>
      </c>
      <c r="M36" s="127">
        <v>2021</v>
      </c>
    </row>
    <row r="37" spans="1:19" s="56" customFormat="1" x14ac:dyDescent="0.3">
      <c r="A37" s="95" t="s">
        <v>67</v>
      </c>
      <c r="B37" s="173">
        <v>103796</v>
      </c>
      <c r="C37" s="129">
        <v>120026</v>
      </c>
      <c r="D37" s="129">
        <v>16230</v>
      </c>
      <c r="E37" s="231">
        <v>0.15636440710624686</v>
      </c>
      <c r="F37" s="232">
        <v>0.40765862184081847</v>
      </c>
      <c r="G37" s="231">
        <v>0.42953870378985792</v>
      </c>
      <c r="H37" s="173">
        <v>8077085</v>
      </c>
      <c r="I37" s="129">
        <v>8902471</v>
      </c>
      <c r="J37" s="129">
        <v>825386</v>
      </c>
      <c r="K37" s="231">
        <v>0.10218859898094423</v>
      </c>
      <c r="L37" s="232">
        <v>0.34567618720567334</v>
      </c>
      <c r="M37" s="231">
        <v>0.35921395781069265</v>
      </c>
      <c r="N37" s="55"/>
      <c r="O37" s="55"/>
      <c r="P37" s="55"/>
    </row>
    <row r="38" spans="1:19" x14ac:dyDescent="0.3">
      <c r="A38" s="90" t="s">
        <v>68</v>
      </c>
      <c r="B38" s="157">
        <v>86850</v>
      </c>
      <c r="C38" s="158">
        <v>91703</v>
      </c>
      <c r="D38" s="158">
        <v>4853</v>
      </c>
      <c r="E38" s="234">
        <v>5.5877950489349452E-2</v>
      </c>
      <c r="F38" s="233">
        <v>0.34110323429491585</v>
      </c>
      <c r="G38" s="234">
        <v>0.32817879254196042</v>
      </c>
      <c r="H38" s="157">
        <v>8057160</v>
      </c>
      <c r="I38" s="158">
        <v>8258721</v>
      </c>
      <c r="J38" s="158">
        <v>201561</v>
      </c>
      <c r="K38" s="234">
        <v>2.5016382943866076E-2</v>
      </c>
      <c r="L38" s="233">
        <v>0.34482345406864767</v>
      </c>
      <c r="M38" s="234">
        <v>0.33323869933013894</v>
      </c>
    </row>
    <row r="39" spans="1:19" s="58" customFormat="1" x14ac:dyDescent="0.3">
      <c r="A39" s="89" t="s">
        <v>69</v>
      </c>
      <c r="B39" s="173">
        <v>57395</v>
      </c>
      <c r="C39" s="129">
        <v>62176</v>
      </c>
      <c r="D39" s="129">
        <v>4781</v>
      </c>
      <c r="E39" s="231">
        <v>8.3299939019078312E-2</v>
      </c>
      <c r="F39" s="239">
        <v>0.22541876951475759</v>
      </c>
      <c r="G39" s="240">
        <v>0.22251010986651398</v>
      </c>
      <c r="H39" s="173">
        <v>6169155</v>
      </c>
      <c r="I39" s="129">
        <v>6567584</v>
      </c>
      <c r="J39" s="129">
        <v>398429</v>
      </c>
      <c r="K39" s="231">
        <v>6.4584047572155343E-2</v>
      </c>
      <c r="L39" s="239">
        <v>0.26402222815295562</v>
      </c>
      <c r="M39" s="240">
        <v>0.26500146328970686</v>
      </c>
      <c r="N39" s="57"/>
      <c r="O39" s="57"/>
      <c r="P39" s="57"/>
    </row>
    <row r="40" spans="1:19" s="10" customFormat="1" x14ac:dyDescent="0.3">
      <c r="A40" s="90" t="s">
        <v>70</v>
      </c>
      <c r="B40" s="157">
        <v>5868</v>
      </c>
      <c r="C40" s="158">
        <v>4969</v>
      </c>
      <c r="D40" s="158">
        <v>-899</v>
      </c>
      <c r="E40" s="234">
        <v>-0.15320381731424676</v>
      </c>
      <c r="F40" s="233">
        <v>2.3046560493293795E-2</v>
      </c>
      <c r="G40" s="234">
        <v>1.7782628923165015E-2</v>
      </c>
      <c r="H40" s="157">
        <v>904445</v>
      </c>
      <c r="I40" s="158">
        <v>880672</v>
      </c>
      <c r="J40" s="158">
        <v>-23773</v>
      </c>
      <c r="K40" s="234">
        <v>-2.6284627589295093E-2</v>
      </c>
      <c r="L40" s="233">
        <v>3.8707664849043338E-2</v>
      </c>
      <c r="M40" s="234">
        <v>3.5535041299551359E-2</v>
      </c>
      <c r="Q40"/>
      <c r="R40"/>
      <c r="S40"/>
    </row>
    <row r="41" spans="1:19" s="10" customFormat="1" ht="15" thickBot="1" x14ac:dyDescent="0.35">
      <c r="A41" s="96" t="s">
        <v>71</v>
      </c>
      <c r="B41" s="174">
        <v>706</v>
      </c>
      <c r="C41" s="175">
        <v>556</v>
      </c>
      <c r="D41" s="175">
        <v>-150</v>
      </c>
      <c r="E41" s="237">
        <v>-0.21246458923512748</v>
      </c>
      <c r="F41" s="238">
        <v>2.7728138562142842E-3</v>
      </c>
      <c r="G41" s="237">
        <v>1.9897648785026662E-3</v>
      </c>
      <c r="H41" s="174">
        <v>158199</v>
      </c>
      <c r="I41" s="175">
        <v>173751</v>
      </c>
      <c r="J41" s="175">
        <v>15552</v>
      </c>
      <c r="K41" s="237">
        <v>9.8306563252612222E-2</v>
      </c>
      <c r="L41" s="238">
        <v>6.7704657236800549E-3</v>
      </c>
      <c r="M41" s="237">
        <v>7.0108382699101916E-3</v>
      </c>
      <c r="Q41"/>
      <c r="R41"/>
      <c r="S41"/>
    </row>
    <row r="42" spans="1:19" x14ac:dyDescent="0.3">
      <c r="B42"/>
      <c r="C42"/>
      <c r="D42"/>
      <c r="E42"/>
      <c r="F42"/>
      <c r="G42"/>
      <c r="H42"/>
      <c r="I42"/>
      <c r="J42"/>
      <c r="K42"/>
      <c r="L42"/>
      <c r="M42"/>
      <c r="N42"/>
      <c r="O42"/>
      <c r="P42"/>
    </row>
    <row r="44" spans="1:19" ht="18" x14ac:dyDescent="0.35">
      <c r="A44" s="7" t="s">
        <v>7</v>
      </c>
    </row>
    <row r="45" spans="1:19" ht="15" thickBot="1" x14ac:dyDescent="0.35"/>
    <row r="46" spans="1:19" ht="15" thickBot="1" x14ac:dyDescent="0.35">
      <c r="A46" s="326"/>
      <c r="B46" s="329" t="s">
        <v>7</v>
      </c>
      <c r="C46" s="329"/>
      <c r="D46" s="329"/>
      <c r="E46" s="329"/>
      <c r="F46" s="329"/>
      <c r="G46" s="339"/>
      <c r="H46" s="329" t="s">
        <v>13</v>
      </c>
      <c r="I46" s="329"/>
      <c r="J46" s="329"/>
      <c r="K46" s="329"/>
      <c r="L46" s="329"/>
      <c r="M46" s="339"/>
      <c r="N46" s="329" t="s">
        <v>14</v>
      </c>
      <c r="O46" s="329"/>
      <c r="P46" s="329"/>
      <c r="Q46" s="329"/>
      <c r="R46" s="329"/>
      <c r="S46" s="339"/>
    </row>
    <row r="47" spans="1:19" ht="15" thickBot="1" x14ac:dyDescent="0.35">
      <c r="A47" s="326"/>
      <c r="B47" s="331" t="s">
        <v>16</v>
      </c>
      <c r="C47" s="331"/>
      <c r="D47" s="331"/>
      <c r="E47" s="332"/>
      <c r="F47" s="330" t="s">
        <v>20</v>
      </c>
      <c r="G47" s="334"/>
      <c r="H47" s="329" t="s">
        <v>16</v>
      </c>
      <c r="I47" s="329"/>
      <c r="J47" s="329"/>
      <c r="K47" s="339"/>
      <c r="L47" s="328" t="s">
        <v>20</v>
      </c>
      <c r="M47" s="339"/>
      <c r="N47" s="331" t="s">
        <v>16</v>
      </c>
      <c r="O47" s="330"/>
      <c r="P47" s="330"/>
      <c r="Q47" s="334"/>
      <c r="R47" s="330" t="s">
        <v>20</v>
      </c>
      <c r="S47" s="334"/>
    </row>
    <row r="48" spans="1:19" ht="15" thickBot="1" x14ac:dyDescent="0.35">
      <c r="A48" s="327"/>
      <c r="B48" s="66">
        <v>2011</v>
      </c>
      <c r="C48" s="64">
        <v>2021</v>
      </c>
      <c r="D48" s="30" t="s">
        <v>21</v>
      </c>
      <c r="E48" s="12" t="s">
        <v>22</v>
      </c>
      <c r="F48" s="53">
        <v>2011</v>
      </c>
      <c r="G48" s="54">
        <v>2021</v>
      </c>
      <c r="H48" s="49">
        <v>2011</v>
      </c>
      <c r="I48" s="50">
        <v>2021</v>
      </c>
      <c r="J48" s="38" t="s">
        <v>21</v>
      </c>
      <c r="K48" s="67" t="s">
        <v>22</v>
      </c>
      <c r="L48" s="52">
        <v>2011</v>
      </c>
      <c r="M48" s="51">
        <v>2021</v>
      </c>
      <c r="N48" s="49">
        <v>2011</v>
      </c>
      <c r="O48" s="50">
        <v>2021</v>
      </c>
      <c r="P48" s="38" t="s">
        <v>21</v>
      </c>
      <c r="Q48" s="36" t="s">
        <v>22</v>
      </c>
      <c r="R48" s="52">
        <v>2011</v>
      </c>
      <c r="S48" s="51">
        <v>2021</v>
      </c>
    </row>
    <row r="49" spans="1:19" s="4" customFormat="1" x14ac:dyDescent="0.3">
      <c r="A49" s="95" t="s">
        <v>67</v>
      </c>
      <c r="B49" s="173">
        <v>17875</v>
      </c>
      <c r="C49" s="129">
        <v>19659</v>
      </c>
      <c r="D49" s="129">
        <v>1784</v>
      </c>
      <c r="E49" s="231">
        <v>9.9804195804195805E-2</v>
      </c>
      <c r="F49" s="232">
        <v>0.35097881364252193</v>
      </c>
      <c r="G49" s="231">
        <v>0.37163975953722256</v>
      </c>
      <c r="H49" s="173">
        <v>103796</v>
      </c>
      <c r="I49" s="129">
        <v>120026</v>
      </c>
      <c r="J49" s="129">
        <v>16230</v>
      </c>
      <c r="K49" s="231">
        <v>0.15636440710624686</v>
      </c>
      <c r="L49" s="232">
        <v>0.40765862184081847</v>
      </c>
      <c r="M49" s="231">
        <v>0.42953870378985792</v>
      </c>
      <c r="N49" s="173">
        <v>8077085</v>
      </c>
      <c r="O49" s="129">
        <v>8902471</v>
      </c>
      <c r="P49" s="129">
        <v>825386</v>
      </c>
      <c r="Q49" s="231">
        <v>0.10218859898094423</v>
      </c>
      <c r="R49" s="232">
        <v>0.34567618720567334</v>
      </c>
      <c r="S49" s="231">
        <v>0.35921395781069265</v>
      </c>
    </row>
    <row r="50" spans="1:19" x14ac:dyDescent="0.3">
      <c r="A50" s="90" t="s">
        <v>68</v>
      </c>
      <c r="B50" s="157">
        <v>17726</v>
      </c>
      <c r="C50" s="158">
        <v>18066</v>
      </c>
      <c r="D50" s="158">
        <v>340</v>
      </c>
      <c r="E50" s="234">
        <v>1.9180864267178157E-2</v>
      </c>
      <c r="F50" s="233">
        <v>0.34805317206306818</v>
      </c>
      <c r="G50" s="234">
        <v>0.34152519944043253</v>
      </c>
      <c r="H50" s="157">
        <v>86850</v>
      </c>
      <c r="I50" s="158">
        <v>91703</v>
      </c>
      <c r="J50" s="158">
        <v>4853</v>
      </c>
      <c r="K50" s="234">
        <v>5.5877950489349452E-2</v>
      </c>
      <c r="L50" s="233">
        <v>0.34110323429491585</v>
      </c>
      <c r="M50" s="234">
        <v>0.32817879254196042</v>
      </c>
      <c r="N50" s="157">
        <v>8057160</v>
      </c>
      <c r="O50" s="158">
        <v>8258721</v>
      </c>
      <c r="P50" s="158">
        <v>201561</v>
      </c>
      <c r="Q50" s="234">
        <v>2.5016382943866076E-2</v>
      </c>
      <c r="R50" s="233">
        <v>0.34482345406864767</v>
      </c>
      <c r="S50" s="234">
        <v>0.33323869933013894</v>
      </c>
    </row>
    <row r="51" spans="1:19" x14ac:dyDescent="0.3">
      <c r="A51" s="89" t="s">
        <v>69</v>
      </c>
      <c r="B51" s="173">
        <v>13633</v>
      </c>
      <c r="C51" s="129">
        <v>14144</v>
      </c>
      <c r="D51" s="129">
        <v>511</v>
      </c>
      <c r="E51" s="231">
        <v>3.7482579036162256E-2</v>
      </c>
      <c r="F51" s="239">
        <v>0.26768638693082525</v>
      </c>
      <c r="G51" s="240">
        <v>0.26738250973571781</v>
      </c>
      <c r="H51" s="173">
        <v>57395</v>
      </c>
      <c r="I51" s="129">
        <v>62176</v>
      </c>
      <c r="J51" s="129">
        <v>4781</v>
      </c>
      <c r="K51" s="231">
        <v>8.3299939019078312E-2</v>
      </c>
      <c r="L51" s="239">
        <v>0.22541876951475759</v>
      </c>
      <c r="M51" s="240">
        <v>0.22251010986651398</v>
      </c>
      <c r="N51" s="173">
        <v>6169155</v>
      </c>
      <c r="O51" s="129">
        <v>6567584</v>
      </c>
      <c r="P51" s="129">
        <v>398429</v>
      </c>
      <c r="Q51" s="231">
        <v>6.4584047572155343E-2</v>
      </c>
      <c r="R51" s="235">
        <v>0.26402222815295562</v>
      </c>
      <c r="S51" s="236">
        <v>0.26500146328970686</v>
      </c>
    </row>
    <row r="52" spans="1:19" x14ac:dyDescent="0.3">
      <c r="A52" s="90" t="s">
        <v>70</v>
      </c>
      <c r="B52" s="157">
        <v>1512</v>
      </c>
      <c r="C52" s="158">
        <v>939</v>
      </c>
      <c r="D52" s="158">
        <v>-573</v>
      </c>
      <c r="E52" s="234">
        <v>-0.37896825396825395</v>
      </c>
      <c r="F52" s="233">
        <v>2.9688389719020596E-2</v>
      </c>
      <c r="G52" s="234">
        <v>1.7751143710537261E-2</v>
      </c>
      <c r="H52" s="157">
        <v>5868</v>
      </c>
      <c r="I52" s="158">
        <v>4969</v>
      </c>
      <c r="J52" s="158">
        <v>-899</v>
      </c>
      <c r="K52" s="234">
        <v>-0.15320381731424676</v>
      </c>
      <c r="L52" s="233">
        <v>2.3046560493293795E-2</v>
      </c>
      <c r="M52" s="234">
        <v>1.7782628923165015E-2</v>
      </c>
      <c r="N52" s="157">
        <v>904445</v>
      </c>
      <c r="O52" s="158">
        <v>880672</v>
      </c>
      <c r="P52" s="158">
        <v>-23773</v>
      </c>
      <c r="Q52" s="234">
        <v>-2.6284627589295093E-2</v>
      </c>
      <c r="R52" s="233">
        <v>3.8707664849043338E-2</v>
      </c>
      <c r="S52" s="234">
        <v>3.5535041299551359E-2</v>
      </c>
    </row>
    <row r="53" spans="1:19" ht="15" thickBot="1" x14ac:dyDescent="0.35">
      <c r="A53" s="96" t="s">
        <v>71</v>
      </c>
      <c r="B53" s="174">
        <v>183</v>
      </c>
      <c r="C53" s="175">
        <v>90</v>
      </c>
      <c r="D53" s="175">
        <v>-93</v>
      </c>
      <c r="E53" s="237">
        <v>-0.50819672131147542</v>
      </c>
      <c r="F53" s="238">
        <v>3.5932376445640007E-3</v>
      </c>
      <c r="G53" s="237">
        <v>1.7013875760898333E-3</v>
      </c>
      <c r="H53" s="174">
        <v>706</v>
      </c>
      <c r="I53" s="175">
        <v>556</v>
      </c>
      <c r="J53" s="175">
        <v>-150</v>
      </c>
      <c r="K53" s="237">
        <v>-0.21246458923512748</v>
      </c>
      <c r="L53" s="238">
        <v>2.7728138562142842E-3</v>
      </c>
      <c r="M53" s="237">
        <v>1.9897648785026662E-3</v>
      </c>
      <c r="N53" s="174">
        <v>158199</v>
      </c>
      <c r="O53" s="175">
        <v>173751</v>
      </c>
      <c r="P53" s="175">
        <v>15552</v>
      </c>
      <c r="Q53" s="237">
        <v>9.8306563252612222E-2</v>
      </c>
      <c r="R53" s="238">
        <v>6.7704657236800549E-3</v>
      </c>
      <c r="S53" s="237">
        <v>7.0108382699101916E-3</v>
      </c>
    </row>
    <row r="56" spans="1:19" ht="18" x14ac:dyDescent="0.35">
      <c r="A56" s="7" t="s">
        <v>15</v>
      </c>
    </row>
    <row r="57" spans="1:19" ht="15" thickBot="1" x14ac:dyDescent="0.35"/>
    <row r="58" spans="1:19" ht="15" thickBot="1" x14ac:dyDescent="0.35">
      <c r="A58" s="326"/>
      <c r="B58" s="328" t="s">
        <v>15</v>
      </c>
      <c r="C58" s="329"/>
      <c r="D58" s="329"/>
      <c r="E58" s="329"/>
      <c r="F58" s="329"/>
      <c r="G58" s="329"/>
      <c r="H58" s="329" t="s">
        <v>13</v>
      </c>
      <c r="I58" s="329"/>
      <c r="J58" s="329"/>
      <c r="K58" s="329"/>
      <c r="L58" s="329"/>
      <c r="M58" s="329"/>
      <c r="N58" s="329" t="s">
        <v>14</v>
      </c>
      <c r="O58" s="329"/>
      <c r="P58" s="329"/>
      <c r="Q58" s="329"/>
      <c r="R58" s="329"/>
      <c r="S58" s="329"/>
    </row>
    <row r="59" spans="1:19" ht="15" thickBot="1" x14ac:dyDescent="0.35">
      <c r="A59" s="326"/>
      <c r="B59" s="330" t="s">
        <v>16</v>
      </c>
      <c r="C59" s="331"/>
      <c r="D59" s="331"/>
      <c r="E59" s="332"/>
      <c r="F59" s="330" t="s">
        <v>20</v>
      </c>
      <c r="G59" s="330"/>
      <c r="H59" s="329" t="s">
        <v>16</v>
      </c>
      <c r="I59" s="329"/>
      <c r="J59" s="329"/>
      <c r="K59" s="329"/>
      <c r="L59" s="329" t="s">
        <v>20</v>
      </c>
      <c r="M59" s="333"/>
      <c r="N59" s="331" t="s">
        <v>16</v>
      </c>
      <c r="O59" s="330"/>
      <c r="P59" s="330"/>
      <c r="Q59" s="334"/>
      <c r="R59" s="330" t="s">
        <v>20</v>
      </c>
      <c r="S59" s="330"/>
    </row>
    <row r="60" spans="1:19" ht="15" thickBot="1" x14ac:dyDescent="0.35">
      <c r="A60" s="327"/>
      <c r="B60" s="53">
        <v>2011</v>
      </c>
      <c r="C60" s="9">
        <v>2021</v>
      </c>
      <c r="D60" s="30" t="s">
        <v>21</v>
      </c>
      <c r="E60" s="12" t="s">
        <v>22</v>
      </c>
      <c r="F60" s="53">
        <v>2011</v>
      </c>
      <c r="G60" s="54">
        <v>2021</v>
      </c>
      <c r="H60" s="49">
        <v>2011</v>
      </c>
      <c r="I60" s="50">
        <v>2021</v>
      </c>
      <c r="J60" s="38" t="s">
        <v>21</v>
      </c>
      <c r="K60" s="35" t="s">
        <v>22</v>
      </c>
      <c r="L60" s="49">
        <v>2011</v>
      </c>
      <c r="M60" s="51">
        <v>2021</v>
      </c>
      <c r="N60" s="49">
        <v>2011</v>
      </c>
      <c r="O60" s="50">
        <v>2021</v>
      </c>
      <c r="P60" s="38" t="s">
        <v>21</v>
      </c>
      <c r="Q60" s="36" t="s">
        <v>22</v>
      </c>
      <c r="R60" s="49">
        <v>2011</v>
      </c>
      <c r="S60" s="51">
        <v>2021</v>
      </c>
    </row>
    <row r="61" spans="1:19" x14ac:dyDescent="0.3">
      <c r="A61" s="95" t="s">
        <v>67</v>
      </c>
      <c r="B61" s="173">
        <v>17393</v>
      </c>
      <c r="C61" s="129">
        <v>20386</v>
      </c>
      <c r="D61" s="129">
        <f>SUM(C61-B61)</f>
        <v>2993</v>
      </c>
      <c r="E61" s="231">
        <f>SUM(C61-B61)/B61</f>
        <v>0.17208072212959236</v>
      </c>
      <c r="F61" s="232">
        <v>0.47999227287780111</v>
      </c>
      <c r="G61" s="231">
        <v>0.50218007143736909</v>
      </c>
      <c r="H61" s="173">
        <v>103796</v>
      </c>
      <c r="I61" s="129">
        <v>120026</v>
      </c>
      <c r="J61" s="129">
        <v>16230</v>
      </c>
      <c r="K61" s="231">
        <v>0.15636440710624686</v>
      </c>
      <c r="L61" s="232">
        <v>0.40765862184081847</v>
      </c>
      <c r="M61" s="231">
        <v>0.42953870378985792</v>
      </c>
      <c r="N61" s="173">
        <v>8077085</v>
      </c>
      <c r="O61" s="129">
        <v>8902471</v>
      </c>
      <c r="P61" s="129">
        <v>825386</v>
      </c>
      <c r="Q61" s="231">
        <v>0.10218859898094423</v>
      </c>
      <c r="R61" s="232">
        <v>0.34567618720567334</v>
      </c>
      <c r="S61" s="231">
        <v>0.35921395781069265</v>
      </c>
    </row>
    <row r="62" spans="1:19" x14ac:dyDescent="0.3">
      <c r="A62" s="90" t="s">
        <v>68</v>
      </c>
      <c r="B62" s="157">
        <v>11671</v>
      </c>
      <c r="C62" s="158">
        <v>12290</v>
      </c>
      <c r="D62" s="158">
        <f t="shared" ref="D62:D65" si="0">SUM(C62-B62)</f>
        <v>619</v>
      </c>
      <c r="E62" s="234">
        <f t="shared" ref="E62:E65" si="1">SUM(C62-B62)/B62</f>
        <v>5.303744323536972E-2</v>
      </c>
      <c r="F62" s="233">
        <v>0.32208301136990836</v>
      </c>
      <c r="G62" s="234">
        <v>0.3027466436753295</v>
      </c>
      <c r="H62" s="157">
        <v>86850</v>
      </c>
      <c r="I62" s="158">
        <v>91703</v>
      </c>
      <c r="J62" s="158">
        <v>4853</v>
      </c>
      <c r="K62" s="234">
        <v>5.5877950489349452E-2</v>
      </c>
      <c r="L62" s="233">
        <v>0.34110323429491585</v>
      </c>
      <c r="M62" s="234">
        <v>0.32817879254196042</v>
      </c>
      <c r="N62" s="157">
        <v>8057160</v>
      </c>
      <c r="O62" s="158">
        <v>8258721</v>
      </c>
      <c r="P62" s="158">
        <v>201561</v>
      </c>
      <c r="Q62" s="234">
        <v>2.5016382943866076E-2</v>
      </c>
      <c r="R62" s="233">
        <v>0.34482345406864767</v>
      </c>
      <c r="S62" s="234">
        <v>0.33323869933013894</v>
      </c>
    </row>
    <row r="63" spans="1:19" x14ac:dyDescent="0.3">
      <c r="A63" s="89" t="s">
        <v>69</v>
      </c>
      <c r="B63" s="173">
        <v>6551</v>
      </c>
      <c r="C63" s="129">
        <v>7418</v>
      </c>
      <c r="D63" s="129">
        <f t="shared" si="0"/>
        <v>867</v>
      </c>
      <c r="E63" s="231">
        <f t="shared" si="1"/>
        <v>0.13234620668600214</v>
      </c>
      <c r="F63" s="239">
        <v>0.18078706258968982</v>
      </c>
      <c r="G63" s="240">
        <v>0.18273186352999138</v>
      </c>
      <c r="H63" s="173">
        <v>57395</v>
      </c>
      <c r="I63" s="129">
        <v>62176</v>
      </c>
      <c r="J63" s="129">
        <v>4781</v>
      </c>
      <c r="K63" s="231">
        <v>8.3299939019078312E-2</v>
      </c>
      <c r="L63" s="239">
        <v>0.22541876951475759</v>
      </c>
      <c r="M63" s="240">
        <v>0.22251010986651398</v>
      </c>
      <c r="N63" s="173">
        <v>6169155</v>
      </c>
      <c r="O63" s="129">
        <v>6567584</v>
      </c>
      <c r="P63" s="129">
        <v>398429</v>
      </c>
      <c r="Q63" s="231">
        <v>6.4584047572155343E-2</v>
      </c>
      <c r="R63" s="235">
        <v>0.26402222815295562</v>
      </c>
      <c r="S63" s="236">
        <v>0.26500146328970686</v>
      </c>
    </row>
    <row r="64" spans="1:19" x14ac:dyDescent="0.3">
      <c r="A64" s="90" t="s">
        <v>70</v>
      </c>
      <c r="B64" s="157">
        <v>558</v>
      </c>
      <c r="C64" s="158">
        <v>458</v>
      </c>
      <c r="D64" s="158">
        <f t="shared" si="0"/>
        <v>-100</v>
      </c>
      <c r="E64" s="234">
        <f t="shared" si="1"/>
        <v>-0.17921146953405018</v>
      </c>
      <c r="F64" s="233">
        <v>1.5399050667844133E-2</v>
      </c>
      <c r="G64" s="234">
        <v>1.1282177608079813E-2</v>
      </c>
      <c r="H64" s="157">
        <v>5868</v>
      </c>
      <c r="I64" s="158">
        <v>4969</v>
      </c>
      <c r="J64" s="158">
        <v>-899</v>
      </c>
      <c r="K64" s="234">
        <v>-0.15320381731424676</v>
      </c>
      <c r="L64" s="233">
        <v>2.3046560493293795E-2</v>
      </c>
      <c r="M64" s="234">
        <v>1.7782628923165015E-2</v>
      </c>
      <c r="N64" s="157">
        <v>904445</v>
      </c>
      <c r="O64" s="158">
        <v>880672</v>
      </c>
      <c r="P64" s="158">
        <v>-23773</v>
      </c>
      <c r="Q64" s="234">
        <v>-2.6284627589295093E-2</v>
      </c>
      <c r="R64" s="233">
        <v>3.8707664849043338E-2</v>
      </c>
      <c r="S64" s="234">
        <v>3.5535041299551359E-2</v>
      </c>
    </row>
    <row r="65" spans="1:19" ht="15" thickBot="1" x14ac:dyDescent="0.35">
      <c r="A65" s="96" t="s">
        <v>71</v>
      </c>
      <c r="B65" s="174">
        <v>63</v>
      </c>
      <c r="C65" s="175">
        <v>43</v>
      </c>
      <c r="D65" s="175">
        <f t="shared" si="0"/>
        <v>-20</v>
      </c>
      <c r="E65" s="237">
        <f t="shared" si="1"/>
        <v>-0.31746031746031744</v>
      </c>
      <c r="F65" s="238">
        <v>1.7386024947565956E-3</v>
      </c>
      <c r="G65" s="237">
        <v>1.0592437492302007E-3</v>
      </c>
      <c r="H65" s="174">
        <v>706</v>
      </c>
      <c r="I65" s="175">
        <v>556</v>
      </c>
      <c r="J65" s="175">
        <v>-150</v>
      </c>
      <c r="K65" s="237">
        <v>-0.21246458923512748</v>
      </c>
      <c r="L65" s="238">
        <v>2.7728138562142842E-3</v>
      </c>
      <c r="M65" s="237">
        <v>1.9897648785026662E-3</v>
      </c>
      <c r="N65" s="174">
        <v>158199</v>
      </c>
      <c r="O65" s="175">
        <v>173751</v>
      </c>
      <c r="P65" s="175">
        <v>15552</v>
      </c>
      <c r="Q65" s="237">
        <v>9.8306563252612222E-2</v>
      </c>
      <c r="R65" s="238">
        <v>6.7704657236800549E-3</v>
      </c>
      <c r="S65" s="237">
        <v>7.0108382699101916E-3</v>
      </c>
    </row>
    <row r="66" spans="1:19" x14ac:dyDescent="0.3">
      <c r="B66"/>
      <c r="C66"/>
      <c r="D66"/>
      <c r="E66"/>
      <c r="F66"/>
      <c r="G66"/>
      <c r="H66"/>
      <c r="I66"/>
      <c r="J66"/>
      <c r="K66"/>
      <c r="L66"/>
      <c r="M66"/>
      <c r="N66"/>
      <c r="O66"/>
      <c r="P66"/>
    </row>
    <row r="67" spans="1:19" x14ac:dyDescent="0.3">
      <c r="B67"/>
      <c r="C67"/>
      <c r="D67"/>
      <c r="E67"/>
      <c r="F67"/>
      <c r="G67"/>
      <c r="H67"/>
      <c r="I67"/>
      <c r="J67"/>
      <c r="K67"/>
      <c r="L67"/>
      <c r="M67"/>
      <c r="N67"/>
      <c r="O67"/>
      <c r="P67"/>
    </row>
    <row r="68" spans="1:19" ht="18" x14ac:dyDescent="0.35">
      <c r="A68" s="7" t="s">
        <v>9</v>
      </c>
      <c r="E68"/>
      <c r="F68"/>
      <c r="G68"/>
      <c r="K68"/>
      <c r="L68"/>
      <c r="M68"/>
    </row>
    <row r="69" spans="1:19" ht="15" thickBot="1" x14ac:dyDescent="0.35">
      <c r="E69"/>
      <c r="F69"/>
      <c r="G69"/>
      <c r="K69"/>
      <c r="L69"/>
      <c r="M69"/>
    </row>
    <row r="70" spans="1:19" ht="15" thickBot="1" x14ac:dyDescent="0.35">
      <c r="A70" s="326"/>
      <c r="B70" s="328" t="s">
        <v>9</v>
      </c>
      <c r="C70" s="329"/>
      <c r="D70" s="329"/>
      <c r="E70" s="329"/>
      <c r="F70" s="329"/>
      <c r="G70" s="329"/>
      <c r="H70" s="329" t="s">
        <v>13</v>
      </c>
      <c r="I70" s="329"/>
      <c r="J70" s="329"/>
      <c r="K70" s="329"/>
      <c r="L70" s="329"/>
      <c r="M70" s="329"/>
      <c r="N70" s="329" t="s">
        <v>14</v>
      </c>
      <c r="O70" s="329"/>
      <c r="P70" s="329"/>
      <c r="Q70" s="329"/>
      <c r="R70" s="329"/>
      <c r="S70" s="329"/>
    </row>
    <row r="71" spans="1:19" ht="15" thickBot="1" x14ac:dyDescent="0.35">
      <c r="A71" s="326"/>
      <c r="B71" s="330" t="s">
        <v>16</v>
      </c>
      <c r="C71" s="331"/>
      <c r="D71" s="331"/>
      <c r="E71" s="332"/>
      <c r="F71" s="330" t="s">
        <v>20</v>
      </c>
      <c r="G71" s="330"/>
      <c r="H71" s="329" t="s">
        <v>16</v>
      </c>
      <c r="I71" s="329"/>
      <c r="J71" s="329"/>
      <c r="K71" s="329"/>
      <c r="L71" s="329" t="s">
        <v>20</v>
      </c>
      <c r="M71" s="333"/>
      <c r="N71" s="331" t="s">
        <v>16</v>
      </c>
      <c r="O71" s="330"/>
      <c r="P71" s="330"/>
      <c r="Q71" s="334"/>
      <c r="R71" s="330" t="s">
        <v>20</v>
      </c>
      <c r="S71" s="330"/>
    </row>
    <row r="72" spans="1:19" ht="15" thickBot="1" x14ac:dyDescent="0.35">
      <c r="A72" s="327"/>
      <c r="B72" s="53">
        <v>2011</v>
      </c>
      <c r="C72" s="9">
        <v>2021</v>
      </c>
      <c r="D72" s="30" t="s">
        <v>21</v>
      </c>
      <c r="E72" s="12" t="s">
        <v>22</v>
      </c>
      <c r="F72" s="53">
        <v>2011</v>
      </c>
      <c r="G72" s="54">
        <v>2021</v>
      </c>
      <c r="H72" s="49">
        <v>2011</v>
      </c>
      <c r="I72" s="50">
        <v>2021</v>
      </c>
      <c r="J72" s="38" t="s">
        <v>21</v>
      </c>
      <c r="K72" s="35" t="s">
        <v>22</v>
      </c>
      <c r="L72" s="49">
        <v>2011</v>
      </c>
      <c r="M72" s="51">
        <v>2021</v>
      </c>
      <c r="N72" s="49">
        <v>2011</v>
      </c>
      <c r="O72" s="50">
        <v>2021</v>
      </c>
      <c r="P72" s="38" t="s">
        <v>21</v>
      </c>
      <c r="Q72" s="36" t="s">
        <v>22</v>
      </c>
      <c r="R72" s="49">
        <v>2011</v>
      </c>
      <c r="S72" s="51">
        <v>2021</v>
      </c>
    </row>
    <row r="73" spans="1:19" x14ac:dyDescent="0.3">
      <c r="A73" s="95" t="s">
        <v>67</v>
      </c>
      <c r="B73" s="173">
        <v>14599</v>
      </c>
      <c r="C73" s="129">
        <v>16878</v>
      </c>
      <c r="D73" s="129">
        <v>2279</v>
      </c>
      <c r="E73" s="231">
        <v>0.15610658264264676</v>
      </c>
      <c r="F73" s="232">
        <v>0.42728363625720722</v>
      </c>
      <c r="G73" s="231">
        <v>0.45350243168444526</v>
      </c>
      <c r="H73" s="173">
        <v>103796</v>
      </c>
      <c r="I73" s="129">
        <v>120026</v>
      </c>
      <c r="J73" s="129">
        <v>16230</v>
      </c>
      <c r="K73" s="231">
        <v>0.15636440710624686</v>
      </c>
      <c r="L73" s="232">
        <v>0.40765862184081847</v>
      </c>
      <c r="M73" s="231">
        <v>0.42953870378985792</v>
      </c>
      <c r="N73" s="173">
        <v>8077085</v>
      </c>
      <c r="O73" s="129">
        <v>8902471</v>
      </c>
      <c r="P73" s="129">
        <v>825386</v>
      </c>
      <c r="Q73" s="231">
        <v>0.10218859898094423</v>
      </c>
      <c r="R73" s="232">
        <v>0.34567618720567334</v>
      </c>
      <c r="S73" s="231">
        <v>0.35921395781069265</v>
      </c>
    </row>
    <row r="74" spans="1:19" x14ac:dyDescent="0.3">
      <c r="A74" s="90" t="s">
        <v>68</v>
      </c>
      <c r="B74" s="157">
        <v>11834</v>
      </c>
      <c r="C74" s="158">
        <v>12229</v>
      </c>
      <c r="D74" s="158">
        <v>395</v>
      </c>
      <c r="E74" s="234">
        <v>3.3378401216832852E-2</v>
      </c>
      <c r="F74" s="233">
        <v>0.34635759651125353</v>
      </c>
      <c r="G74" s="234">
        <v>0.32858639868877126</v>
      </c>
      <c r="H74" s="157">
        <v>86850</v>
      </c>
      <c r="I74" s="158">
        <v>91703</v>
      </c>
      <c r="J74" s="158">
        <v>4853</v>
      </c>
      <c r="K74" s="234">
        <v>5.5877950489349452E-2</v>
      </c>
      <c r="L74" s="233">
        <v>0.34110323429491585</v>
      </c>
      <c r="M74" s="234">
        <v>0.32817879254196042</v>
      </c>
      <c r="N74" s="157">
        <v>8057160</v>
      </c>
      <c r="O74" s="158">
        <v>8258721</v>
      </c>
      <c r="P74" s="158">
        <v>201561</v>
      </c>
      <c r="Q74" s="234">
        <v>2.5016382943866076E-2</v>
      </c>
      <c r="R74" s="233">
        <v>0.34482345406864767</v>
      </c>
      <c r="S74" s="234">
        <v>0.33323869933013894</v>
      </c>
    </row>
    <row r="75" spans="1:19" x14ac:dyDescent="0.3">
      <c r="A75" s="89" t="s">
        <v>69</v>
      </c>
      <c r="B75" s="173">
        <v>7018</v>
      </c>
      <c r="C75" s="129">
        <v>7455</v>
      </c>
      <c r="D75" s="129">
        <v>437</v>
      </c>
      <c r="E75" s="231">
        <v>6.2268452550584212E-2</v>
      </c>
      <c r="F75" s="239">
        <v>0.2054028741183013</v>
      </c>
      <c r="G75" s="240">
        <v>0.20031168552005804</v>
      </c>
      <c r="H75" s="173">
        <v>57395</v>
      </c>
      <c r="I75" s="129">
        <v>62176</v>
      </c>
      <c r="J75" s="129">
        <v>4781</v>
      </c>
      <c r="K75" s="231">
        <v>8.3299939019078312E-2</v>
      </c>
      <c r="L75" s="239">
        <v>0.22541876951475759</v>
      </c>
      <c r="M75" s="240">
        <v>0.22251010986651398</v>
      </c>
      <c r="N75" s="173">
        <v>6169155</v>
      </c>
      <c r="O75" s="129">
        <v>6567584</v>
      </c>
      <c r="P75" s="129">
        <v>398429</v>
      </c>
      <c r="Q75" s="231">
        <v>6.4584047572155343E-2</v>
      </c>
      <c r="R75" s="235">
        <v>0.26402222815295562</v>
      </c>
      <c r="S75" s="236">
        <v>0.26500146328970686</v>
      </c>
    </row>
    <row r="76" spans="1:19" x14ac:dyDescent="0.3">
      <c r="A76" s="90" t="s">
        <v>70</v>
      </c>
      <c r="B76" s="157">
        <v>654</v>
      </c>
      <c r="C76" s="158">
        <v>584</v>
      </c>
      <c r="D76" s="158">
        <v>-70</v>
      </c>
      <c r="E76" s="234">
        <v>-0.10703363914373089</v>
      </c>
      <c r="F76" s="233">
        <v>1.9141276670471507E-2</v>
      </c>
      <c r="G76" s="234">
        <v>1.5691753768439155E-2</v>
      </c>
      <c r="H76" s="157">
        <v>5868</v>
      </c>
      <c r="I76" s="158">
        <v>4969</v>
      </c>
      <c r="J76" s="158">
        <v>-899</v>
      </c>
      <c r="K76" s="234">
        <v>-0.15320381731424676</v>
      </c>
      <c r="L76" s="233">
        <v>2.3046560493293795E-2</v>
      </c>
      <c r="M76" s="234">
        <v>1.7782628923165015E-2</v>
      </c>
      <c r="N76" s="157">
        <v>904445</v>
      </c>
      <c r="O76" s="158">
        <v>880672</v>
      </c>
      <c r="P76" s="158">
        <v>-23773</v>
      </c>
      <c r="Q76" s="234">
        <v>-2.6284627589295093E-2</v>
      </c>
      <c r="R76" s="233">
        <v>3.8707664849043338E-2</v>
      </c>
      <c r="S76" s="234">
        <v>3.5535041299551359E-2</v>
      </c>
    </row>
    <row r="77" spans="1:19" ht="15" thickBot="1" x14ac:dyDescent="0.35">
      <c r="A77" s="96" t="s">
        <v>71</v>
      </c>
      <c r="B77" s="174">
        <v>62</v>
      </c>
      <c r="C77" s="175">
        <v>71</v>
      </c>
      <c r="D77" s="175">
        <v>9</v>
      </c>
      <c r="E77" s="237">
        <v>0.14516129032258066</v>
      </c>
      <c r="F77" s="238">
        <v>1.8146164427664121E-3</v>
      </c>
      <c r="G77" s="237">
        <v>1.9077303382862671E-3</v>
      </c>
      <c r="H77" s="174">
        <v>706</v>
      </c>
      <c r="I77" s="175">
        <v>556</v>
      </c>
      <c r="J77" s="175">
        <v>-150</v>
      </c>
      <c r="K77" s="237">
        <v>-0.21246458923512748</v>
      </c>
      <c r="L77" s="238">
        <v>2.7728138562142842E-3</v>
      </c>
      <c r="M77" s="237">
        <v>1.9897648785026662E-3</v>
      </c>
      <c r="N77" s="174">
        <v>158199</v>
      </c>
      <c r="O77" s="175">
        <v>173751</v>
      </c>
      <c r="P77" s="175">
        <v>15552</v>
      </c>
      <c r="Q77" s="237">
        <v>9.8306563252612222E-2</v>
      </c>
      <c r="R77" s="238">
        <v>6.7704657236800549E-3</v>
      </c>
      <c r="S77" s="237">
        <v>7.0108382699101916E-3</v>
      </c>
    </row>
    <row r="78" spans="1:19" x14ac:dyDescent="0.3">
      <c r="B78" s="37"/>
    </row>
    <row r="80" spans="1:19" ht="18" x14ac:dyDescent="0.35">
      <c r="A80" s="7" t="s">
        <v>10</v>
      </c>
    </row>
    <row r="81" spans="1:19" ht="15" thickBot="1" x14ac:dyDescent="0.35"/>
    <row r="82" spans="1:19" ht="15" thickBot="1" x14ac:dyDescent="0.35">
      <c r="A82" s="326"/>
      <c r="B82" s="328" t="s">
        <v>10</v>
      </c>
      <c r="C82" s="329"/>
      <c r="D82" s="329"/>
      <c r="E82" s="329"/>
      <c r="F82" s="329"/>
      <c r="G82" s="329"/>
      <c r="H82" s="329" t="s">
        <v>13</v>
      </c>
      <c r="I82" s="329"/>
      <c r="J82" s="329"/>
      <c r="K82" s="329"/>
      <c r="L82" s="329"/>
      <c r="M82" s="329"/>
      <c r="N82" s="329" t="s">
        <v>14</v>
      </c>
      <c r="O82" s="329"/>
      <c r="P82" s="329"/>
      <c r="Q82" s="329"/>
      <c r="R82" s="329"/>
      <c r="S82" s="329"/>
    </row>
    <row r="83" spans="1:19" ht="15" thickBot="1" x14ac:dyDescent="0.35">
      <c r="A83" s="326"/>
      <c r="B83" s="330" t="s">
        <v>16</v>
      </c>
      <c r="C83" s="331"/>
      <c r="D83" s="331"/>
      <c r="E83" s="332"/>
      <c r="F83" s="330" t="s">
        <v>20</v>
      </c>
      <c r="G83" s="330"/>
      <c r="H83" s="329" t="s">
        <v>16</v>
      </c>
      <c r="I83" s="329"/>
      <c r="J83" s="329"/>
      <c r="K83" s="329"/>
      <c r="L83" s="329" t="s">
        <v>20</v>
      </c>
      <c r="M83" s="333"/>
      <c r="N83" s="331" t="s">
        <v>16</v>
      </c>
      <c r="O83" s="330"/>
      <c r="P83" s="330"/>
      <c r="Q83" s="334"/>
      <c r="R83" s="330" t="s">
        <v>20</v>
      </c>
      <c r="S83" s="330"/>
    </row>
    <row r="84" spans="1:19" ht="15" thickBot="1" x14ac:dyDescent="0.35">
      <c r="A84" s="327"/>
      <c r="B84" s="53">
        <v>2011</v>
      </c>
      <c r="C84" s="9">
        <v>2021</v>
      </c>
      <c r="D84" s="30" t="s">
        <v>21</v>
      </c>
      <c r="E84" s="12" t="s">
        <v>22</v>
      </c>
      <c r="F84" s="53">
        <v>2011</v>
      </c>
      <c r="G84" s="54">
        <v>2021</v>
      </c>
      <c r="H84" s="49">
        <v>2011</v>
      </c>
      <c r="I84" s="50">
        <v>2021</v>
      </c>
      <c r="J84" s="38" t="s">
        <v>21</v>
      </c>
      <c r="K84" s="35" t="s">
        <v>22</v>
      </c>
      <c r="L84" s="49">
        <v>2011</v>
      </c>
      <c r="M84" s="51">
        <v>2021</v>
      </c>
      <c r="N84" s="49">
        <v>2011</v>
      </c>
      <c r="O84" s="50">
        <v>2021</v>
      </c>
      <c r="P84" s="38" t="s">
        <v>21</v>
      </c>
      <c r="Q84" s="36" t="s">
        <v>22</v>
      </c>
      <c r="R84" s="49">
        <v>2011</v>
      </c>
      <c r="S84" s="51">
        <v>2021</v>
      </c>
    </row>
    <row r="85" spans="1:19" x14ac:dyDescent="0.3">
      <c r="A85" s="95" t="s">
        <v>67</v>
      </c>
      <c r="B85" s="173">
        <v>17238</v>
      </c>
      <c r="C85" s="129">
        <v>19628</v>
      </c>
      <c r="D85" s="129">
        <v>2390</v>
      </c>
      <c r="E85" s="231">
        <v>0.13864717484626987</v>
      </c>
      <c r="F85" s="232">
        <v>0.34227508289815939</v>
      </c>
      <c r="G85" s="231">
        <v>0.35425126789033878</v>
      </c>
      <c r="H85" s="173">
        <v>103796</v>
      </c>
      <c r="I85" s="129">
        <v>120026</v>
      </c>
      <c r="J85" s="129">
        <v>16230</v>
      </c>
      <c r="K85" s="231">
        <v>0.15636440710624686</v>
      </c>
      <c r="L85" s="232">
        <v>0.40765862184081847</v>
      </c>
      <c r="M85" s="231">
        <v>0.42953870378985792</v>
      </c>
      <c r="N85" s="173">
        <v>8077085</v>
      </c>
      <c r="O85" s="129">
        <v>8902471</v>
      </c>
      <c r="P85" s="129">
        <v>825386</v>
      </c>
      <c r="Q85" s="231">
        <v>0.10218859898094423</v>
      </c>
      <c r="R85" s="232">
        <v>0.34567618720567334</v>
      </c>
      <c r="S85" s="231">
        <v>0.35921395781069265</v>
      </c>
    </row>
    <row r="86" spans="1:19" x14ac:dyDescent="0.3">
      <c r="A86" s="90" t="s">
        <v>68</v>
      </c>
      <c r="B86" s="157">
        <v>17760</v>
      </c>
      <c r="C86" s="158">
        <v>18920</v>
      </c>
      <c r="D86" s="158">
        <v>1160</v>
      </c>
      <c r="E86" s="234">
        <v>6.5315315315315314E-2</v>
      </c>
      <c r="F86" s="233">
        <v>0.35263983479935668</v>
      </c>
      <c r="G86" s="234">
        <v>0.34147309906690493</v>
      </c>
      <c r="H86" s="157">
        <v>86850</v>
      </c>
      <c r="I86" s="158">
        <v>91703</v>
      </c>
      <c r="J86" s="158">
        <v>4853</v>
      </c>
      <c r="K86" s="234">
        <v>5.5877950489349452E-2</v>
      </c>
      <c r="L86" s="233">
        <v>0.34110323429491585</v>
      </c>
      <c r="M86" s="234">
        <v>0.32817879254196042</v>
      </c>
      <c r="N86" s="157">
        <v>8057160</v>
      </c>
      <c r="O86" s="158">
        <v>8258721</v>
      </c>
      <c r="P86" s="158">
        <v>201561</v>
      </c>
      <c r="Q86" s="234">
        <v>2.5016382943866076E-2</v>
      </c>
      <c r="R86" s="233">
        <v>0.34482345406864767</v>
      </c>
      <c r="S86" s="234">
        <v>0.33323869933013894</v>
      </c>
    </row>
    <row r="87" spans="1:19" x14ac:dyDescent="0.3">
      <c r="A87" s="89" t="s">
        <v>69</v>
      </c>
      <c r="B87" s="173">
        <v>13441</v>
      </c>
      <c r="C87" s="129">
        <v>14923</v>
      </c>
      <c r="D87" s="129">
        <v>1482</v>
      </c>
      <c r="E87" s="231">
        <v>0.11025965329960569</v>
      </c>
      <c r="F87" s="239">
        <v>0.26688243353255364</v>
      </c>
      <c r="G87" s="240">
        <v>0.26933419964986371</v>
      </c>
      <c r="H87" s="173">
        <v>57395</v>
      </c>
      <c r="I87" s="129">
        <v>62176</v>
      </c>
      <c r="J87" s="129">
        <v>4781</v>
      </c>
      <c r="K87" s="231">
        <v>8.3299939019078312E-2</v>
      </c>
      <c r="L87" s="239">
        <v>0.22541876951475759</v>
      </c>
      <c r="M87" s="240">
        <v>0.22251010986651398</v>
      </c>
      <c r="N87" s="173">
        <v>6169155</v>
      </c>
      <c r="O87" s="129">
        <v>6567584</v>
      </c>
      <c r="P87" s="129">
        <v>398429</v>
      </c>
      <c r="Q87" s="231">
        <v>6.4584047572155343E-2</v>
      </c>
      <c r="R87" s="235">
        <v>0.26402222815295562</v>
      </c>
      <c r="S87" s="236">
        <v>0.26500146328970686</v>
      </c>
    </row>
    <row r="88" spans="1:19" x14ac:dyDescent="0.3">
      <c r="A88" s="90" t="s">
        <v>70</v>
      </c>
      <c r="B88" s="157">
        <v>1692</v>
      </c>
      <c r="C88" s="158">
        <v>1703</v>
      </c>
      <c r="D88" s="158">
        <v>11</v>
      </c>
      <c r="E88" s="234">
        <v>6.5011820330969266E-3</v>
      </c>
      <c r="F88" s="233">
        <v>3.3596092369398166E-2</v>
      </c>
      <c r="G88" s="234">
        <v>3.0736188568231453E-2</v>
      </c>
      <c r="H88" s="157">
        <v>5868</v>
      </c>
      <c r="I88" s="158">
        <v>4969</v>
      </c>
      <c r="J88" s="158">
        <v>-899</v>
      </c>
      <c r="K88" s="234">
        <v>-0.15320381731424676</v>
      </c>
      <c r="L88" s="233">
        <v>2.3046560493293795E-2</v>
      </c>
      <c r="M88" s="234">
        <v>1.7782628923165015E-2</v>
      </c>
      <c r="N88" s="157">
        <v>904445</v>
      </c>
      <c r="O88" s="158">
        <v>880672</v>
      </c>
      <c r="P88" s="158">
        <v>-23773</v>
      </c>
      <c r="Q88" s="234">
        <v>-2.6284627589295093E-2</v>
      </c>
      <c r="R88" s="233">
        <v>3.8707664849043338E-2</v>
      </c>
      <c r="S88" s="234">
        <v>3.5535041299551359E-2</v>
      </c>
    </row>
    <row r="89" spans="1:19" ht="15" thickBot="1" x14ac:dyDescent="0.35">
      <c r="A89" s="96" t="s">
        <v>71</v>
      </c>
      <c r="B89" s="174">
        <v>232</v>
      </c>
      <c r="C89" s="175">
        <v>233</v>
      </c>
      <c r="D89" s="175">
        <v>1</v>
      </c>
      <c r="E89" s="237">
        <v>4.3103448275862068E-3</v>
      </c>
      <c r="F89" s="238">
        <v>4.6065564005321365E-3</v>
      </c>
      <c r="G89" s="237">
        <v>4.2052448246611435E-3</v>
      </c>
      <c r="H89" s="174">
        <v>706</v>
      </c>
      <c r="I89" s="175">
        <v>556</v>
      </c>
      <c r="J89" s="175">
        <v>-150</v>
      </c>
      <c r="K89" s="237">
        <v>-0.21246458923512748</v>
      </c>
      <c r="L89" s="238">
        <v>2.7728138562142842E-3</v>
      </c>
      <c r="M89" s="237">
        <v>1.9897648785026662E-3</v>
      </c>
      <c r="N89" s="174">
        <v>158199</v>
      </c>
      <c r="O89" s="175">
        <v>173751</v>
      </c>
      <c r="P89" s="175">
        <v>15552</v>
      </c>
      <c r="Q89" s="237">
        <v>9.8306563252612222E-2</v>
      </c>
      <c r="R89" s="238">
        <v>6.7704657236800549E-3</v>
      </c>
      <c r="S89" s="237">
        <v>7.0108382699101916E-3</v>
      </c>
    </row>
    <row r="92" spans="1:19" ht="18" x14ac:dyDescent="0.35">
      <c r="A92" s="7" t="s">
        <v>11</v>
      </c>
    </row>
    <row r="93" spans="1:19" ht="15" thickBot="1" x14ac:dyDescent="0.35"/>
    <row r="94" spans="1:19" ht="15" thickBot="1" x14ac:dyDescent="0.35">
      <c r="A94" s="326"/>
      <c r="B94" s="337" t="s">
        <v>11</v>
      </c>
      <c r="C94" s="338"/>
      <c r="D94" s="338"/>
      <c r="E94" s="338"/>
      <c r="F94" s="338"/>
      <c r="G94" s="334"/>
      <c r="H94" s="337" t="s">
        <v>13</v>
      </c>
      <c r="I94" s="338"/>
      <c r="J94" s="338"/>
      <c r="K94" s="338"/>
      <c r="L94" s="338"/>
      <c r="M94" s="334"/>
      <c r="N94" s="337" t="s">
        <v>14</v>
      </c>
      <c r="O94" s="338"/>
      <c r="P94" s="338"/>
      <c r="Q94" s="338"/>
      <c r="R94" s="338"/>
      <c r="S94" s="330"/>
    </row>
    <row r="95" spans="1:19" ht="15" thickBot="1" x14ac:dyDescent="0.35">
      <c r="A95" s="335"/>
      <c r="B95" s="337" t="s">
        <v>16</v>
      </c>
      <c r="C95" s="338"/>
      <c r="D95" s="338"/>
      <c r="E95" s="334"/>
      <c r="F95" s="337" t="s">
        <v>20</v>
      </c>
      <c r="G95" s="334"/>
      <c r="H95" s="337" t="s">
        <v>16</v>
      </c>
      <c r="I95" s="338"/>
      <c r="J95" s="338"/>
      <c r="K95" s="334"/>
      <c r="L95" s="337" t="s">
        <v>20</v>
      </c>
      <c r="M95" s="334"/>
      <c r="N95" s="337" t="s">
        <v>16</v>
      </c>
      <c r="O95" s="338"/>
      <c r="P95" s="338"/>
      <c r="Q95" s="334"/>
      <c r="R95" s="337" t="s">
        <v>20</v>
      </c>
      <c r="S95" s="330"/>
    </row>
    <row r="96" spans="1:19" ht="15" thickBot="1" x14ac:dyDescent="0.35">
      <c r="A96" s="336"/>
      <c r="B96" s="53">
        <v>2011</v>
      </c>
      <c r="C96" s="9">
        <v>2021</v>
      </c>
      <c r="D96" s="30" t="s">
        <v>21</v>
      </c>
      <c r="E96" s="12" t="s">
        <v>22</v>
      </c>
      <c r="F96" s="53">
        <v>2011</v>
      </c>
      <c r="G96" s="54">
        <v>2021</v>
      </c>
      <c r="H96" s="49">
        <v>2011</v>
      </c>
      <c r="I96" s="50">
        <v>2021</v>
      </c>
      <c r="J96" s="38" t="s">
        <v>21</v>
      </c>
      <c r="K96" s="35" t="s">
        <v>22</v>
      </c>
      <c r="L96" s="49">
        <v>2011</v>
      </c>
      <c r="M96" s="51">
        <v>2021</v>
      </c>
      <c r="N96" s="49">
        <v>2011</v>
      </c>
      <c r="O96" s="50">
        <v>2021</v>
      </c>
      <c r="P96" s="38" t="s">
        <v>21</v>
      </c>
      <c r="Q96" s="36" t="s">
        <v>22</v>
      </c>
      <c r="R96" s="49">
        <v>2011</v>
      </c>
      <c r="S96" s="51">
        <v>2021</v>
      </c>
    </row>
    <row r="97" spans="1:19" x14ac:dyDescent="0.3">
      <c r="A97" s="95" t="s">
        <v>67</v>
      </c>
      <c r="B97" s="173">
        <v>20938</v>
      </c>
      <c r="C97" s="129">
        <v>24395</v>
      </c>
      <c r="D97" s="129">
        <v>3457</v>
      </c>
      <c r="E97" s="231">
        <v>0.1651065049192855</v>
      </c>
      <c r="F97" s="232">
        <v>0.43808846298698584</v>
      </c>
      <c r="G97" s="231">
        <v>0.46574897857879261</v>
      </c>
      <c r="H97" s="173">
        <v>103796</v>
      </c>
      <c r="I97" s="129">
        <v>120026</v>
      </c>
      <c r="J97" s="129">
        <v>16230</v>
      </c>
      <c r="K97" s="231">
        <v>0.15636440710624686</v>
      </c>
      <c r="L97" s="232">
        <v>0.40765862184081847</v>
      </c>
      <c r="M97" s="231">
        <v>0.42953870378985792</v>
      </c>
      <c r="N97" s="173">
        <v>8077085</v>
      </c>
      <c r="O97" s="129">
        <v>8902471</v>
      </c>
      <c r="P97" s="129">
        <v>825386</v>
      </c>
      <c r="Q97" s="231">
        <v>0.10218859898094423</v>
      </c>
      <c r="R97" s="232">
        <v>0.34567618720567334</v>
      </c>
      <c r="S97" s="231">
        <v>0.35921395781069265</v>
      </c>
    </row>
    <row r="98" spans="1:19" x14ac:dyDescent="0.3">
      <c r="A98" s="90" t="s">
        <v>68</v>
      </c>
      <c r="B98" s="157">
        <v>15823</v>
      </c>
      <c r="C98" s="158">
        <v>16695</v>
      </c>
      <c r="D98" s="158">
        <v>872</v>
      </c>
      <c r="E98" s="234">
        <v>5.5109650508753084E-2</v>
      </c>
      <c r="F98" s="233">
        <v>0.33106666108716576</v>
      </c>
      <c r="G98" s="234">
        <v>0.31874069265722249</v>
      </c>
      <c r="H98" s="157">
        <v>86850</v>
      </c>
      <c r="I98" s="158">
        <v>91703</v>
      </c>
      <c r="J98" s="158">
        <v>4853</v>
      </c>
      <c r="K98" s="234">
        <v>5.5877950489349452E-2</v>
      </c>
      <c r="L98" s="233">
        <v>0.34110323429491585</v>
      </c>
      <c r="M98" s="234">
        <v>0.32817879254196042</v>
      </c>
      <c r="N98" s="157">
        <v>8057160</v>
      </c>
      <c r="O98" s="158">
        <v>8258721</v>
      </c>
      <c r="P98" s="158">
        <v>201561</v>
      </c>
      <c r="Q98" s="234">
        <v>2.5016382943866076E-2</v>
      </c>
      <c r="R98" s="233">
        <v>0.34482345406864767</v>
      </c>
      <c r="S98" s="234">
        <v>0.33323869933013894</v>
      </c>
    </row>
    <row r="99" spans="1:19" x14ac:dyDescent="0.3">
      <c r="A99" s="89" t="s">
        <v>69</v>
      </c>
      <c r="B99" s="173">
        <v>10035</v>
      </c>
      <c r="C99" s="129">
        <v>10474</v>
      </c>
      <c r="D99" s="129">
        <v>439</v>
      </c>
      <c r="E99" s="231">
        <v>4.3746885899352266E-2</v>
      </c>
      <c r="F99" s="239">
        <v>0.20996359375653847</v>
      </c>
      <c r="G99" s="240">
        <v>0.1999694528237046</v>
      </c>
      <c r="H99" s="173">
        <v>57395</v>
      </c>
      <c r="I99" s="129">
        <v>62176</v>
      </c>
      <c r="J99" s="129">
        <v>4781</v>
      </c>
      <c r="K99" s="231">
        <v>8.3299939019078312E-2</v>
      </c>
      <c r="L99" s="239">
        <v>0.22541876951475759</v>
      </c>
      <c r="M99" s="240">
        <v>0.22251010986651398</v>
      </c>
      <c r="N99" s="173">
        <v>6169155</v>
      </c>
      <c r="O99" s="129">
        <v>6567584</v>
      </c>
      <c r="P99" s="129">
        <v>398429</v>
      </c>
      <c r="Q99" s="231">
        <v>6.4584047572155343E-2</v>
      </c>
      <c r="R99" s="235">
        <v>0.26402222815295562</v>
      </c>
      <c r="S99" s="236">
        <v>0.26500146328970686</v>
      </c>
    </row>
    <row r="100" spans="1:19" x14ac:dyDescent="0.3">
      <c r="A100" s="90" t="s">
        <v>70</v>
      </c>
      <c r="B100" s="157">
        <v>888</v>
      </c>
      <c r="C100" s="158">
        <v>758</v>
      </c>
      <c r="D100" s="158">
        <v>-130</v>
      </c>
      <c r="E100" s="234">
        <v>-0.1463963963963964</v>
      </c>
      <c r="F100" s="233">
        <v>1.8579738042432105E-2</v>
      </c>
      <c r="G100" s="234">
        <v>1.4471724769941579E-2</v>
      </c>
      <c r="H100" s="157">
        <v>5868</v>
      </c>
      <c r="I100" s="158">
        <v>4969</v>
      </c>
      <c r="J100" s="158">
        <v>-899</v>
      </c>
      <c r="K100" s="234">
        <v>-0.15320381731424676</v>
      </c>
      <c r="L100" s="233">
        <v>2.3046560493293795E-2</v>
      </c>
      <c r="M100" s="234">
        <v>1.7782628923165015E-2</v>
      </c>
      <c r="N100" s="157">
        <v>904445</v>
      </c>
      <c r="O100" s="158">
        <v>880672</v>
      </c>
      <c r="P100" s="158">
        <v>-23773</v>
      </c>
      <c r="Q100" s="234">
        <v>-2.6284627589295093E-2</v>
      </c>
      <c r="R100" s="233">
        <v>3.8707664849043338E-2</v>
      </c>
      <c r="S100" s="234">
        <v>3.5535041299551359E-2</v>
      </c>
    </row>
    <row r="101" spans="1:19" ht="15" thickBot="1" x14ac:dyDescent="0.35">
      <c r="A101" s="96" t="s">
        <v>71</v>
      </c>
      <c r="B101" s="174">
        <v>110</v>
      </c>
      <c r="C101" s="175">
        <v>56</v>
      </c>
      <c r="D101" s="175">
        <v>-54</v>
      </c>
      <c r="E101" s="237">
        <v>-0.49090909090909091</v>
      </c>
      <c r="F101" s="238">
        <v>2.3015441268778507E-3</v>
      </c>
      <c r="G101" s="237">
        <v>1.0691511703386919E-3</v>
      </c>
      <c r="H101" s="174">
        <v>706</v>
      </c>
      <c r="I101" s="175">
        <v>556</v>
      </c>
      <c r="J101" s="175">
        <v>-150</v>
      </c>
      <c r="K101" s="237">
        <v>-0.21246458923512748</v>
      </c>
      <c r="L101" s="238">
        <v>2.7728138562142842E-3</v>
      </c>
      <c r="M101" s="237">
        <v>1.9897648785026662E-3</v>
      </c>
      <c r="N101" s="174">
        <v>158199</v>
      </c>
      <c r="O101" s="175">
        <v>173751</v>
      </c>
      <c r="P101" s="175">
        <v>15552</v>
      </c>
      <c r="Q101" s="237">
        <v>9.8306563252612222E-2</v>
      </c>
      <c r="R101" s="238">
        <v>6.7704657236800549E-3</v>
      </c>
      <c r="S101" s="237">
        <v>7.0108382699101916E-3</v>
      </c>
    </row>
    <row r="104" spans="1:19" ht="18" x14ac:dyDescent="0.35">
      <c r="A104" s="7" t="s">
        <v>12</v>
      </c>
    </row>
    <row r="105" spans="1:19" ht="15" thickBot="1" x14ac:dyDescent="0.35"/>
    <row r="106" spans="1:19" ht="15" thickBot="1" x14ac:dyDescent="0.35">
      <c r="A106" s="326"/>
      <c r="B106" s="328" t="s">
        <v>12</v>
      </c>
      <c r="C106" s="329"/>
      <c r="D106" s="329"/>
      <c r="E106" s="329"/>
      <c r="F106" s="329"/>
      <c r="G106" s="329"/>
      <c r="H106" s="329" t="s">
        <v>13</v>
      </c>
      <c r="I106" s="329"/>
      <c r="J106" s="329"/>
      <c r="K106" s="329"/>
      <c r="L106" s="329"/>
      <c r="M106" s="329"/>
      <c r="N106" s="329" t="s">
        <v>14</v>
      </c>
      <c r="O106" s="329"/>
      <c r="P106" s="329"/>
      <c r="Q106" s="329"/>
      <c r="R106" s="329"/>
      <c r="S106" s="329"/>
    </row>
    <row r="107" spans="1:19" ht="15" thickBot="1" x14ac:dyDescent="0.35">
      <c r="A107" s="326"/>
      <c r="B107" s="330" t="s">
        <v>16</v>
      </c>
      <c r="C107" s="331"/>
      <c r="D107" s="331"/>
      <c r="E107" s="332"/>
      <c r="F107" s="330" t="s">
        <v>20</v>
      </c>
      <c r="G107" s="330"/>
      <c r="H107" s="329" t="s">
        <v>16</v>
      </c>
      <c r="I107" s="329"/>
      <c r="J107" s="329"/>
      <c r="K107" s="329"/>
      <c r="L107" s="329" t="s">
        <v>20</v>
      </c>
      <c r="M107" s="333"/>
      <c r="N107" s="331" t="s">
        <v>16</v>
      </c>
      <c r="O107" s="330"/>
      <c r="P107" s="330"/>
      <c r="Q107" s="334"/>
      <c r="R107" s="330" t="s">
        <v>20</v>
      </c>
      <c r="S107" s="330"/>
    </row>
    <row r="108" spans="1:19" ht="15" thickBot="1" x14ac:dyDescent="0.35">
      <c r="A108" s="327"/>
      <c r="B108" s="53">
        <v>2011</v>
      </c>
      <c r="C108" s="9">
        <v>2021</v>
      </c>
      <c r="D108" s="30" t="s">
        <v>21</v>
      </c>
      <c r="E108" s="12" t="s">
        <v>22</v>
      </c>
      <c r="F108" s="53">
        <v>2011</v>
      </c>
      <c r="G108" s="54">
        <v>2021</v>
      </c>
      <c r="H108" s="49">
        <v>2011</v>
      </c>
      <c r="I108" s="50">
        <v>2021</v>
      </c>
      <c r="J108" s="38" t="s">
        <v>21</v>
      </c>
      <c r="K108" s="35" t="s">
        <v>22</v>
      </c>
      <c r="L108" s="49">
        <v>2011</v>
      </c>
      <c r="M108" s="51">
        <v>2021</v>
      </c>
      <c r="N108" s="49">
        <v>2011</v>
      </c>
      <c r="O108" s="50">
        <v>2021</v>
      </c>
      <c r="P108" s="38" t="s">
        <v>21</v>
      </c>
      <c r="Q108" s="36" t="s">
        <v>22</v>
      </c>
      <c r="R108" s="49">
        <v>2011</v>
      </c>
      <c r="S108" s="51">
        <v>2021</v>
      </c>
    </row>
    <row r="109" spans="1:19" x14ac:dyDescent="0.3">
      <c r="A109" s="95" t="s">
        <v>67</v>
      </c>
      <c r="B109" s="173">
        <v>15753</v>
      </c>
      <c r="C109" s="129">
        <v>19078</v>
      </c>
      <c r="D109" s="129">
        <v>3325</v>
      </c>
      <c r="E109" s="231">
        <v>0.21107090712880086</v>
      </c>
      <c r="F109" s="232">
        <v>0.4484712179012697</v>
      </c>
      <c r="G109" s="231">
        <v>0.46610148786982969</v>
      </c>
      <c r="H109" s="173">
        <v>103796</v>
      </c>
      <c r="I109" s="129">
        <v>120026</v>
      </c>
      <c r="J109" s="129">
        <v>16230</v>
      </c>
      <c r="K109" s="231">
        <v>0.15636440710624686</v>
      </c>
      <c r="L109" s="232">
        <v>0.40765862184081847</v>
      </c>
      <c r="M109" s="231">
        <v>0.42953870378985792</v>
      </c>
      <c r="N109" s="173">
        <v>8077085</v>
      </c>
      <c r="O109" s="129">
        <v>8902471</v>
      </c>
      <c r="P109" s="129">
        <v>825386</v>
      </c>
      <c r="Q109" s="231">
        <v>0.10218859898094423</v>
      </c>
      <c r="R109" s="232">
        <v>0.34567618720567334</v>
      </c>
      <c r="S109" s="231">
        <v>0.35921395781069265</v>
      </c>
    </row>
    <row r="110" spans="1:19" x14ac:dyDescent="0.3">
      <c r="A110" s="90" t="s">
        <v>68</v>
      </c>
      <c r="B110" s="157">
        <v>12036</v>
      </c>
      <c r="C110" s="158">
        <v>13503</v>
      </c>
      <c r="D110" s="158">
        <v>1467</v>
      </c>
      <c r="E110" s="234">
        <v>0.12188434695912263</v>
      </c>
      <c r="F110" s="233">
        <v>0.34265216648636337</v>
      </c>
      <c r="G110" s="234">
        <v>0.32989665534680318</v>
      </c>
      <c r="H110" s="157">
        <v>86850</v>
      </c>
      <c r="I110" s="158">
        <v>91703</v>
      </c>
      <c r="J110" s="158">
        <v>4853</v>
      </c>
      <c r="K110" s="234">
        <v>5.5877950489349452E-2</v>
      </c>
      <c r="L110" s="233">
        <v>0.34110323429491585</v>
      </c>
      <c r="M110" s="234">
        <v>0.32817879254196042</v>
      </c>
      <c r="N110" s="157">
        <v>8057160</v>
      </c>
      <c r="O110" s="158">
        <v>8258721</v>
      </c>
      <c r="P110" s="158">
        <v>201561</v>
      </c>
      <c r="Q110" s="234">
        <v>2.5016382943866076E-2</v>
      </c>
      <c r="R110" s="233">
        <v>0.34482345406864767</v>
      </c>
      <c r="S110" s="234">
        <v>0.33323869933013894</v>
      </c>
    </row>
    <row r="111" spans="1:19" x14ac:dyDescent="0.3">
      <c r="A111" s="89" t="s">
        <v>69</v>
      </c>
      <c r="B111" s="173">
        <v>6717</v>
      </c>
      <c r="C111" s="129">
        <v>7762</v>
      </c>
      <c r="D111" s="129">
        <v>1045</v>
      </c>
      <c r="E111" s="231">
        <v>0.15557540568706268</v>
      </c>
      <c r="F111" s="239">
        <v>0.19122587257302284</v>
      </c>
      <c r="G111" s="240">
        <v>0.18963621704820308</v>
      </c>
      <c r="H111" s="173">
        <v>57395</v>
      </c>
      <c r="I111" s="129">
        <v>62176</v>
      </c>
      <c r="J111" s="129">
        <v>4781</v>
      </c>
      <c r="K111" s="231">
        <v>8.3299939019078312E-2</v>
      </c>
      <c r="L111" s="239">
        <v>0.22541876951475759</v>
      </c>
      <c r="M111" s="240">
        <v>0.22251010986651398</v>
      </c>
      <c r="N111" s="173">
        <v>6169155</v>
      </c>
      <c r="O111" s="129">
        <v>6567584</v>
      </c>
      <c r="P111" s="129">
        <v>398429</v>
      </c>
      <c r="Q111" s="231">
        <v>6.4584047572155343E-2</v>
      </c>
      <c r="R111" s="235">
        <v>0.26402222815295562</v>
      </c>
      <c r="S111" s="236">
        <v>0.26500146328970686</v>
      </c>
    </row>
    <row r="112" spans="1:19" x14ac:dyDescent="0.3">
      <c r="A112" s="90" t="s">
        <v>70</v>
      </c>
      <c r="B112" s="157">
        <v>564</v>
      </c>
      <c r="C112" s="158">
        <v>527</v>
      </c>
      <c r="D112" s="158">
        <v>-37</v>
      </c>
      <c r="E112" s="234">
        <v>-6.5602836879432622E-2</v>
      </c>
      <c r="F112" s="233">
        <v>1.60564823777259E-2</v>
      </c>
      <c r="G112" s="234">
        <v>1.2875326769441255E-2</v>
      </c>
      <c r="H112" s="157">
        <v>5868</v>
      </c>
      <c r="I112" s="158">
        <v>4969</v>
      </c>
      <c r="J112" s="158">
        <v>-899</v>
      </c>
      <c r="K112" s="234">
        <v>-0.15320381731424676</v>
      </c>
      <c r="L112" s="233">
        <v>2.3046560493293795E-2</v>
      </c>
      <c r="M112" s="234">
        <v>1.7782628923165015E-2</v>
      </c>
      <c r="N112" s="157">
        <v>904445</v>
      </c>
      <c r="O112" s="158">
        <v>880672</v>
      </c>
      <c r="P112" s="158">
        <v>-23773</v>
      </c>
      <c r="Q112" s="234">
        <v>-2.6284627589295093E-2</v>
      </c>
      <c r="R112" s="233">
        <v>3.8707664849043338E-2</v>
      </c>
      <c r="S112" s="234">
        <v>3.5535041299551359E-2</v>
      </c>
    </row>
    <row r="113" spans="1:19" ht="15" thickBot="1" x14ac:dyDescent="0.35">
      <c r="A113" s="96" t="s">
        <v>71</v>
      </c>
      <c r="B113" s="174">
        <v>56</v>
      </c>
      <c r="C113" s="175">
        <v>61</v>
      </c>
      <c r="D113" s="175">
        <v>5</v>
      </c>
      <c r="E113" s="237">
        <v>8.9285714285714288E-2</v>
      </c>
      <c r="F113" s="238">
        <v>1.5942606616181746E-3</v>
      </c>
      <c r="G113" s="237">
        <v>1.4903129657228018E-3</v>
      </c>
      <c r="H113" s="174">
        <v>706</v>
      </c>
      <c r="I113" s="175">
        <v>556</v>
      </c>
      <c r="J113" s="175">
        <v>-150</v>
      </c>
      <c r="K113" s="237">
        <v>-0.21246458923512748</v>
      </c>
      <c r="L113" s="238">
        <v>2.7728138562142842E-3</v>
      </c>
      <c r="M113" s="237">
        <v>1.9897648785026662E-3</v>
      </c>
      <c r="N113" s="174">
        <v>158199</v>
      </c>
      <c r="O113" s="175">
        <v>173751</v>
      </c>
      <c r="P113" s="175">
        <v>15552</v>
      </c>
      <c r="Q113" s="237">
        <v>9.8306563252612222E-2</v>
      </c>
      <c r="R113" s="238">
        <v>6.7704657236800549E-3</v>
      </c>
      <c r="S113" s="237">
        <v>7.0108382699101916E-3</v>
      </c>
    </row>
    <row r="114" spans="1:19" x14ac:dyDescent="0.3">
      <c r="B114"/>
      <c r="C114"/>
      <c r="D114"/>
      <c r="E114"/>
      <c r="F114"/>
      <c r="G114"/>
      <c r="H114"/>
      <c r="I114"/>
      <c r="J114"/>
      <c r="K114"/>
      <c r="L114"/>
      <c r="M114"/>
      <c r="N114"/>
      <c r="O114"/>
      <c r="P114"/>
    </row>
    <row r="115" spans="1:19" x14ac:dyDescent="0.3">
      <c r="B115"/>
      <c r="C115"/>
      <c r="D115"/>
      <c r="E115"/>
      <c r="F115"/>
      <c r="G115"/>
      <c r="H115"/>
      <c r="I115"/>
      <c r="J115"/>
      <c r="K115"/>
      <c r="L115"/>
      <c r="M115"/>
      <c r="N115"/>
      <c r="O115"/>
      <c r="P115"/>
    </row>
    <row r="116" spans="1:19" x14ac:dyDescent="0.3">
      <c r="B116"/>
      <c r="C116"/>
      <c r="D116"/>
      <c r="E116"/>
      <c r="F116"/>
      <c r="G116"/>
      <c r="H116"/>
      <c r="I116"/>
      <c r="J116"/>
      <c r="K116"/>
      <c r="L116"/>
      <c r="M116"/>
      <c r="N116"/>
      <c r="O116"/>
      <c r="P116"/>
    </row>
    <row r="117" spans="1:19" x14ac:dyDescent="0.3">
      <c r="B117"/>
      <c r="C117"/>
      <c r="D117"/>
      <c r="E117"/>
      <c r="F117"/>
      <c r="G117"/>
      <c r="H117"/>
      <c r="I117"/>
      <c r="J117"/>
      <c r="K117"/>
      <c r="L117"/>
      <c r="M117"/>
      <c r="N117"/>
      <c r="O117"/>
      <c r="P117"/>
    </row>
    <row r="118" spans="1:19" x14ac:dyDescent="0.3">
      <c r="B118"/>
      <c r="C118"/>
      <c r="D118"/>
      <c r="E118"/>
      <c r="F118"/>
      <c r="G118"/>
      <c r="H118"/>
      <c r="I118"/>
      <c r="J118"/>
      <c r="K118"/>
      <c r="L118"/>
      <c r="M118"/>
      <c r="N118"/>
      <c r="O118"/>
      <c r="P118"/>
    </row>
    <row r="119" spans="1:19" x14ac:dyDescent="0.3">
      <c r="B119"/>
      <c r="C119"/>
      <c r="D119"/>
      <c r="E119"/>
      <c r="F119"/>
      <c r="G119"/>
      <c r="H119"/>
      <c r="I119"/>
      <c r="J119"/>
      <c r="K119"/>
      <c r="L119"/>
      <c r="M119"/>
      <c r="N119"/>
      <c r="O119"/>
      <c r="P119"/>
    </row>
    <row r="120" spans="1:19" x14ac:dyDescent="0.3">
      <c r="B120"/>
      <c r="C120"/>
      <c r="D120"/>
      <c r="E120"/>
      <c r="F120"/>
      <c r="G120"/>
      <c r="H120"/>
      <c r="I120"/>
      <c r="J120"/>
      <c r="K120"/>
      <c r="L120"/>
      <c r="M120"/>
      <c r="N120"/>
      <c r="O120"/>
      <c r="P120"/>
    </row>
    <row r="121" spans="1:19" x14ac:dyDescent="0.3">
      <c r="B121"/>
      <c r="C121"/>
      <c r="D121"/>
      <c r="E121"/>
      <c r="F121"/>
      <c r="G121"/>
      <c r="H121"/>
      <c r="I121"/>
      <c r="J121"/>
      <c r="K121"/>
      <c r="L121"/>
      <c r="M121"/>
      <c r="N121"/>
      <c r="O121"/>
      <c r="P121"/>
    </row>
    <row r="122" spans="1:19" x14ac:dyDescent="0.3">
      <c r="B122"/>
      <c r="C122"/>
      <c r="D122"/>
      <c r="E122"/>
      <c r="F122"/>
      <c r="G122"/>
      <c r="H122"/>
      <c r="I122"/>
      <c r="J122"/>
      <c r="K122"/>
      <c r="L122"/>
      <c r="M122"/>
      <c r="N122"/>
      <c r="O122"/>
      <c r="P122"/>
    </row>
    <row r="123" spans="1:19" x14ac:dyDescent="0.3">
      <c r="B123"/>
      <c r="C123"/>
      <c r="D123"/>
      <c r="E123"/>
      <c r="F123"/>
      <c r="G123"/>
      <c r="H123"/>
      <c r="I123"/>
      <c r="J123"/>
      <c r="K123"/>
      <c r="L123"/>
      <c r="M123"/>
      <c r="N123"/>
      <c r="O123"/>
      <c r="P123"/>
    </row>
    <row r="124" spans="1:19" x14ac:dyDescent="0.3">
      <c r="B124"/>
      <c r="C124"/>
      <c r="D124"/>
      <c r="E124"/>
      <c r="F124"/>
      <c r="G124"/>
      <c r="H124"/>
      <c r="I124"/>
      <c r="J124"/>
      <c r="K124"/>
      <c r="L124"/>
      <c r="M124"/>
      <c r="N124"/>
      <c r="O124"/>
      <c r="P124"/>
    </row>
    <row r="125" spans="1:19" x14ac:dyDescent="0.3">
      <c r="B125"/>
      <c r="C125"/>
      <c r="D125"/>
      <c r="E125"/>
      <c r="F125"/>
      <c r="G125"/>
      <c r="H125"/>
      <c r="I125"/>
      <c r="J125"/>
      <c r="K125"/>
      <c r="L125"/>
      <c r="M125"/>
      <c r="N125"/>
      <c r="O125"/>
      <c r="P125"/>
    </row>
    <row r="126" spans="1:19" x14ac:dyDescent="0.3">
      <c r="B126"/>
      <c r="C126"/>
      <c r="D126"/>
      <c r="E126"/>
      <c r="F126"/>
      <c r="G126"/>
      <c r="H126"/>
      <c r="I126"/>
      <c r="J126"/>
      <c r="K126"/>
      <c r="L126"/>
      <c r="M126"/>
      <c r="N126"/>
      <c r="O126"/>
      <c r="P126"/>
    </row>
    <row r="127" spans="1:19" x14ac:dyDescent="0.3">
      <c r="B127"/>
      <c r="C127"/>
      <c r="D127"/>
      <c r="E127"/>
      <c r="F127"/>
      <c r="G127"/>
      <c r="H127"/>
      <c r="I127"/>
      <c r="J127"/>
      <c r="K127"/>
      <c r="L127"/>
      <c r="M127"/>
      <c r="N127"/>
      <c r="O127"/>
      <c r="P127"/>
    </row>
    <row r="128" spans="1:19" x14ac:dyDescent="0.3">
      <c r="B128"/>
      <c r="C128"/>
      <c r="D128"/>
      <c r="E128"/>
      <c r="F128"/>
      <c r="G128"/>
      <c r="H128"/>
      <c r="I128"/>
      <c r="J128"/>
      <c r="K128"/>
      <c r="L128"/>
      <c r="M128"/>
      <c r="N128"/>
      <c r="O128"/>
      <c r="P128"/>
    </row>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sheetData>
  <mergeCells count="67">
    <mergeCell ref="A34:A36"/>
    <mergeCell ref="B34:G34"/>
    <mergeCell ref="H34:M34"/>
    <mergeCell ref="B35:E35"/>
    <mergeCell ref="F35:G35"/>
    <mergeCell ref="H35:K35"/>
    <mergeCell ref="L35:M35"/>
    <mergeCell ref="A46:A48"/>
    <mergeCell ref="B46:G46"/>
    <mergeCell ref="H46:M46"/>
    <mergeCell ref="N46:S46"/>
    <mergeCell ref="B47:E47"/>
    <mergeCell ref="F47:G47"/>
    <mergeCell ref="H47:K47"/>
    <mergeCell ref="L47:M47"/>
    <mergeCell ref="N47:Q47"/>
    <mergeCell ref="R47:S47"/>
    <mergeCell ref="A58:A60"/>
    <mergeCell ref="B58:G58"/>
    <mergeCell ref="H58:M58"/>
    <mergeCell ref="N58:S58"/>
    <mergeCell ref="B59:E59"/>
    <mergeCell ref="F59:G59"/>
    <mergeCell ref="H59:K59"/>
    <mergeCell ref="L59:M59"/>
    <mergeCell ref="N59:Q59"/>
    <mergeCell ref="R59:S59"/>
    <mergeCell ref="A70:A72"/>
    <mergeCell ref="B70:G70"/>
    <mergeCell ref="H70:M70"/>
    <mergeCell ref="N70:S70"/>
    <mergeCell ref="B71:E71"/>
    <mergeCell ref="F71:G71"/>
    <mergeCell ref="H71:K71"/>
    <mergeCell ref="L71:M71"/>
    <mergeCell ref="N71:Q71"/>
    <mergeCell ref="R71:S71"/>
    <mergeCell ref="A82:A84"/>
    <mergeCell ref="B82:G82"/>
    <mergeCell ref="H82:M82"/>
    <mergeCell ref="N82:S82"/>
    <mergeCell ref="B83:E83"/>
    <mergeCell ref="F83:G83"/>
    <mergeCell ref="H83:K83"/>
    <mergeCell ref="L83:M83"/>
    <mergeCell ref="N83:Q83"/>
    <mergeCell ref="R83:S83"/>
    <mergeCell ref="A94:A96"/>
    <mergeCell ref="B94:G94"/>
    <mergeCell ref="H94:M94"/>
    <mergeCell ref="N94:S94"/>
    <mergeCell ref="B95:E95"/>
    <mergeCell ref="F95:G95"/>
    <mergeCell ref="H95:K95"/>
    <mergeCell ref="L95:M95"/>
    <mergeCell ref="N95:Q95"/>
    <mergeCell ref="R95:S95"/>
    <mergeCell ref="A106:A108"/>
    <mergeCell ref="B106:G106"/>
    <mergeCell ref="H106:M106"/>
    <mergeCell ref="N106:S106"/>
    <mergeCell ref="B107:E107"/>
    <mergeCell ref="F107:G107"/>
    <mergeCell ref="H107:K107"/>
    <mergeCell ref="L107:M107"/>
    <mergeCell ref="N107:Q107"/>
    <mergeCell ref="R107:S107"/>
  </mergeCells>
  <hyperlinks>
    <hyperlink ref="A23" location="Gloucestershireindustry" display="Gloucestershire" xr:uid="{642CEFA7-5AE0-42A1-A165-DFFEFD9F3C0D}"/>
    <hyperlink ref="A24" location="cheltenhamindustry" display="Cheltenham " xr:uid="{1A9213E9-0A3B-42A0-91A3-6C9FAF8FF774}"/>
    <hyperlink ref="A25" location="cotswoldindustry" display="Cotswold" xr:uid="{FD71A270-C526-434A-9F01-6AD2AF2970DA}"/>
    <hyperlink ref="A26" location="Forestindustry" display="Forest of Dean " xr:uid="{C104F2E0-E3A2-4F56-AA4B-0CE88B38B35C}"/>
    <hyperlink ref="A27" location="gloucesterindustry" display="Gloucester" xr:uid="{F521D13B-53D0-49B5-82A0-8274A907B4D1}"/>
    <hyperlink ref="A28" location="Stroudindustry" display="Stroud" xr:uid="{26CA4F62-5718-4016-ABBA-FF746ADD7D3C}"/>
    <hyperlink ref="A29" location="Tewkesburyindustry" display="Tewkesbury" xr:uid="{1BA55F70-B4EC-48DC-B978-A3C16B9A7127}"/>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95A8A-CF04-4F81-B4C6-F2AE93457589}">
  <sheetPr>
    <tabColor theme="7" tint="0.79998168889431442"/>
  </sheetPr>
  <dimension ref="A1:M41"/>
  <sheetViews>
    <sheetView topLeftCell="A17" zoomScaleNormal="100" workbookViewId="0">
      <selection activeCell="G34" sqref="G34:K41"/>
    </sheetView>
  </sheetViews>
  <sheetFormatPr defaultRowHeight="14.4" x14ac:dyDescent="0.3"/>
  <cols>
    <col min="1" max="1" width="26.21875" customWidth="1"/>
    <col min="2" max="11" width="16.77734375" customWidth="1"/>
    <col min="12" max="18" width="11.6640625" customWidth="1"/>
  </cols>
  <sheetData>
    <row r="1" spans="1:13" ht="23.4" x14ac:dyDescent="0.45">
      <c r="A1" s="1" t="s">
        <v>166</v>
      </c>
      <c r="B1" s="10"/>
      <c r="C1" s="10"/>
      <c r="D1" s="10"/>
      <c r="E1" s="5"/>
      <c r="F1" s="5"/>
      <c r="G1" s="6"/>
      <c r="H1" s="6"/>
      <c r="I1" s="10"/>
      <c r="J1" s="10"/>
      <c r="K1" s="10"/>
      <c r="L1" s="10"/>
      <c r="M1" s="10"/>
    </row>
    <row r="2" spans="1:13" x14ac:dyDescent="0.3">
      <c r="A2" t="s">
        <v>168</v>
      </c>
      <c r="B2" s="10"/>
      <c r="C2" s="10"/>
      <c r="D2" s="10"/>
      <c r="E2" s="5"/>
      <c r="F2" s="5"/>
      <c r="G2" s="6"/>
      <c r="H2" s="6"/>
      <c r="I2" s="10"/>
      <c r="J2" s="10"/>
      <c r="K2" s="10"/>
      <c r="L2" s="10"/>
      <c r="M2" s="10"/>
    </row>
    <row r="3" spans="1:13" x14ac:dyDescent="0.3">
      <c r="B3" s="10"/>
      <c r="C3" s="10"/>
      <c r="D3" s="10"/>
      <c r="E3" s="5"/>
      <c r="F3" s="5"/>
      <c r="G3" s="6"/>
      <c r="H3" s="6"/>
      <c r="I3" s="10"/>
      <c r="J3" s="10"/>
      <c r="K3" s="10"/>
      <c r="L3" s="10"/>
      <c r="M3" s="10"/>
    </row>
    <row r="4" spans="1:13" x14ac:dyDescent="0.3">
      <c r="B4" s="10"/>
      <c r="C4" s="10"/>
      <c r="D4" s="10"/>
      <c r="E4" s="5"/>
      <c r="F4" s="5"/>
      <c r="G4" s="6"/>
      <c r="H4" s="6"/>
      <c r="I4" s="10"/>
      <c r="J4" s="10"/>
      <c r="K4" s="10"/>
      <c r="L4" s="10"/>
      <c r="M4" s="10"/>
    </row>
    <row r="5" spans="1:13" x14ac:dyDescent="0.3">
      <c r="B5" s="10"/>
      <c r="C5" s="10"/>
      <c r="D5" s="10"/>
      <c r="E5" s="5"/>
      <c r="F5" s="5"/>
      <c r="G5" s="6"/>
      <c r="H5" s="6"/>
      <c r="I5" s="10"/>
      <c r="J5" s="10"/>
      <c r="K5" s="10"/>
      <c r="L5" s="10"/>
      <c r="M5" s="10"/>
    </row>
    <row r="6" spans="1:13" x14ac:dyDescent="0.3">
      <c r="B6" s="10"/>
      <c r="C6" s="10"/>
      <c r="D6" s="10"/>
      <c r="E6" s="5"/>
      <c r="F6" s="5"/>
      <c r="G6" s="6"/>
      <c r="H6" s="6"/>
      <c r="I6" s="10"/>
      <c r="J6" s="10"/>
      <c r="K6" s="10"/>
      <c r="L6" s="10"/>
      <c r="M6" s="10"/>
    </row>
    <row r="7" spans="1:13" x14ac:dyDescent="0.3">
      <c r="B7" s="10"/>
      <c r="C7" s="10"/>
      <c r="D7" s="10"/>
      <c r="E7" s="5"/>
      <c r="F7" s="5"/>
      <c r="G7" s="6"/>
      <c r="H7" s="6"/>
      <c r="I7" s="10"/>
      <c r="J7" s="10"/>
      <c r="K7" s="10"/>
      <c r="L7" s="10"/>
      <c r="M7" s="10"/>
    </row>
    <row r="8" spans="1:13" x14ac:dyDescent="0.3">
      <c r="B8" s="10"/>
      <c r="C8" s="10"/>
      <c r="D8" s="10"/>
      <c r="E8" s="5"/>
      <c r="F8" s="5"/>
      <c r="G8" s="6"/>
      <c r="H8" s="6"/>
      <c r="I8" s="10"/>
      <c r="J8" s="10"/>
      <c r="K8" s="10"/>
      <c r="L8" s="10"/>
      <c r="M8" s="10"/>
    </row>
    <row r="9" spans="1:13" x14ac:dyDescent="0.3">
      <c r="B9" s="10"/>
      <c r="C9" s="10"/>
      <c r="D9" s="10"/>
      <c r="E9" s="5"/>
      <c r="F9" s="5"/>
      <c r="G9" s="6"/>
      <c r="H9" s="6"/>
      <c r="I9" s="10"/>
      <c r="J9" s="10"/>
      <c r="K9" s="10"/>
      <c r="L9" s="10"/>
      <c r="M9" s="10"/>
    </row>
    <row r="10" spans="1:13" x14ac:dyDescent="0.3">
      <c r="B10" s="10"/>
      <c r="C10" s="10"/>
      <c r="D10" s="10"/>
      <c r="E10" s="5"/>
      <c r="F10" s="5"/>
      <c r="G10" s="6"/>
      <c r="H10" s="6"/>
      <c r="I10" s="10"/>
      <c r="J10" s="10"/>
      <c r="K10" s="10"/>
      <c r="L10" s="10"/>
      <c r="M10" s="10"/>
    </row>
    <row r="11" spans="1:13" x14ac:dyDescent="0.3">
      <c r="B11" s="10"/>
      <c r="C11" s="10"/>
      <c r="D11" s="10"/>
      <c r="E11" s="5"/>
      <c r="F11" s="5"/>
      <c r="G11" s="6"/>
      <c r="H11" s="6"/>
      <c r="I11" s="10"/>
      <c r="J11" s="10"/>
      <c r="K11" s="10"/>
      <c r="L11" s="10"/>
      <c r="M11" s="10"/>
    </row>
    <row r="12" spans="1:13" x14ac:dyDescent="0.3">
      <c r="B12" s="10"/>
      <c r="C12" s="10"/>
      <c r="D12" s="10"/>
      <c r="E12" s="5"/>
      <c r="F12" s="5"/>
      <c r="G12" s="6"/>
      <c r="H12" s="6"/>
      <c r="I12" s="10"/>
      <c r="J12" s="10"/>
      <c r="K12" s="10"/>
      <c r="L12" s="10"/>
      <c r="M12" s="10"/>
    </row>
    <row r="13" spans="1:13" x14ac:dyDescent="0.3">
      <c r="B13" s="10"/>
      <c r="C13" s="10"/>
      <c r="D13" s="10"/>
      <c r="E13" s="5"/>
      <c r="F13" s="5"/>
      <c r="G13" s="6"/>
      <c r="H13" s="6"/>
      <c r="I13" s="10"/>
      <c r="J13" s="10"/>
      <c r="K13" s="10"/>
      <c r="L13" s="10"/>
      <c r="M13" s="10"/>
    </row>
    <row r="14" spans="1:13" x14ac:dyDescent="0.3">
      <c r="B14" s="10"/>
      <c r="C14" s="10"/>
      <c r="D14" s="10"/>
      <c r="E14" s="5"/>
      <c r="F14" s="5"/>
      <c r="G14" s="6"/>
      <c r="H14" s="6"/>
      <c r="I14" s="10"/>
      <c r="J14" s="10"/>
      <c r="K14" s="10"/>
      <c r="L14" s="10"/>
      <c r="M14" s="10"/>
    </row>
    <row r="15" spans="1:13" x14ac:dyDescent="0.3">
      <c r="B15" s="10"/>
      <c r="C15" s="10"/>
      <c r="D15" s="10"/>
      <c r="E15" s="5"/>
      <c r="F15" s="5"/>
      <c r="G15" s="6"/>
      <c r="H15" s="6"/>
      <c r="I15" s="10"/>
      <c r="J15" s="10"/>
      <c r="K15" s="10"/>
      <c r="L15" s="10"/>
      <c r="M15" s="10"/>
    </row>
    <row r="16" spans="1:13" x14ac:dyDescent="0.3">
      <c r="B16" s="10"/>
      <c r="C16" s="10"/>
      <c r="D16" s="10"/>
      <c r="E16" s="5"/>
      <c r="F16" s="5"/>
      <c r="G16" s="6"/>
      <c r="H16" s="6"/>
      <c r="I16" s="10"/>
      <c r="J16" s="10"/>
      <c r="K16" s="10"/>
      <c r="L16" s="10"/>
      <c r="M16" s="10"/>
    </row>
    <row r="17" spans="1:13" x14ac:dyDescent="0.3">
      <c r="B17" s="10"/>
      <c r="C17" s="10"/>
      <c r="D17" s="10"/>
      <c r="E17" s="5"/>
      <c r="F17" s="5"/>
      <c r="G17" s="6"/>
      <c r="H17" s="6"/>
      <c r="I17" s="10"/>
      <c r="J17" s="10"/>
      <c r="K17" s="10"/>
      <c r="L17" s="10"/>
      <c r="M17" s="10"/>
    </row>
    <row r="18" spans="1:13" x14ac:dyDescent="0.3">
      <c r="B18" s="10"/>
      <c r="C18" s="10"/>
      <c r="D18" s="10"/>
      <c r="E18" s="5"/>
      <c r="F18" s="5"/>
      <c r="G18" s="6"/>
      <c r="H18" s="6"/>
      <c r="I18" s="10"/>
      <c r="J18" s="10"/>
      <c r="K18" s="10"/>
      <c r="L18" s="10"/>
      <c r="M18" s="10"/>
    </row>
    <row r="19" spans="1:13" x14ac:dyDescent="0.3">
      <c r="B19" s="10"/>
      <c r="C19" s="10"/>
      <c r="D19" s="10"/>
      <c r="E19" s="5"/>
      <c r="F19" s="5"/>
      <c r="G19" s="6"/>
      <c r="H19" s="6"/>
      <c r="I19" s="10"/>
      <c r="J19" s="10"/>
      <c r="K19" s="10"/>
      <c r="L19" s="10"/>
      <c r="M19" s="10"/>
    </row>
    <row r="20" spans="1:13" x14ac:dyDescent="0.3">
      <c r="B20" s="10"/>
      <c r="C20" s="10"/>
      <c r="D20" s="10"/>
      <c r="E20" s="5"/>
      <c r="F20" s="5"/>
      <c r="G20" s="6"/>
      <c r="H20" s="6"/>
      <c r="I20" s="10"/>
      <c r="J20" s="10"/>
      <c r="K20" s="10"/>
      <c r="L20" s="10"/>
      <c r="M20" s="10"/>
    </row>
    <row r="21" spans="1:13" x14ac:dyDescent="0.3">
      <c r="B21" s="10"/>
      <c r="C21" s="10"/>
      <c r="D21" s="10"/>
      <c r="E21" s="5"/>
      <c r="F21" s="5"/>
      <c r="G21" s="6"/>
      <c r="H21" s="6"/>
      <c r="I21" s="10"/>
      <c r="J21" s="10"/>
      <c r="K21" s="10"/>
      <c r="L21" s="10"/>
      <c r="M21" s="10"/>
    </row>
    <row r="22" spans="1:13" x14ac:dyDescent="0.3">
      <c r="B22" s="10"/>
      <c r="C22" s="10"/>
      <c r="D22" s="10"/>
      <c r="E22" s="5"/>
      <c r="F22" s="5"/>
      <c r="G22" s="6"/>
      <c r="H22" s="6"/>
      <c r="I22" s="10"/>
      <c r="J22" s="10"/>
      <c r="K22" s="10"/>
      <c r="L22" s="10"/>
      <c r="M22" s="10"/>
    </row>
    <row r="23" spans="1:13" x14ac:dyDescent="0.3">
      <c r="B23" s="10"/>
      <c r="C23" s="10"/>
      <c r="D23" s="10"/>
      <c r="E23" s="5"/>
      <c r="F23" s="5"/>
      <c r="G23" s="6"/>
      <c r="H23" s="6"/>
      <c r="I23" s="10"/>
      <c r="J23" s="10"/>
      <c r="K23" s="10"/>
      <c r="L23" s="10"/>
      <c r="M23" s="10"/>
    </row>
    <row r="24" spans="1:13" x14ac:dyDescent="0.3">
      <c r="B24" s="10"/>
      <c r="C24" s="10"/>
      <c r="D24" s="10"/>
      <c r="E24" s="5"/>
      <c r="F24" s="5"/>
      <c r="G24" s="6"/>
      <c r="H24" s="6"/>
      <c r="I24" s="10"/>
      <c r="J24" s="10"/>
      <c r="K24" s="10"/>
      <c r="L24" s="10"/>
      <c r="M24" s="10"/>
    </row>
    <row r="25" spans="1:13" x14ac:dyDescent="0.3">
      <c r="B25" s="10"/>
      <c r="C25" s="10"/>
      <c r="D25" s="10"/>
      <c r="E25" s="5"/>
      <c r="F25" s="5"/>
      <c r="G25" s="6"/>
      <c r="H25" s="6"/>
      <c r="I25" s="10"/>
      <c r="J25" s="10"/>
      <c r="K25" s="10"/>
      <c r="L25" s="10"/>
      <c r="M25" s="10"/>
    </row>
    <row r="26" spans="1:13" x14ac:dyDescent="0.3">
      <c r="B26" s="10"/>
      <c r="C26" s="10"/>
      <c r="D26" s="10"/>
      <c r="E26" s="5"/>
      <c r="F26" s="5"/>
      <c r="G26" s="6"/>
      <c r="H26" s="6"/>
      <c r="I26" s="10"/>
      <c r="J26" s="10"/>
      <c r="K26" s="10"/>
      <c r="L26" s="10"/>
      <c r="M26" s="10"/>
    </row>
    <row r="27" spans="1:13" x14ac:dyDescent="0.3">
      <c r="B27" s="10"/>
      <c r="C27" s="10"/>
      <c r="D27" s="10"/>
      <c r="E27" s="5"/>
      <c r="F27" s="5"/>
      <c r="G27" s="6"/>
      <c r="H27" s="6"/>
      <c r="I27" s="10"/>
      <c r="J27" s="10"/>
      <c r="K27" s="10"/>
      <c r="L27" s="10"/>
      <c r="M27" s="10"/>
    </row>
    <row r="28" spans="1:13" x14ac:dyDescent="0.3">
      <c r="B28" s="10"/>
      <c r="C28" s="10"/>
      <c r="D28" s="10"/>
      <c r="E28" s="5"/>
      <c r="F28" s="5"/>
      <c r="G28" s="6"/>
      <c r="H28" s="6"/>
      <c r="I28" s="10"/>
      <c r="J28" s="10"/>
      <c r="K28" s="10"/>
      <c r="L28" s="10"/>
      <c r="M28" s="10"/>
    </row>
    <row r="29" spans="1:13" x14ac:dyDescent="0.3">
      <c r="B29" s="10"/>
      <c r="C29" s="10"/>
      <c r="D29" s="10"/>
      <c r="E29" s="5"/>
      <c r="F29" s="5"/>
      <c r="G29" s="6"/>
      <c r="H29" s="6"/>
      <c r="I29" s="10"/>
      <c r="J29" s="10"/>
      <c r="K29" s="10"/>
      <c r="L29" s="10"/>
      <c r="M29" s="10"/>
    </row>
    <row r="30" spans="1:13" x14ac:dyDescent="0.3">
      <c r="B30" s="10"/>
      <c r="C30" s="10"/>
      <c r="D30" s="10"/>
      <c r="E30" s="5"/>
      <c r="F30" s="5"/>
      <c r="G30" s="6"/>
      <c r="H30" s="6"/>
      <c r="I30" s="10"/>
      <c r="J30" s="10"/>
      <c r="K30" s="10"/>
      <c r="L30" s="10"/>
      <c r="M30" s="10"/>
    </row>
    <row r="31" spans="1:13" ht="15" thickBot="1" x14ac:dyDescent="0.35"/>
    <row r="32" spans="1:13" ht="15" thickBot="1" x14ac:dyDescent="0.35">
      <c r="A32" s="347"/>
      <c r="B32" s="350" t="s">
        <v>148</v>
      </c>
      <c r="C32" s="349"/>
      <c r="D32" s="349"/>
      <c r="E32" s="349"/>
      <c r="F32" s="349"/>
      <c r="G32" s="350" t="s">
        <v>159</v>
      </c>
      <c r="H32" s="349"/>
      <c r="I32" s="349"/>
      <c r="J32" s="349"/>
      <c r="K32" s="351"/>
    </row>
    <row r="33" spans="1:11" ht="43.8" thickBot="1" x14ac:dyDescent="0.35">
      <c r="A33" s="348"/>
      <c r="B33" s="188" t="s">
        <v>73</v>
      </c>
      <c r="C33" s="189" t="s">
        <v>74</v>
      </c>
      <c r="D33" s="189" t="s">
        <v>75</v>
      </c>
      <c r="E33" s="189" t="s">
        <v>76</v>
      </c>
      <c r="F33" s="188" t="s">
        <v>77</v>
      </c>
      <c r="G33" s="188" t="s">
        <v>73</v>
      </c>
      <c r="H33" s="189" t="s">
        <v>74</v>
      </c>
      <c r="I33" s="189" t="s">
        <v>75</v>
      </c>
      <c r="J33" s="189" t="s">
        <v>76</v>
      </c>
      <c r="K33" s="191" t="s">
        <v>77</v>
      </c>
    </row>
    <row r="34" spans="1:11" x14ac:dyDescent="0.3">
      <c r="A34" s="202" t="s">
        <v>7</v>
      </c>
      <c r="B34" s="222">
        <v>25914</v>
      </c>
      <c r="C34" s="192">
        <v>13307</v>
      </c>
      <c r="D34" s="192">
        <v>11630</v>
      </c>
      <c r="E34" s="192">
        <v>1875</v>
      </c>
      <c r="F34" s="197">
        <v>174</v>
      </c>
      <c r="G34" s="207">
        <v>0.48986767485822308</v>
      </c>
      <c r="H34" s="274">
        <v>0.2515500945179584</v>
      </c>
      <c r="I34" s="274">
        <v>0.21984877126654065</v>
      </c>
      <c r="J34" s="274">
        <v>3.544423440453686E-2</v>
      </c>
      <c r="K34" s="209">
        <v>3.2892249527410209E-3</v>
      </c>
    </row>
    <row r="35" spans="1:11" x14ac:dyDescent="0.3">
      <c r="A35" s="203" t="s">
        <v>8</v>
      </c>
      <c r="B35" s="224">
        <v>23967</v>
      </c>
      <c r="C35" s="193">
        <v>9410</v>
      </c>
      <c r="D35" s="193">
        <v>6334</v>
      </c>
      <c r="E35" s="193">
        <v>791</v>
      </c>
      <c r="F35" s="219">
        <v>95</v>
      </c>
      <c r="G35" s="275">
        <v>0.59036381998669851</v>
      </c>
      <c r="H35" s="85">
        <v>0.23179052639357589</v>
      </c>
      <c r="I35" s="85">
        <v>0.15602138089021356</v>
      </c>
      <c r="J35" s="85">
        <v>1.94841983397788E-2</v>
      </c>
      <c r="K35" s="212">
        <v>2.3400743897332315E-3</v>
      </c>
    </row>
    <row r="36" spans="1:11" x14ac:dyDescent="0.3">
      <c r="A36" s="204" t="s">
        <v>9</v>
      </c>
      <c r="B36" s="226">
        <v>21059</v>
      </c>
      <c r="C36" s="110">
        <v>9132</v>
      </c>
      <c r="D36" s="110">
        <v>5992</v>
      </c>
      <c r="E36" s="110">
        <v>907</v>
      </c>
      <c r="F36" s="197">
        <v>128</v>
      </c>
      <c r="G36" s="276">
        <v>0.5658283626202375</v>
      </c>
      <c r="H36" s="84">
        <v>0.24536514589714653</v>
      </c>
      <c r="I36" s="84">
        <v>0.16099736686549518</v>
      </c>
      <c r="J36" s="84">
        <v>2.4369928529206299E-2</v>
      </c>
      <c r="K36" s="209">
        <v>3.4391960879144499E-3</v>
      </c>
    </row>
    <row r="37" spans="1:11" x14ac:dyDescent="0.3">
      <c r="A37" s="203" t="s">
        <v>10</v>
      </c>
      <c r="B37" s="224">
        <v>26690</v>
      </c>
      <c r="C37" s="193">
        <v>14791</v>
      </c>
      <c r="D37" s="193">
        <v>11322</v>
      </c>
      <c r="E37" s="193">
        <v>2244</v>
      </c>
      <c r="F37" s="219">
        <v>360</v>
      </c>
      <c r="G37" s="275">
        <v>0.48170808742577653</v>
      </c>
      <c r="H37" s="85">
        <v>0.26695182919125743</v>
      </c>
      <c r="I37" s="85">
        <v>0.2043424116086415</v>
      </c>
      <c r="J37" s="85">
        <v>4.0500297796307323E-2</v>
      </c>
      <c r="K37" s="212">
        <v>6.4973739780172183E-3</v>
      </c>
    </row>
    <row r="38" spans="1:11" x14ac:dyDescent="0.3">
      <c r="A38" s="204" t="s">
        <v>11</v>
      </c>
      <c r="B38" s="226">
        <v>29476</v>
      </c>
      <c r="C38" s="110">
        <v>12763</v>
      </c>
      <c r="D38" s="110">
        <v>8638</v>
      </c>
      <c r="E38" s="110">
        <v>1371</v>
      </c>
      <c r="F38" s="197">
        <v>130</v>
      </c>
      <c r="G38" s="276">
        <v>0.56275535530184428</v>
      </c>
      <c r="H38" s="84">
        <v>0.24367100691129864</v>
      </c>
      <c r="I38" s="84">
        <v>0.16491656802474322</v>
      </c>
      <c r="J38" s="84">
        <v>2.6175111688113331E-2</v>
      </c>
      <c r="K38" s="209">
        <v>2.4819580740005347E-3</v>
      </c>
    </row>
    <row r="39" spans="1:11" x14ac:dyDescent="0.3">
      <c r="A39" s="203" t="s">
        <v>12</v>
      </c>
      <c r="B39" s="224">
        <v>22867</v>
      </c>
      <c r="C39" s="193">
        <v>10163</v>
      </c>
      <c r="D39" s="193">
        <v>6788</v>
      </c>
      <c r="E39" s="193">
        <v>1006</v>
      </c>
      <c r="F39" s="219">
        <v>107</v>
      </c>
      <c r="G39" s="275">
        <v>0.55867191126530014</v>
      </c>
      <c r="H39" s="85">
        <v>0.24829591263345629</v>
      </c>
      <c r="I39" s="85">
        <v>0.16584007231682588</v>
      </c>
      <c r="J39" s="85">
        <v>2.4577948254379322E-2</v>
      </c>
      <c r="K39" s="212">
        <v>2.6141555300383573E-3</v>
      </c>
    </row>
    <row r="40" spans="1:11" x14ac:dyDescent="0.3">
      <c r="A40" s="205" t="s">
        <v>13</v>
      </c>
      <c r="B40" s="227">
        <v>149973</v>
      </c>
      <c r="C40" s="194">
        <v>69566</v>
      </c>
      <c r="D40" s="194">
        <v>50704</v>
      </c>
      <c r="E40" s="194">
        <v>8193</v>
      </c>
      <c r="F40" s="220">
        <v>993</v>
      </c>
      <c r="G40" s="277">
        <v>0.53671236700557212</v>
      </c>
      <c r="H40" s="86">
        <v>0.24895769587265459</v>
      </c>
      <c r="I40" s="86">
        <v>0.18145575441346459</v>
      </c>
      <c r="J40" s="86">
        <v>2.9320507177136232E-2</v>
      </c>
      <c r="K40" s="215">
        <v>3.5536755311724984E-3</v>
      </c>
    </row>
    <row r="41" spans="1:11" ht="15" thickBot="1" x14ac:dyDescent="0.35">
      <c r="A41" s="206" t="s">
        <v>14</v>
      </c>
      <c r="B41" s="229">
        <v>11353779</v>
      </c>
      <c r="C41" s="195">
        <v>6617591</v>
      </c>
      <c r="D41" s="195">
        <v>5259982</v>
      </c>
      <c r="E41" s="195">
        <v>1282316</v>
      </c>
      <c r="F41" s="221">
        <v>269532</v>
      </c>
      <c r="G41" s="278">
        <v>0.4581240114270958</v>
      </c>
      <c r="H41" s="279">
        <v>0.26701923076923079</v>
      </c>
      <c r="I41" s="279">
        <v>0.21223982375157366</v>
      </c>
      <c r="J41" s="279">
        <v>5.1741340908357275E-2</v>
      </c>
      <c r="K41" s="218">
        <v>1.0875593143742535E-2</v>
      </c>
    </row>
  </sheetData>
  <mergeCells count="3">
    <mergeCell ref="A32:A33"/>
    <mergeCell ref="B32:F32"/>
    <mergeCell ref="G32:K3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66959-4275-41A7-AF0D-807A3CAFC5BF}">
  <sheetPr>
    <tabColor theme="7" tint="0.79998168889431442"/>
  </sheetPr>
  <dimension ref="A1:S254"/>
  <sheetViews>
    <sheetView zoomScaleNormal="100" workbookViewId="0">
      <selection activeCell="A18" sqref="A18"/>
    </sheetView>
  </sheetViews>
  <sheetFormatPr defaultRowHeight="14.4" x14ac:dyDescent="0.3"/>
  <cols>
    <col min="1" max="1" width="73.44140625" customWidth="1"/>
    <col min="2" max="4" width="11.6640625" style="10" customWidth="1"/>
    <col min="5" max="5" width="11.6640625" style="5" customWidth="1"/>
    <col min="6" max="7" width="11.6640625" style="6" customWidth="1"/>
    <col min="8" max="10" width="11.6640625" style="10" customWidth="1"/>
    <col min="11" max="13" width="11.6640625" style="6" customWidth="1"/>
    <col min="14" max="16" width="11.6640625" style="10" customWidth="1"/>
    <col min="17" max="21" width="11.6640625" customWidth="1"/>
  </cols>
  <sheetData>
    <row r="1" spans="1:1" ht="23.4" x14ac:dyDescent="0.45">
      <c r="A1" s="1" t="s">
        <v>182</v>
      </c>
    </row>
    <row r="2" spans="1:1" x14ac:dyDescent="0.3">
      <c r="A2" t="s">
        <v>183</v>
      </c>
    </row>
    <row r="17" spans="1:13" x14ac:dyDescent="0.3">
      <c r="A17" t="s">
        <v>17</v>
      </c>
    </row>
    <row r="19" spans="1:13" x14ac:dyDescent="0.3">
      <c r="A19" s="2" t="s">
        <v>13</v>
      </c>
    </row>
    <row r="20" spans="1:13" x14ac:dyDescent="0.3">
      <c r="A20" s="2" t="s">
        <v>23</v>
      </c>
    </row>
    <row r="21" spans="1:13" x14ac:dyDescent="0.3">
      <c r="A21" s="2" t="s">
        <v>15</v>
      </c>
    </row>
    <row r="22" spans="1:13" x14ac:dyDescent="0.3">
      <c r="A22" s="2" t="s">
        <v>18</v>
      </c>
    </row>
    <row r="23" spans="1:13" x14ac:dyDescent="0.3">
      <c r="A23" s="2" t="s">
        <v>10</v>
      </c>
    </row>
    <row r="24" spans="1:13" x14ac:dyDescent="0.3">
      <c r="A24" s="2" t="s">
        <v>11</v>
      </c>
    </row>
    <row r="25" spans="1:13" x14ac:dyDescent="0.3">
      <c r="A25" s="2" t="s">
        <v>12</v>
      </c>
    </row>
    <row r="28" spans="1:13" ht="18" x14ac:dyDescent="0.35">
      <c r="A28" s="7" t="s">
        <v>19</v>
      </c>
      <c r="E28" s="10"/>
      <c r="F28" s="165"/>
      <c r="G28" s="165"/>
      <c r="K28" s="10"/>
      <c r="L28" s="165"/>
      <c r="M28" s="165"/>
    </row>
    <row r="29" spans="1:13" ht="15" thickBot="1" x14ac:dyDescent="0.35"/>
    <row r="30" spans="1:13" ht="15" thickBot="1" x14ac:dyDescent="0.35">
      <c r="A30" s="340"/>
      <c r="B30" s="329" t="s">
        <v>13</v>
      </c>
      <c r="C30" s="343"/>
      <c r="D30" s="343"/>
      <c r="E30" s="343"/>
      <c r="F30" s="343"/>
      <c r="G30" s="344"/>
      <c r="H30" s="328" t="s">
        <v>14</v>
      </c>
      <c r="I30" s="343"/>
      <c r="J30" s="343"/>
      <c r="K30" s="343"/>
      <c r="L30" s="343"/>
      <c r="M30" s="344"/>
    </row>
    <row r="31" spans="1:13" ht="15" thickBot="1" x14ac:dyDescent="0.35">
      <c r="A31" s="352"/>
      <c r="B31" s="331" t="s">
        <v>16</v>
      </c>
      <c r="C31" s="345"/>
      <c r="D31" s="345"/>
      <c r="E31" s="346"/>
      <c r="F31" s="330" t="s">
        <v>20</v>
      </c>
      <c r="G31" s="346"/>
      <c r="H31" s="331" t="s">
        <v>16</v>
      </c>
      <c r="I31" s="345"/>
      <c r="J31" s="345"/>
      <c r="K31" s="346"/>
      <c r="L31" s="330" t="s">
        <v>20</v>
      </c>
      <c r="M31" s="346"/>
    </row>
    <row r="32" spans="1:13" ht="15" thickBot="1" x14ac:dyDescent="0.35">
      <c r="A32" s="353"/>
      <c r="B32" s="120">
        <v>2011</v>
      </c>
      <c r="C32" s="121">
        <v>2021</v>
      </c>
      <c r="D32" s="122" t="s">
        <v>21</v>
      </c>
      <c r="E32" s="123" t="s">
        <v>22</v>
      </c>
      <c r="F32" s="124">
        <v>2011</v>
      </c>
      <c r="G32" s="127">
        <v>2021</v>
      </c>
      <c r="H32" s="120">
        <v>2011</v>
      </c>
      <c r="I32" s="121">
        <v>2021</v>
      </c>
      <c r="J32" s="122" t="s">
        <v>21</v>
      </c>
      <c r="K32" s="126" t="s">
        <v>22</v>
      </c>
      <c r="L32" s="124">
        <v>2011</v>
      </c>
      <c r="M32" s="127">
        <v>2021</v>
      </c>
    </row>
    <row r="33" spans="1:19" s="56" customFormat="1" x14ac:dyDescent="0.3">
      <c r="A33" s="59" t="s">
        <v>79</v>
      </c>
      <c r="B33" s="176">
        <v>6908</v>
      </c>
      <c r="C33" s="177">
        <v>3461</v>
      </c>
      <c r="D33" s="177">
        <v>-3447</v>
      </c>
      <c r="E33" s="178">
        <v>-0.4989866821077012</v>
      </c>
      <c r="F33" s="179">
        <v>2.7131158808396991E-2</v>
      </c>
      <c r="G33" s="178">
        <v>1.2385972823150068E-2</v>
      </c>
      <c r="H33" s="252">
        <v>624095</v>
      </c>
      <c r="I33" s="177">
        <v>367132</v>
      </c>
      <c r="J33" s="177">
        <v>-256963</v>
      </c>
      <c r="K33" s="178">
        <v>-0.41173699516900469</v>
      </c>
      <c r="L33" s="179">
        <v>2.6709484926074778E-2</v>
      </c>
      <c r="M33" s="178">
        <v>1.4813745392594394E-2</v>
      </c>
      <c r="N33" s="55"/>
      <c r="O33" s="55"/>
      <c r="P33" s="55"/>
    </row>
    <row r="34" spans="1:19" x14ac:dyDescent="0.3">
      <c r="A34" s="31" t="s">
        <v>82</v>
      </c>
      <c r="B34" s="34">
        <v>247707</v>
      </c>
      <c r="C34" s="16">
        <v>275968</v>
      </c>
      <c r="D34" s="16">
        <v>28261</v>
      </c>
      <c r="E34" s="32">
        <v>0.11409043749268288</v>
      </c>
      <c r="F34" s="41">
        <v>0.972868841191603</v>
      </c>
      <c r="G34" s="32">
        <v>0.98761402717684998</v>
      </c>
      <c r="H34" s="34">
        <v>22741949</v>
      </c>
      <c r="I34" s="16">
        <v>24416067</v>
      </c>
      <c r="J34" s="16">
        <v>1674118</v>
      </c>
      <c r="K34" s="32">
        <v>7.3613655540252954E-2</v>
      </c>
      <c r="L34" s="41">
        <v>0.97329051507392528</v>
      </c>
      <c r="M34" s="32">
        <v>0.98518625460740561</v>
      </c>
    </row>
    <row r="35" spans="1:19" x14ac:dyDescent="0.3">
      <c r="A35" s="253" t="s">
        <v>181</v>
      </c>
      <c r="B35" s="101" t="s">
        <v>152</v>
      </c>
      <c r="C35" s="102">
        <v>194678</v>
      </c>
      <c r="D35" s="102" t="s">
        <v>152</v>
      </c>
      <c r="E35" s="103" t="s">
        <v>152</v>
      </c>
      <c r="F35" s="104" t="s">
        <v>152</v>
      </c>
      <c r="G35" s="103">
        <v>0.69669934044068438</v>
      </c>
      <c r="H35" s="101" t="s">
        <v>152</v>
      </c>
      <c r="I35" s="102">
        <v>18298725</v>
      </c>
      <c r="J35" s="102" t="s">
        <v>152</v>
      </c>
      <c r="K35" s="103" t="s">
        <v>152</v>
      </c>
      <c r="L35" s="104" t="s">
        <v>152</v>
      </c>
      <c r="M35" s="103">
        <v>0.73835201823622532</v>
      </c>
    </row>
    <row r="36" spans="1:19" s="58" customFormat="1" x14ac:dyDescent="0.3">
      <c r="A36" s="63" t="s">
        <v>173</v>
      </c>
      <c r="B36" s="97" t="s">
        <v>152</v>
      </c>
      <c r="C36" s="98">
        <v>4558</v>
      </c>
      <c r="D36" s="98" t="s">
        <v>152</v>
      </c>
      <c r="E36" s="99" t="s">
        <v>152</v>
      </c>
      <c r="F36" s="100" t="s">
        <v>152</v>
      </c>
      <c r="G36" s="99">
        <v>1.631183592254204E-2</v>
      </c>
      <c r="H36" s="97" t="s">
        <v>152</v>
      </c>
      <c r="I36" s="98">
        <v>260102</v>
      </c>
      <c r="J36" s="98" t="s">
        <v>152</v>
      </c>
      <c r="K36" s="99" t="s">
        <v>152</v>
      </c>
      <c r="L36" s="100" t="s">
        <v>152</v>
      </c>
      <c r="M36" s="99">
        <v>1.0495093873878026E-2</v>
      </c>
      <c r="N36" s="57"/>
      <c r="O36" s="57"/>
      <c r="P36" s="57"/>
    </row>
    <row r="37" spans="1:19" s="10" customFormat="1" x14ac:dyDescent="0.3">
      <c r="A37" s="87" t="s">
        <v>80</v>
      </c>
      <c r="B37" s="101">
        <v>24196</v>
      </c>
      <c r="C37" s="102">
        <v>23267</v>
      </c>
      <c r="D37" s="102">
        <v>-929</v>
      </c>
      <c r="E37" s="103">
        <v>-3.8394775996032401E-2</v>
      </c>
      <c r="F37" s="104">
        <v>9.5029750800227797E-2</v>
      </c>
      <c r="G37" s="103">
        <v>8.3266232209255303E-2</v>
      </c>
      <c r="H37" s="101">
        <v>1900765</v>
      </c>
      <c r="I37" s="102">
        <v>2113111</v>
      </c>
      <c r="J37" s="102">
        <v>212346</v>
      </c>
      <c r="K37" s="103">
        <v>0.11171607221303002</v>
      </c>
      <c r="L37" s="104">
        <v>8.1347317500557653E-2</v>
      </c>
      <c r="M37" s="103">
        <v>8.5263851531031165E-2</v>
      </c>
      <c r="Q37"/>
      <c r="R37"/>
      <c r="S37"/>
    </row>
    <row r="38" spans="1:19" s="10" customFormat="1" x14ac:dyDescent="0.3">
      <c r="A38" s="63" t="s">
        <v>81</v>
      </c>
      <c r="B38" s="97">
        <v>20972</v>
      </c>
      <c r="C38" s="98">
        <v>19074</v>
      </c>
      <c r="D38" s="98">
        <v>-1898</v>
      </c>
      <c r="E38" s="99">
        <v>-9.0501621209231359E-2</v>
      </c>
      <c r="F38" s="100">
        <v>8.2367496023407885E-2</v>
      </c>
      <c r="G38" s="99">
        <v>6.826063150209892E-2</v>
      </c>
      <c r="H38" s="97">
        <v>962129</v>
      </c>
      <c r="I38" s="98">
        <v>865940</v>
      </c>
      <c r="J38" s="98">
        <v>-96189</v>
      </c>
      <c r="K38" s="99">
        <v>-9.9975159256191215E-2</v>
      </c>
      <c r="L38" s="100">
        <v>4.1176375427522088E-2</v>
      </c>
      <c r="M38" s="99">
        <v>3.494060633576803E-2</v>
      </c>
      <c r="Q38"/>
      <c r="R38"/>
      <c r="S38"/>
    </row>
    <row r="39" spans="1:19" s="10" customFormat="1" x14ac:dyDescent="0.3">
      <c r="A39" s="87" t="s">
        <v>174</v>
      </c>
      <c r="B39" s="101" t="s">
        <v>152</v>
      </c>
      <c r="C39" s="102">
        <v>764</v>
      </c>
      <c r="D39" s="102" t="s">
        <v>152</v>
      </c>
      <c r="E39" s="103" t="s">
        <v>152</v>
      </c>
      <c r="F39" s="104" t="s">
        <v>152</v>
      </c>
      <c r="G39" s="103">
        <v>2.7341471357661515E-3</v>
      </c>
      <c r="H39" s="101" t="s">
        <v>152</v>
      </c>
      <c r="I39" s="102">
        <v>35723</v>
      </c>
      <c r="J39" s="102" t="s">
        <v>152</v>
      </c>
      <c r="K39" s="103" t="s">
        <v>152</v>
      </c>
      <c r="L39" s="104" t="s">
        <v>152</v>
      </c>
      <c r="M39" s="103">
        <v>1.4414200523507881E-3</v>
      </c>
      <c r="Q39"/>
      <c r="R39"/>
      <c r="S39"/>
    </row>
    <row r="40" spans="1:19" s="10" customFormat="1" x14ac:dyDescent="0.3">
      <c r="A40" s="63" t="s">
        <v>175</v>
      </c>
      <c r="B40" s="97" t="s">
        <v>152</v>
      </c>
      <c r="C40" s="98">
        <v>794</v>
      </c>
      <c r="D40" s="98" t="s">
        <v>152</v>
      </c>
      <c r="E40" s="99" t="s">
        <v>152</v>
      </c>
      <c r="F40" s="100" t="s">
        <v>152</v>
      </c>
      <c r="G40" s="99">
        <v>2.8415089342910004E-3</v>
      </c>
      <c r="H40" s="97" t="s">
        <v>152</v>
      </c>
      <c r="I40" s="98">
        <v>49459</v>
      </c>
      <c r="J40" s="98" t="s">
        <v>152</v>
      </c>
      <c r="K40" s="99" t="s">
        <v>152</v>
      </c>
      <c r="L40" s="100" t="s">
        <v>152</v>
      </c>
      <c r="M40" s="99">
        <v>1.9956664997121637E-3</v>
      </c>
      <c r="Q40"/>
      <c r="R40"/>
      <c r="S40"/>
    </row>
    <row r="41" spans="1:19" s="10" customFormat="1" x14ac:dyDescent="0.3">
      <c r="A41" s="87" t="s">
        <v>176</v>
      </c>
      <c r="B41" s="101" t="s">
        <v>152</v>
      </c>
      <c r="C41" s="102">
        <v>1880</v>
      </c>
      <c r="D41" s="102" t="s">
        <v>152</v>
      </c>
      <c r="E41" s="103" t="s">
        <v>152</v>
      </c>
      <c r="F41" s="104" t="s">
        <v>152</v>
      </c>
      <c r="G41" s="103">
        <v>6.7280060408905305E-3</v>
      </c>
      <c r="H41" s="101" t="s">
        <v>152</v>
      </c>
      <c r="I41" s="102">
        <v>98732</v>
      </c>
      <c r="J41" s="102" t="s">
        <v>152</v>
      </c>
      <c r="K41" s="103" t="s">
        <v>152</v>
      </c>
      <c r="L41" s="104" t="s">
        <v>152</v>
      </c>
      <c r="M41" s="103">
        <v>3.9838279150322762E-3</v>
      </c>
      <c r="Q41"/>
      <c r="R41"/>
      <c r="S41"/>
    </row>
    <row r="42" spans="1:19" s="10" customFormat="1" x14ac:dyDescent="0.3">
      <c r="A42" s="63" t="s">
        <v>177</v>
      </c>
      <c r="B42" s="97" t="s">
        <v>152</v>
      </c>
      <c r="C42" s="98">
        <v>750</v>
      </c>
      <c r="D42" s="98" t="s">
        <v>152</v>
      </c>
      <c r="E42" s="99" t="s">
        <v>152</v>
      </c>
      <c r="F42" s="100" t="s">
        <v>152</v>
      </c>
      <c r="G42" s="99">
        <v>2.6840449631212221E-3</v>
      </c>
      <c r="H42" s="97" t="s">
        <v>152</v>
      </c>
      <c r="I42" s="98">
        <v>220917</v>
      </c>
      <c r="J42" s="98" t="s">
        <v>152</v>
      </c>
      <c r="K42" s="99" t="s">
        <v>152</v>
      </c>
      <c r="L42" s="100" t="s">
        <v>152</v>
      </c>
      <c r="M42" s="99">
        <v>8.913982412036477E-3</v>
      </c>
      <c r="Q42"/>
      <c r="R42"/>
      <c r="S42"/>
    </row>
    <row r="43" spans="1:19" s="10" customFormat="1" x14ac:dyDescent="0.3">
      <c r="A43" s="87" t="s">
        <v>178</v>
      </c>
      <c r="B43" s="101" t="s">
        <v>152</v>
      </c>
      <c r="C43" s="102">
        <v>1419</v>
      </c>
      <c r="D43" s="102" t="s">
        <v>152</v>
      </c>
      <c r="E43" s="103" t="s">
        <v>152</v>
      </c>
      <c r="F43" s="104" t="s">
        <v>152</v>
      </c>
      <c r="G43" s="103">
        <v>5.0782130702253523E-3</v>
      </c>
      <c r="H43" s="101" t="s">
        <v>152</v>
      </c>
      <c r="I43" s="102">
        <v>225381</v>
      </c>
      <c r="J43" s="102" t="s">
        <v>152</v>
      </c>
      <c r="K43" s="103" t="s">
        <v>152</v>
      </c>
      <c r="L43" s="104" t="s">
        <v>152</v>
      </c>
      <c r="M43" s="103">
        <v>9.0941044374457068E-3</v>
      </c>
      <c r="Q43"/>
      <c r="R43"/>
      <c r="S43"/>
    </row>
    <row r="44" spans="1:19" s="10" customFormat="1" x14ac:dyDescent="0.3">
      <c r="A44" s="63" t="s">
        <v>179</v>
      </c>
      <c r="B44" s="97" t="s">
        <v>152</v>
      </c>
      <c r="C44" s="98">
        <v>26679</v>
      </c>
      <c r="D44" s="98" t="s">
        <v>152</v>
      </c>
      <c r="E44" s="99" t="s">
        <v>152</v>
      </c>
      <c r="F44" s="100" t="s">
        <v>152</v>
      </c>
      <c r="G44" s="99">
        <v>9.5476847428148118E-2</v>
      </c>
      <c r="H44" s="97" t="s">
        <v>152</v>
      </c>
      <c r="I44" s="98">
        <v>2113325</v>
      </c>
      <c r="J44" s="98" t="s">
        <v>152</v>
      </c>
      <c r="K44" s="99" t="s">
        <v>152</v>
      </c>
      <c r="L44" s="100" t="s">
        <v>152</v>
      </c>
      <c r="M44" s="99">
        <v>8.5272486413073625E-2</v>
      </c>
      <c r="Q44"/>
      <c r="R44"/>
      <c r="S44"/>
    </row>
    <row r="45" spans="1:19" s="10" customFormat="1" ht="15" thickBot="1" x14ac:dyDescent="0.35">
      <c r="A45" s="254" t="s">
        <v>180</v>
      </c>
      <c r="B45" s="171" t="s">
        <v>152</v>
      </c>
      <c r="C45" s="132">
        <v>2105</v>
      </c>
      <c r="D45" s="132" t="s">
        <v>152</v>
      </c>
      <c r="E45" s="134" t="s">
        <v>152</v>
      </c>
      <c r="F45" s="172" t="s">
        <v>152</v>
      </c>
      <c r="G45" s="134">
        <v>7.5332195298268966E-3</v>
      </c>
      <c r="H45" s="171" t="s">
        <v>152</v>
      </c>
      <c r="I45" s="132">
        <v>134652</v>
      </c>
      <c r="J45" s="132" t="s">
        <v>152</v>
      </c>
      <c r="K45" s="134" t="s">
        <v>152</v>
      </c>
      <c r="L45" s="172" t="s">
        <v>152</v>
      </c>
      <c r="M45" s="134">
        <v>5.4331969008520652E-3</v>
      </c>
      <c r="Q45"/>
      <c r="R45"/>
      <c r="S45"/>
    </row>
    <row r="46" spans="1:19" x14ac:dyDescent="0.3">
      <c r="B46"/>
      <c r="C46"/>
      <c r="D46"/>
      <c r="E46"/>
      <c r="F46"/>
      <c r="G46"/>
      <c r="H46"/>
      <c r="I46"/>
      <c r="J46"/>
      <c r="K46"/>
      <c r="L46"/>
      <c r="M46"/>
      <c r="N46"/>
      <c r="O46"/>
      <c r="P46"/>
    </row>
    <row r="48" spans="1:19" ht="18" x14ac:dyDescent="0.35">
      <c r="A48" s="7" t="s">
        <v>7</v>
      </c>
      <c r="E48" s="10"/>
      <c r="F48" s="10"/>
      <c r="G48" s="10"/>
    </row>
    <row r="49" spans="1:19" ht="15" thickBot="1" x14ac:dyDescent="0.35"/>
    <row r="50" spans="1:19" ht="15" thickBot="1" x14ac:dyDescent="0.35">
      <c r="A50" s="326"/>
      <c r="B50" s="329" t="s">
        <v>7</v>
      </c>
      <c r="C50" s="329"/>
      <c r="D50" s="329"/>
      <c r="E50" s="329"/>
      <c r="F50" s="329"/>
      <c r="G50" s="339"/>
      <c r="H50" s="329" t="s">
        <v>13</v>
      </c>
      <c r="I50" s="329"/>
      <c r="J50" s="329"/>
      <c r="K50" s="329"/>
      <c r="L50" s="329"/>
      <c r="M50" s="339"/>
      <c r="N50" s="329" t="s">
        <v>14</v>
      </c>
      <c r="O50" s="329"/>
      <c r="P50" s="329"/>
      <c r="Q50" s="329"/>
      <c r="R50" s="329"/>
      <c r="S50" s="339"/>
    </row>
    <row r="51" spans="1:19" ht="15" thickBot="1" x14ac:dyDescent="0.35">
      <c r="A51" s="326"/>
      <c r="B51" s="331" t="s">
        <v>16</v>
      </c>
      <c r="C51" s="331"/>
      <c r="D51" s="331"/>
      <c r="E51" s="332"/>
      <c r="F51" s="330" t="s">
        <v>20</v>
      </c>
      <c r="G51" s="334"/>
      <c r="H51" s="329" t="s">
        <v>16</v>
      </c>
      <c r="I51" s="329"/>
      <c r="J51" s="329"/>
      <c r="K51" s="339"/>
      <c r="L51" s="328" t="s">
        <v>20</v>
      </c>
      <c r="M51" s="339"/>
      <c r="N51" s="331" t="s">
        <v>16</v>
      </c>
      <c r="O51" s="330"/>
      <c r="P51" s="330"/>
      <c r="Q51" s="334"/>
      <c r="R51" s="330" t="s">
        <v>20</v>
      </c>
      <c r="S51" s="334"/>
    </row>
    <row r="52" spans="1:19" ht="15" thickBot="1" x14ac:dyDescent="0.35">
      <c r="A52" s="327"/>
      <c r="B52" s="66">
        <v>2011</v>
      </c>
      <c r="C52" s="64">
        <v>2021</v>
      </c>
      <c r="D52" s="30" t="s">
        <v>21</v>
      </c>
      <c r="E52" s="12" t="s">
        <v>22</v>
      </c>
      <c r="F52" s="81">
        <v>2011</v>
      </c>
      <c r="G52" s="83">
        <v>2021</v>
      </c>
      <c r="H52" s="77">
        <v>2011</v>
      </c>
      <c r="I52" s="78">
        <v>2021</v>
      </c>
      <c r="J52" s="38" t="s">
        <v>21</v>
      </c>
      <c r="K52" s="67" t="s">
        <v>22</v>
      </c>
      <c r="L52" s="80">
        <v>2011</v>
      </c>
      <c r="M52" s="79">
        <v>2021</v>
      </c>
      <c r="N52" s="77">
        <v>2011</v>
      </c>
      <c r="O52" s="78">
        <v>2021</v>
      </c>
      <c r="P52" s="38" t="s">
        <v>21</v>
      </c>
      <c r="Q52" s="36" t="s">
        <v>22</v>
      </c>
      <c r="R52" s="80">
        <v>2011</v>
      </c>
      <c r="S52" s="79">
        <v>2021</v>
      </c>
    </row>
    <row r="53" spans="1:19" s="4" customFormat="1" x14ac:dyDescent="0.3">
      <c r="A53" s="59" t="s">
        <v>79</v>
      </c>
      <c r="B53" s="176">
        <v>1519</v>
      </c>
      <c r="C53" s="177">
        <v>697</v>
      </c>
      <c r="D53" s="177">
        <v>-822</v>
      </c>
      <c r="E53" s="178">
        <v>-0.5411454904542462</v>
      </c>
      <c r="F53" s="179">
        <v>2.9825835967719767E-2</v>
      </c>
      <c r="G53" s="178">
        <v>1.3176052477362522E-2</v>
      </c>
      <c r="H53" s="176">
        <v>6908</v>
      </c>
      <c r="I53" s="177">
        <v>3461</v>
      </c>
      <c r="J53" s="177">
        <v>-3447</v>
      </c>
      <c r="K53" s="178">
        <v>-0.4989866821077012</v>
      </c>
      <c r="L53" s="179">
        <v>2.7131158808396991E-2</v>
      </c>
      <c r="M53" s="178">
        <v>1.2385972823150068E-2</v>
      </c>
      <c r="N53" s="252">
        <v>624095</v>
      </c>
      <c r="O53" s="177">
        <v>367132</v>
      </c>
      <c r="P53" s="177">
        <v>-256963</v>
      </c>
      <c r="Q53" s="178">
        <v>-0.41173699516900469</v>
      </c>
      <c r="R53" s="179">
        <v>2.6709484926074778E-2</v>
      </c>
      <c r="S53" s="178">
        <v>1.4813745392594394E-2</v>
      </c>
    </row>
    <row r="54" spans="1:19" x14ac:dyDescent="0.3">
      <c r="A54" s="31" t="s">
        <v>82</v>
      </c>
      <c r="B54" s="34">
        <v>49410</v>
      </c>
      <c r="C54" s="16">
        <v>52202</v>
      </c>
      <c r="D54" s="16">
        <v>2792</v>
      </c>
      <c r="E54" s="32">
        <v>5.6506780004047762E-2</v>
      </c>
      <c r="F54" s="41">
        <v>0.97017416403228018</v>
      </c>
      <c r="G54" s="32">
        <v>0.98682394752263747</v>
      </c>
      <c r="H54" s="34">
        <v>247707</v>
      </c>
      <c r="I54" s="16">
        <v>275968</v>
      </c>
      <c r="J54" s="16">
        <v>28261</v>
      </c>
      <c r="K54" s="32">
        <v>0.11409043749268288</v>
      </c>
      <c r="L54" s="41">
        <v>0.972868841191603</v>
      </c>
      <c r="M54" s="32">
        <v>0.98761402717684998</v>
      </c>
      <c r="N54" s="34">
        <v>22741949</v>
      </c>
      <c r="O54" s="16">
        <v>24416067</v>
      </c>
      <c r="P54" s="16">
        <v>1674118</v>
      </c>
      <c r="Q54" s="32">
        <v>7.3613655540252954E-2</v>
      </c>
      <c r="R54" s="41">
        <v>0.97329051507392528</v>
      </c>
      <c r="S54" s="32">
        <v>0.98518625460740561</v>
      </c>
    </row>
    <row r="55" spans="1:19" x14ac:dyDescent="0.3">
      <c r="A55" s="253" t="s">
        <v>181</v>
      </c>
      <c r="B55" s="101" t="s">
        <v>152</v>
      </c>
      <c r="C55" s="255">
        <v>41964</v>
      </c>
      <c r="D55" s="102" t="s">
        <v>152</v>
      </c>
      <c r="E55" s="166" t="s">
        <v>152</v>
      </c>
      <c r="F55" s="131" t="s">
        <v>152</v>
      </c>
      <c r="G55" s="103">
        <v>0.79328531730278451</v>
      </c>
      <c r="H55" s="101" t="s">
        <v>152</v>
      </c>
      <c r="I55" s="102">
        <v>194678</v>
      </c>
      <c r="J55" s="102" t="s">
        <v>152</v>
      </c>
      <c r="K55" s="103" t="s">
        <v>152</v>
      </c>
      <c r="L55" s="104" t="s">
        <v>152</v>
      </c>
      <c r="M55" s="103">
        <v>0.69669934044068438</v>
      </c>
      <c r="N55" s="101" t="s">
        <v>152</v>
      </c>
      <c r="O55" s="102">
        <v>18298725</v>
      </c>
      <c r="P55" s="102" t="s">
        <v>152</v>
      </c>
      <c r="Q55" s="103" t="s">
        <v>152</v>
      </c>
      <c r="R55" s="104" t="s">
        <v>152</v>
      </c>
      <c r="S55" s="103">
        <v>0.73835201823622532</v>
      </c>
    </row>
    <row r="56" spans="1:19" x14ac:dyDescent="0.3">
      <c r="A56" s="63" t="s">
        <v>173</v>
      </c>
      <c r="B56" s="97" t="s">
        <v>152</v>
      </c>
      <c r="C56" s="256">
        <v>116</v>
      </c>
      <c r="D56" s="98" t="s">
        <v>152</v>
      </c>
      <c r="E56" s="167" t="s">
        <v>152</v>
      </c>
      <c r="F56" s="130" t="s">
        <v>152</v>
      </c>
      <c r="G56" s="99">
        <v>2.1928580880545947E-3</v>
      </c>
      <c r="H56" s="97" t="s">
        <v>152</v>
      </c>
      <c r="I56" s="98">
        <v>4558</v>
      </c>
      <c r="J56" s="98" t="s">
        <v>152</v>
      </c>
      <c r="K56" s="99" t="s">
        <v>152</v>
      </c>
      <c r="L56" s="100" t="s">
        <v>152</v>
      </c>
      <c r="M56" s="99">
        <v>1.631183592254204E-2</v>
      </c>
      <c r="N56" s="97" t="s">
        <v>152</v>
      </c>
      <c r="O56" s="98">
        <v>260102</v>
      </c>
      <c r="P56" s="98" t="s">
        <v>152</v>
      </c>
      <c r="Q56" s="99" t="s">
        <v>152</v>
      </c>
      <c r="R56" s="100" t="s">
        <v>152</v>
      </c>
      <c r="S56" s="99">
        <v>1.0495093873878026E-2</v>
      </c>
    </row>
    <row r="57" spans="1:19" x14ac:dyDescent="0.3">
      <c r="A57" s="87" t="s">
        <v>80</v>
      </c>
      <c r="B57" s="101">
        <v>5015</v>
      </c>
      <c r="C57" s="255">
        <v>5327</v>
      </c>
      <c r="D57" s="102">
        <v>312</v>
      </c>
      <c r="E57" s="103">
        <v>6.2213359920239283E-2</v>
      </c>
      <c r="F57" s="104">
        <v>9.8470419603762099E-2</v>
      </c>
      <c r="G57" s="103">
        <v>0.10070133650919677</v>
      </c>
      <c r="H57" s="101">
        <v>24196</v>
      </c>
      <c r="I57" s="102">
        <v>23267</v>
      </c>
      <c r="J57" s="102">
        <v>-929</v>
      </c>
      <c r="K57" s="103">
        <v>-3.8394775996032401E-2</v>
      </c>
      <c r="L57" s="104">
        <v>9.5029750800227797E-2</v>
      </c>
      <c r="M57" s="103">
        <v>8.3266232209255303E-2</v>
      </c>
      <c r="N57" s="101">
        <v>1900765</v>
      </c>
      <c r="O57" s="102">
        <v>2113111</v>
      </c>
      <c r="P57" s="102">
        <v>212346</v>
      </c>
      <c r="Q57" s="103">
        <v>0.11171607221303002</v>
      </c>
      <c r="R57" s="104">
        <v>8.1347317500557653E-2</v>
      </c>
      <c r="S57" s="103">
        <v>8.5263851531031165E-2</v>
      </c>
    </row>
    <row r="58" spans="1:19" x14ac:dyDescent="0.3">
      <c r="A58" s="63" t="s">
        <v>81</v>
      </c>
      <c r="B58" s="97">
        <v>149</v>
      </c>
      <c r="C58" s="98">
        <v>118</v>
      </c>
      <c r="D58" s="98">
        <v>-31</v>
      </c>
      <c r="E58" s="99">
        <v>-0.20805369127516779</v>
      </c>
      <c r="F58" s="100">
        <v>2.9256415794537494E-3</v>
      </c>
      <c r="G58" s="99">
        <v>2.2306659861245012E-3</v>
      </c>
      <c r="H58" s="97">
        <v>20972</v>
      </c>
      <c r="I58" s="98">
        <v>19074</v>
      </c>
      <c r="J58" s="98">
        <v>-1898</v>
      </c>
      <c r="K58" s="99">
        <v>-9.0501621209231359E-2</v>
      </c>
      <c r="L58" s="100">
        <v>8.2367496023407885E-2</v>
      </c>
      <c r="M58" s="99">
        <v>6.826063150209892E-2</v>
      </c>
      <c r="N58" s="97">
        <v>962129</v>
      </c>
      <c r="O58" s="98">
        <v>865940</v>
      </c>
      <c r="P58" s="98">
        <v>-96189</v>
      </c>
      <c r="Q58" s="99">
        <v>-9.9975159256191215E-2</v>
      </c>
      <c r="R58" s="100">
        <v>4.1176375427522088E-2</v>
      </c>
      <c r="S58" s="99">
        <v>3.494060633576803E-2</v>
      </c>
    </row>
    <row r="59" spans="1:19" x14ac:dyDescent="0.3">
      <c r="A59" s="87" t="s">
        <v>174</v>
      </c>
      <c r="B59" s="101" t="s">
        <v>152</v>
      </c>
      <c r="C59" s="102">
        <v>20</v>
      </c>
      <c r="D59" s="102" t="s">
        <v>152</v>
      </c>
      <c r="E59" s="103" t="s">
        <v>152</v>
      </c>
      <c r="F59" s="104" t="s">
        <v>152</v>
      </c>
      <c r="G59" s="103">
        <v>3.7807898069906802E-4</v>
      </c>
      <c r="H59" s="101" t="s">
        <v>152</v>
      </c>
      <c r="I59" s="102">
        <v>764</v>
      </c>
      <c r="J59" s="102" t="s">
        <v>152</v>
      </c>
      <c r="K59" s="103" t="s">
        <v>152</v>
      </c>
      <c r="L59" s="104" t="s">
        <v>152</v>
      </c>
      <c r="M59" s="103">
        <v>2.7341471357661515E-3</v>
      </c>
      <c r="N59" s="101" t="s">
        <v>152</v>
      </c>
      <c r="O59" s="102">
        <v>35723</v>
      </c>
      <c r="P59" s="102" t="s">
        <v>152</v>
      </c>
      <c r="Q59" s="103" t="s">
        <v>152</v>
      </c>
      <c r="R59" s="104" t="s">
        <v>152</v>
      </c>
      <c r="S59" s="103">
        <v>1.4414200523507881E-3</v>
      </c>
    </row>
    <row r="60" spans="1:19" x14ac:dyDescent="0.3">
      <c r="A60" s="63" t="s">
        <v>175</v>
      </c>
      <c r="B60" s="97" t="s">
        <v>152</v>
      </c>
      <c r="C60" s="98">
        <v>12</v>
      </c>
      <c r="D60" s="98" t="s">
        <v>152</v>
      </c>
      <c r="E60" s="99" t="s">
        <v>152</v>
      </c>
      <c r="F60" s="100" t="s">
        <v>152</v>
      </c>
      <c r="G60" s="99">
        <v>2.2684738841944081E-4</v>
      </c>
      <c r="H60" s="97" t="s">
        <v>152</v>
      </c>
      <c r="I60" s="98">
        <v>794</v>
      </c>
      <c r="J60" s="98" t="s">
        <v>152</v>
      </c>
      <c r="K60" s="99" t="s">
        <v>152</v>
      </c>
      <c r="L60" s="100" t="s">
        <v>152</v>
      </c>
      <c r="M60" s="99">
        <v>2.8415089342910004E-3</v>
      </c>
      <c r="N60" s="97" t="s">
        <v>152</v>
      </c>
      <c r="O60" s="98">
        <v>49459</v>
      </c>
      <c r="P60" s="98" t="s">
        <v>152</v>
      </c>
      <c r="Q60" s="99" t="s">
        <v>152</v>
      </c>
      <c r="R60" s="100" t="s">
        <v>152</v>
      </c>
      <c r="S60" s="99">
        <v>1.9956664997121637E-3</v>
      </c>
    </row>
    <row r="61" spans="1:19" x14ac:dyDescent="0.3">
      <c r="A61" s="87" t="s">
        <v>176</v>
      </c>
      <c r="B61" s="101" t="s">
        <v>152</v>
      </c>
      <c r="C61" s="102">
        <v>75</v>
      </c>
      <c r="D61" s="102" t="s">
        <v>152</v>
      </c>
      <c r="E61" s="103" t="s">
        <v>152</v>
      </c>
      <c r="F61" s="104" t="s">
        <v>152</v>
      </c>
      <c r="G61" s="103">
        <v>1.4177961776215052E-3</v>
      </c>
      <c r="H61" s="101" t="s">
        <v>152</v>
      </c>
      <c r="I61" s="102">
        <v>1880</v>
      </c>
      <c r="J61" s="102" t="s">
        <v>152</v>
      </c>
      <c r="K61" s="103" t="s">
        <v>152</v>
      </c>
      <c r="L61" s="104" t="s">
        <v>152</v>
      </c>
      <c r="M61" s="103">
        <v>6.7280060408905305E-3</v>
      </c>
      <c r="N61" s="101" t="s">
        <v>152</v>
      </c>
      <c r="O61" s="102">
        <v>98732</v>
      </c>
      <c r="P61" s="102" t="s">
        <v>152</v>
      </c>
      <c r="Q61" s="103" t="s">
        <v>152</v>
      </c>
      <c r="R61" s="104" t="s">
        <v>152</v>
      </c>
      <c r="S61" s="103">
        <v>3.9838279150322762E-3</v>
      </c>
    </row>
    <row r="62" spans="1:19" x14ac:dyDescent="0.3">
      <c r="A62" s="63" t="s">
        <v>177</v>
      </c>
      <c r="B62" s="97" t="s">
        <v>152</v>
      </c>
      <c r="C62" s="98">
        <v>216</v>
      </c>
      <c r="D62" s="98" t="s">
        <v>152</v>
      </c>
      <c r="E62" s="99" t="s">
        <v>152</v>
      </c>
      <c r="F62" s="100" t="s">
        <v>152</v>
      </c>
      <c r="G62" s="99">
        <v>4.0832529915499349E-3</v>
      </c>
      <c r="H62" s="97" t="s">
        <v>152</v>
      </c>
      <c r="I62" s="98">
        <v>750</v>
      </c>
      <c r="J62" s="98" t="s">
        <v>152</v>
      </c>
      <c r="K62" s="99" t="s">
        <v>152</v>
      </c>
      <c r="L62" s="100" t="s">
        <v>152</v>
      </c>
      <c r="M62" s="99">
        <v>2.6840449631212221E-3</v>
      </c>
      <c r="N62" s="97" t="s">
        <v>152</v>
      </c>
      <c r="O62" s="98">
        <v>220917</v>
      </c>
      <c r="P62" s="98" t="s">
        <v>152</v>
      </c>
      <c r="Q62" s="99" t="s">
        <v>152</v>
      </c>
      <c r="R62" s="100" t="s">
        <v>152</v>
      </c>
      <c r="S62" s="99">
        <v>8.913982412036477E-3</v>
      </c>
    </row>
    <row r="63" spans="1:19" x14ac:dyDescent="0.3">
      <c r="A63" s="87" t="s">
        <v>178</v>
      </c>
      <c r="B63" s="101" t="s">
        <v>152</v>
      </c>
      <c r="C63" s="102">
        <v>270</v>
      </c>
      <c r="D63" s="102" t="s">
        <v>152</v>
      </c>
      <c r="E63" s="103" t="s">
        <v>152</v>
      </c>
      <c r="F63" s="104" t="s">
        <v>152</v>
      </c>
      <c r="G63" s="103">
        <v>5.1040662394374187E-3</v>
      </c>
      <c r="H63" s="101" t="s">
        <v>152</v>
      </c>
      <c r="I63" s="102">
        <v>1419</v>
      </c>
      <c r="J63" s="102" t="s">
        <v>152</v>
      </c>
      <c r="K63" s="103" t="s">
        <v>152</v>
      </c>
      <c r="L63" s="104" t="s">
        <v>152</v>
      </c>
      <c r="M63" s="103">
        <v>5.0782130702253523E-3</v>
      </c>
      <c r="N63" s="101" t="s">
        <v>152</v>
      </c>
      <c r="O63" s="102">
        <v>225381</v>
      </c>
      <c r="P63" s="102" t="s">
        <v>152</v>
      </c>
      <c r="Q63" s="103" t="s">
        <v>152</v>
      </c>
      <c r="R63" s="104" t="s">
        <v>152</v>
      </c>
      <c r="S63" s="103">
        <v>9.0941044374457068E-3</v>
      </c>
    </row>
    <row r="64" spans="1:19" x14ac:dyDescent="0.3">
      <c r="A64" s="63" t="s">
        <v>179</v>
      </c>
      <c r="B64" s="97" t="s">
        <v>152</v>
      </c>
      <c r="C64" s="98">
        <v>3835</v>
      </c>
      <c r="D64" s="98" t="s">
        <v>152</v>
      </c>
      <c r="E64" s="99" t="s">
        <v>152</v>
      </c>
      <c r="F64" s="100" t="s">
        <v>152</v>
      </c>
      <c r="G64" s="99">
        <v>7.2496644549046294E-2</v>
      </c>
      <c r="H64" s="97" t="s">
        <v>152</v>
      </c>
      <c r="I64" s="98">
        <v>26679</v>
      </c>
      <c r="J64" s="98" t="s">
        <v>152</v>
      </c>
      <c r="K64" s="99" t="s">
        <v>152</v>
      </c>
      <c r="L64" s="100" t="s">
        <v>152</v>
      </c>
      <c r="M64" s="99">
        <v>9.5476847428148118E-2</v>
      </c>
      <c r="N64" s="97" t="s">
        <v>152</v>
      </c>
      <c r="O64" s="98">
        <v>2113325</v>
      </c>
      <c r="P64" s="98" t="s">
        <v>152</v>
      </c>
      <c r="Q64" s="99" t="s">
        <v>152</v>
      </c>
      <c r="R64" s="100" t="s">
        <v>152</v>
      </c>
      <c r="S64" s="99">
        <v>8.5272486413073625E-2</v>
      </c>
    </row>
    <row r="65" spans="1:19" ht="15" thickBot="1" x14ac:dyDescent="0.35">
      <c r="A65" s="254" t="s">
        <v>180</v>
      </c>
      <c r="B65" s="171" t="s">
        <v>152</v>
      </c>
      <c r="C65" s="132">
        <v>249</v>
      </c>
      <c r="D65" s="132" t="s">
        <v>152</v>
      </c>
      <c r="E65" s="134" t="s">
        <v>152</v>
      </c>
      <c r="F65" s="172" t="s">
        <v>152</v>
      </c>
      <c r="G65" s="134">
        <v>4.7070833097033974E-3</v>
      </c>
      <c r="H65" s="171" t="s">
        <v>152</v>
      </c>
      <c r="I65" s="132">
        <v>2105</v>
      </c>
      <c r="J65" s="132" t="s">
        <v>152</v>
      </c>
      <c r="K65" s="134" t="s">
        <v>152</v>
      </c>
      <c r="L65" s="172" t="s">
        <v>152</v>
      </c>
      <c r="M65" s="134">
        <v>7.5332195298268966E-3</v>
      </c>
      <c r="N65" s="171" t="s">
        <v>152</v>
      </c>
      <c r="O65" s="132">
        <v>134652</v>
      </c>
      <c r="P65" s="132" t="s">
        <v>152</v>
      </c>
      <c r="Q65" s="134" t="s">
        <v>152</v>
      </c>
      <c r="R65" s="172" t="s">
        <v>152</v>
      </c>
      <c r="S65" s="134">
        <v>5.4331969008520652E-3</v>
      </c>
    </row>
    <row r="68" spans="1:19" ht="18" x14ac:dyDescent="0.35">
      <c r="A68" s="7" t="s">
        <v>15</v>
      </c>
      <c r="E68" s="10"/>
      <c r="F68" s="165"/>
      <c r="G68" s="165"/>
    </row>
    <row r="69" spans="1:19" ht="15" thickBot="1" x14ac:dyDescent="0.35"/>
    <row r="70" spans="1:19" ht="15" thickBot="1" x14ac:dyDescent="0.35">
      <c r="A70" s="326"/>
      <c r="B70" s="328" t="s">
        <v>15</v>
      </c>
      <c r="C70" s="329"/>
      <c r="D70" s="329"/>
      <c r="E70" s="329"/>
      <c r="F70" s="329"/>
      <c r="G70" s="329"/>
      <c r="H70" s="329" t="s">
        <v>13</v>
      </c>
      <c r="I70" s="329"/>
      <c r="J70" s="329"/>
      <c r="K70" s="329"/>
      <c r="L70" s="329"/>
      <c r="M70" s="329"/>
      <c r="N70" s="329" t="s">
        <v>14</v>
      </c>
      <c r="O70" s="329"/>
      <c r="P70" s="329"/>
      <c r="Q70" s="329"/>
      <c r="R70" s="329"/>
      <c r="S70" s="329"/>
    </row>
    <row r="71" spans="1:19" ht="15" thickBot="1" x14ac:dyDescent="0.35">
      <c r="A71" s="326"/>
      <c r="B71" s="331" t="s">
        <v>16</v>
      </c>
      <c r="C71" s="331"/>
      <c r="D71" s="331"/>
      <c r="E71" s="332"/>
      <c r="F71" s="330" t="s">
        <v>20</v>
      </c>
      <c r="G71" s="330"/>
      <c r="H71" s="329" t="s">
        <v>16</v>
      </c>
      <c r="I71" s="329"/>
      <c r="J71" s="329"/>
      <c r="K71" s="329"/>
      <c r="L71" s="329" t="s">
        <v>20</v>
      </c>
      <c r="M71" s="333"/>
      <c r="N71" s="331" t="s">
        <v>16</v>
      </c>
      <c r="O71" s="330"/>
      <c r="P71" s="330"/>
      <c r="Q71" s="334"/>
      <c r="R71" s="330" t="s">
        <v>20</v>
      </c>
      <c r="S71" s="330"/>
    </row>
    <row r="72" spans="1:19" ht="15" thickBot="1" x14ac:dyDescent="0.35">
      <c r="A72" s="327"/>
      <c r="B72" s="81">
        <v>2011</v>
      </c>
      <c r="C72" s="9">
        <v>2021</v>
      </c>
      <c r="D72" s="30" t="s">
        <v>21</v>
      </c>
      <c r="E72" s="12" t="s">
        <v>22</v>
      </c>
      <c r="F72" s="81">
        <v>2011</v>
      </c>
      <c r="G72" s="83">
        <v>2021</v>
      </c>
      <c r="H72" s="77">
        <v>2011</v>
      </c>
      <c r="I72" s="78">
        <v>2021</v>
      </c>
      <c r="J72" s="38" t="s">
        <v>21</v>
      </c>
      <c r="K72" s="35" t="s">
        <v>22</v>
      </c>
      <c r="L72" s="77">
        <v>2011</v>
      </c>
      <c r="M72" s="79">
        <v>2021</v>
      </c>
      <c r="N72" s="77">
        <v>2011</v>
      </c>
      <c r="O72" s="78">
        <v>2021</v>
      </c>
      <c r="P72" s="38" t="s">
        <v>21</v>
      </c>
      <c r="Q72" s="36" t="s">
        <v>22</v>
      </c>
      <c r="R72" s="77">
        <v>2011</v>
      </c>
      <c r="S72" s="79">
        <v>2021</v>
      </c>
    </row>
    <row r="73" spans="1:19" x14ac:dyDescent="0.3">
      <c r="A73" s="59" t="s">
        <v>79</v>
      </c>
      <c r="B73" s="176">
        <v>802</v>
      </c>
      <c r="C73" s="177">
        <v>405</v>
      </c>
      <c r="D73" s="177">
        <v>-397</v>
      </c>
      <c r="E73" s="178">
        <v>-0.49501246882793015</v>
      </c>
      <c r="F73" s="179">
        <v>2.2132685726901424E-2</v>
      </c>
      <c r="G73" s="178">
        <v>9.9763523499852205E-3</v>
      </c>
      <c r="H73" s="176">
        <v>6908</v>
      </c>
      <c r="I73" s="177">
        <v>3461</v>
      </c>
      <c r="J73" s="177">
        <v>-3447</v>
      </c>
      <c r="K73" s="178">
        <v>-0.4989866821077012</v>
      </c>
      <c r="L73" s="179">
        <v>2.7131158808396991E-2</v>
      </c>
      <c r="M73" s="178">
        <v>1.2385972823150068E-2</v>
      </c>
      <c r="N73" s="252">
        <v>624095</v>
      </c>
      <c r="O73" s="177">
        <v>367132</v>
      </c>
      <c r="P73" s="177">
        <v>-256963</v>
      </c>
      <c r="Q73" s="178">
        <v>-0.41173699516900469</v>
      </c>
      <c r="R73" s="179">
        <v>2.6709484926074778E-2</v>
      </c>
      <c r="S73" s="178">
        <v>1.4813745392594394E-2</v>
      </c>
    </row>
    <row r="74" spans="1:19" x14ac:dyDescent="0.3">
      <c r="A74" s="31" t="s">
        <v>82</v>
      </c>
      <c r="B74" s="34">
        <v>35434</v>
      </c>
      <c r="C74" s="16">
        <v>40191</v>
      </c>
      <c r="D74" s="16">
        <v>4757</v>
      </c>
      <c r="E74" s="32">
        <v>0.13424959078850821</v>
      </c>
      <c r="F74" s="41">
        <v>0.97786731427309859</v>
      </c>
      <c r="G74" s="32">
        <v>0.99002364765001483</v>
      </c>
      <c r="H74" s="34">
        <v>247707</v>
      </c>
      <c r="I74" s="16">
        <v>275968</v>
      </c>
      <c r="J74" s="16">
        <v>28261</v>
      </c>
      <c r="K74" s="32">
        <v>0.11409043749268288</v>
      </c>
      <c r="L74" s="41">
        <v>0.972868841191603</v>
      </c>
      <c r="M74" s="32">
        <v>0.98761402717684998</v>
      </c>
      <c r="N74" s="34">
        <v>22741949</v>
      </c>
      <c r="O74" s="16">
        <v>24416067</v>
      </c>
      <c r="P74" s="16">
        <v>1674118</v>
      </c>
      <c r="Q74" s="32">
        <v>7.3613655540252954E-2</v>
      </c>
      <c r="R74" s="41">
        <v>0.97329051507392528</v>
      </c>
      <c r="S74" s="32">
        <v>0.98518625460740561</v>
      </c>
    </row>
    <row r="75" spans="1:19" x14ac:dyDescent="0.3">
      <c r="A75" s="253" t="s">
        <v>181</v>
      </c>
      <c r="B75" s="101" t="s">
        <v>152</v>
      </c>
      <c r="C75" s="255">
        <v>22467</v>
      </c>
      <c r="D75" s="102" t="s">
        <v>152</v>
      </c>
      <c r="E75" s="166" t="s">
        <v>152</v>
      </c>
      <c r="F75" s="131" t="s">
        <v>152</v>
      </c>
      <c r="G75" s="103">
        <v>0.55342890925214305</v>
      </c>
      <c r="H75" s="101" t="s">
        <v>152</v>
      </c>
      <c r="I75" s="102">
        <v>194678</v>
      </c>
      <c r="J75" s="102" t="s">
        <v>152</v>
      </c>
      <c r="K75" s="103" t="s">
        <v>152</v>
      </c>
      <c r="L75" s="104" t="s">
        <v>152</v>
      </c>
      <c r="M75" s="103">
        <v>0.69669934044068438</v>
      </c>
      <c r="N75" s="101" t="s">
        <v>152</v>
      </c>
      <c r="O75" s="102">
        <v>18298725</v>
      </c>
      <c r="P75" s="102" t="s">
        <v>152</v>
      </c>
      <c r="Q75" s="103" t="s">
        <v>152</v>
      </c>
      <c r="R75" s="104" t="s">
        <v>152</v>
      </c>
      <c r="S75" s="103">
        <v>0.73835201823622532</v>
      </c>
    </row>
    <row r="76" spans="1:19" x14ac:dyDescent="0.3">
      <c r="A76" s="63" t="s">
        <v>173</v>
      </c>
      <c r="B76" s="97" t="s">
        <v>152</v>
      </c>
      <c r="C76" s="256">
        <v>1145</v>
      </c>
      <c r="D76" s="98" t="s">
        <v>152</v>
      </c>
      <c r="E76" s="167" t="s">
        <v>152</v>
      </c>
      <c r="F76" s="130" t="s">
        <v>152</v>
      </c>
      <c r="G76" s="99">
        <v>2.8204749236377967E-2</v>
      </c>
      <c r="H76" s="97" t="s">
        <v>152</v>
      </c>
      <c r="I76" s="98">
        <v>4558</v>
      </c>
      <c r="J76" s="98" t="s">
        <v>152</v>
      </c>
      <c r="K76" s="99" t="s">
        <v>152</v>
      </c>
      <c r="L76" s="100" t="s">
        <v>152</v>
      </c>
      <c r="M76" s="99">
        <v>1.631183592254204E-2</v>
      </c>
      <c r="N76" s="97" t="s">
        <v>152</v>
      </c>
      <c r="O76" s="98">
        <v>260102</v>
      </c>
      <c r="P76" s="98" t="s">
        <v>152</v>
      </c>
      <c r="Q76" s="99" t="s">
        <v>152</v>
      </c>
      <c r="R76" s="100" t="s">
        <v>152</v>
      </c>
      <c r="S76" s="99">
        <v>1.0495093873878026E-2</v>
      </c>
    </row>
    <row r="77" spans="1:19" x14ac:dyDescent="0.3">
      <c r="A77" s="87" t="s">
        <v>80</v>
      </c>
      <c r="B77" s="101">
        <v>4391</v>
      </c>
      <c r="C77" s="255">
        <v>3970</v>
      </c>
      <c r="D77" s="102">
        <v>-421</v>
      </c>
      <c r="E77" s="103">
        <v>-9.5877932133910271E-2</v>
      </c>
      <c r="F77" s="104">
        <v>0.1211778341980351</v>
      </c>
      <c r="G77" s="103">
        <v>9.7792885998620557E-2</v>
      </c>
      <c r="H77" s="101">
        <v>24196</v>
      </c>
      <c r="I77" s="102">
        <v>23267</v>
      </c>
      <c r="J77" s="102">
        <v>-929</v>
      </c>
      <c r="K77" s="103">
        <v>-3.8394775996032401E-2</v>
      </c>
      <c r="L77" s="104">
        <v>9.5029750800227797E-2</v>
      </c>
      <c r="M77" s="103">
        <v>8.3266232209255303E-2</v>
      </c>
      <c r="N77" s="101">
        <v>1900765</v>
      </c>
      <c r="O77" s="102">
        <v>2113111</v>
      </c>
      <c r="P77" s="102">
        <v>212346</v>
      </c>
      <c r="Q77" s="103">
        <v>0.11171607221303002</v>
      </c>
      <c r="R77" s="104">
        <v>8.1347317500557653E-2</v>
      </c>
      <c r="S77" s="103">
        <v>8.5263851531031165E-2</v>
      </c>
    </row>
    <row r="78" spans="1:19" x14ac:dyDescent="0.3">
      <c r="A78" s="63" t="s">
        <v>81</v>
      </c>
      <c r="B78" s="97">
        <v>7232</v>
      </c>
      <c r="C78" s="98">
        <v>6470</v>
      </c>
      <c r="D78" s="98">
        <v>-762</v>
      </c>
      <c r="E78" s="99">
        <v>-0.10536504424778761</v>
      </c>
      <c r="F78" s="100">
        <v>0.19958052765205872</v>
      </c>
      <c r="G78" s="99">
        <v>0.15937530791210958</v>
      </c>
      <c r="H78" s="97">
        <v>20972</v>
      </c>
      <c r="I78" s="98">
        <v>19074</v>
      </c>
      <c r="J78" s="98">
        <v>-1898</v>
      </c>
      <c r="K78" s="99">
        <v>-9.0501621209231359E-2</v>
      </c>
      <c r="L78" s="100">
        <v>8.2367496023407885E-2</v>
      </c>
      <c r="M78" s="99">
        <v>6.826063150209892E-2</v>
      </c>
      <c r="N78" s="97">
        <v>962129</v>
      </c>
      <c r="O78" s="98">
        <v>865940</v>
      </c>
      <c r="P78" s="98">
        <v>-96189</v>
      </c>
      <c r="Q78" s="99">
        <v>-9.9975159256191215E-2</v>
      </c>
      <c r="R78" s="100">
        <v>4.1176375427522088E-2</v>
      </c>
      <c r="S78" s="99">
        <v>3.494060633576803E-2</v>
      </c>
    </row>
    <row r="79" spans="1:19" x14ac:dyDescent="0.3">
      <c r="A79" s="87" t="s">
        <v>174</v>
      </c>
      <c r="B79" s="101" t="s">
        <v>152</v>
      </c>
      <c r="C79" s="102">
        <v>199</v>
      </c>
      <c r="D79" s="102" t="s">
        <v>152</v>
      </c>
      <c r="E79" s="103" t="s">
        <v>152</v>
      </c>
      <c r="F79" s="104" t="s">
        <v>152</v>
      </c>
      <c r="G79" s="103">
        <v>4.9019607843137254E-3</v>
      </c>
      <c r="H79" s="101" t="s">
        <v>152</v>
      </c>
      <c r="I79" s="102">
        <v>764</v>
      </c>
      <c r="J79" s="102" t="s">
        <v>152</v>
      </c>
      <c r="K79" s="103" t="s">
        <v>152</v>
      </c>
      <c r="L79" s="104" t="s">
        <v>152</v>
      </c>
      <c r="M79" s="103">
        <v>2.7341471357661515E-3</v>
      </c>
      <c r="N79" s="101" t="s">
        <v>152</v>
      </c>
      <c r="O79" s="102">
        <v>35723</v>
      </c>
      <c r="P79" s="102" t="s">
        <v>152</v>
      </c>
      <c r="Q79" s="103" t="s">
        <v>152</v>
      </c>
      <c r="R79" s="104" t="s">
        <v>152</v>
      </c>
      <c r="S79" s="103">
        <v>1.4414200523507881E-3</v>
      </c>
    </row>
    <row r="80" spans="1:19" x14ac:dyDescent="0.3">
      <c r="A80" s="63" t="s">
        <v>175</v>
      </c>
      <c r="B80" s="97" t="s">
        <v>152</v>
      </c>
      <c r="C80" s="98">
        <v>105</v>
      </c>
      <c r="D80" s="98" t="s">
        <v>152</v>
      </c>
      <c r="E80" s="99" t="s">
        <v>152</v>
      </c>
      <c r="F80" s="100" t="s">
        <v>152</v>
      </c>
      <c r="G80" s="99">
        <v>2.5864617203665385E-3</v>
      </c>
      <c r="H80" s="97" t="s">
        <v>152</v>
      </c>
      <c r="I80" s="98">
        <v>794</v>
      </c>
      <c r="J80" s="98" t="s">
        <v>152</v>
      </c>
      <c r="K80" s="99" t="s">
        <v>152</v>
      </c>
      <c r="L80" s="100" t="s">
        <v>152</v>
      </c>
      <c r="M80" s="99">
        <v>2.8415089342910004E-3</v>
      </c>
      <c r="N80" s="97" t="s">
        <v>152</v>
      </c>
      <c r="O80" s="98">
        <v>49459</v>
      </c>
      <c r="P80" s="98" t="s">
        <v>152</v>
      </c>
      <c r="Q80" s="99" t="s">
        <v>152</v>
      </c>
      <c r="R80" s="100" t="s">
        <v>152</v>
      </c>
      <c r="S80" s="99">
        <v>1.9956664997121637E-3</v>
      </c>
    </row>
    <row r="81" spans="1:19" x14ac:dyDescent="0.3">
      <c r="A81" s="87" t="s">
        <v>176</v>
      </c>
      <c r="B81" s="101" t="s">
        <v>152</v>
      </c>
      <c r="C81" s="102">
        <v>569</v>
      </c>
      <c r="D81" s="102" t="s">
        <v>152</v>
      </c>
      <c r="E81" s="103" t="s">
        <v>152</v>
      </c>
      <c r="F81" s="104" t="s">
        <v>152</v>
      </c>
      <c r="G81" s="103">
        <v>1.40161592275101E-2</v>
      </c>
      <c r="H81" s="101" t="s">
        <v>152</v>
      </c>
      <c r="I81" s="102">
        <v>1880</v>
      </c>
      <c r="J81" s="102" t="s">
        <v>152</v>
      </c>
      <c r="K81" s="103" t="s">
        <v>152</v>
      </c>
      <c r="L81" s="104" t="s">
        <v>152</v>
      </c>
      <c r="M81" s="103">
        <v>6.7280060408905305E-3</v>
      </c>
      <c r="N81" s="101" t="s">
        <v>152</v>
      </c>
      <c r="O81" s="102">
        <v>98732</v>
      </c>
      <c r="P81" s="102" t="s">
        <v>152</v>
      </c>
      <c r="Q81" s="103" t="s">
        <v>152</v>
      </c>
      <c r="R81" s="104" t="s">
        <v>152</v>
      </c>
      <c r="S81" s="103">
        <v>3.9838279150322762E-3</v>
      </c>
    </row>
    <row r="82" spans="1:19" x14ac:dyDescent="0.3">
      <c r="A82" s="63" t="s">
        <v>177</v>
      </c>
      <c r="B82" s="97" t="s">
        <v>152</v>
      </c>
      <c r="C82" s="98">
        <v>99</v>
      </c>
      <c r="D82" s="98" t="s">
        <v>152</v>
      </c>
      <c r="E82" s="99" t="s">
        <v>152</v>
      </c>
      <c r="F82" s="100" t="s">
        <v>152</v>
      </c>
      <c r="G82" s="99">
        <v>2.4386639077741651E-3</v>
      </c>
      <c r="H82" s="97" t="s">
        <v>152</v>
      </c>
      <c r="I82" s="98">
        <v>750</v>
      </c>
      <c r="J82" s="98" t="s">
        <v>152</v>
      </c>
      <c r="K82" s="99" t="s">
        <v>152</v>
      </c>
      <c r="L82" s="100" t="s">
        <v>152</v>
      </c>
      <c r="M82" s="99">
        <v>2.6840449631212221E-3</v>
      </c>
      <c r="N82" s="97" t="s">
        <v>152</v>
      </c>
      <c r="O82" s="98">
        <v>220917</v>
      </c>
      <c r="P82" s="98" t="s">
        <v>152</v>
      </c>
      <c r="Q82" s="99" t="s">
        <v>152</v>
      </c>
      <c r="R82" s="100" t="s">
        <v>152</v>
      </c>
      <c r="S82" s="99">
        <v>8.913982412036477E-3</v>
      </c>
    </row>
    <row r="83" spans="1:19" x14ac:dyDescent="0.3">
      <c r="A83" s="87" t="s">
        <v>178</v>
      </c>
      <c r="B83" s="101" t="s">
        <v>152</v>
      </c>
      <c r="C83" s="102">
        <v>197</v>
      </c>
      <c r="D83" s="102" t="s">
        <v>152</v>
      </c>
      <c r="E83" s="103" t="s">
        <v>152</v>
      </c>
      <c r="F83" s="104" t="s">
        <v>152</v>
      </c>
      <c r="G83" s="103">
        <v>4.852694846782934E-3</v>
      </c>
      <c r="H83" s="101" t="s">
        <v>152</v>
      </c>
      <c r="I83" s="102">
        <v>1419</v>
      </c>
      <c r="J83" s="102" t="s">
        <v>152</v>
      </c>
      <c r="K83" s="103" t="s">
        <v>152</v>
      </c>
      <c r="L83" s="104" t="s">
        <v>152</v>
      </c>
      <c r="M83" s="103">
        <v>5.0782130702253523E-3</v>
      </c>
      <c r="N83" s="101" t="s">
        <v>152</v>
      </c>
      <c r="O83" s="102">
        <v>225381</v>
      </c>
      <c r="P83" s="102" t="s">
        <v>152</v>
      </c>
      <c r="Q83" s="103" t="s">
        <v>152</v>
      </c>
      <c r="R83" s="104" t="s">
        <v>152</v>
      </c>
      <c r="S83" s="103">
        <v>9.0941044374457068E-3</v>
      </c>
    </row>
    <row r="84" spans="1:19" x14ac:dyDescent="0.3">
      <c r="A84" s="63" t="s">
        <v>179</v>
      </c>
      <c r="B84" s="97" t="s">
        <v>152</v>
      </c>
      <c r="C84" s="98">
        <v>4626</v>
      </c>
      <c r="D84" s="98" t="s">
        <v>152</v>
      </c>
      <c r="E84" s="99" t="s">
        <v>152</v>
      </c>
      <c r="F84" s="100" t="s">
        <v>152</v>
      </c>
      <c r="G84" s="99">
        <v>0.11395211350872007</v>
      </c>
      <c r="H84" s="97" t="s">
        <v>152</v>
      </c>
      <c r="I84" s="98">
        <v>26679</v>
      </c>
      <c r="J84" s="98" t="s">
        <v>152</v>
      </c>
      <c r="K84" s="99" t="s">
        <v>152</v>
      </c>
      <c r="L84" s="100" t="s">
        <v>152</v>
      </c>
      <c r="M84" s="99">
        <v>9.5476847428148118E-2</v>
      </c>
      <c r="N84" s="97" t="s">
        <v>152</v>
      </c>
      <c r="O84" s="98">
        <v>2113325</v>
      </c>
      <c r="P84" s="98" t="s">
        <v>152</v>
      </c>
      <c r="Q84" s="99" t="s">
        <v>152</v>
      </c>
      <c r="R84" s="100" t="s">
        <v>152</v>
      </c>
      <c r="S84" s="99">
        <v>8.5272486413073625E-2</v>
      </c>
    </row>
    <row r="85" spans="1:19" ht="15" thickBot="1" x14ac:dyDescent="0.35">
      <c r="A85" s="254" t="s">
        <v>180</v>
      </c>
      <c r="B85" s="171" t="s">
        <v>152</v>
      </c>
      <c r="C85" s="132">
        <v>344</v>
      </c>
      <c r="D85" s="132" t="s">
        <v>152</v>
      </c>
      <c r="E85" s="134" t="s">
        <v>152</v>
      </c>
      <c r="F85" s="172" t="s">
        <v>152</v>
      </c>
      <c r="G85" s="134">
        <v>8.473741255296088E-3</v>
      </c>
      <c r="H85" s="171" t="s">
        <v>152</v>
      </c>
      <c r="I85" s="132">
        <v>2105</v>
      </c>
      <c r="J85" s="132" t="s">
        <v>152</v>
      </c>
      <c r="K85" s="134" t="s">
        <v>152</v>
      </c>
      <c r="L85" s="172" t="s">
        <v>152</v>
      </c>
      <c r="M85" s="134">
        <v>7.5332195298268966E-3</v>
      </c>
      <c r="N85" s="171" t="s">
        <v>152</v>
      </c>
      <c r="O85" s="132">
        <v>134652</v>
      </c>
      <c r="P85" s="132" t="s">
        <v>152</v>
      </c>
      <c r="Q85" s="134" t="s">
        <v>152</v>
      </c>
      <c r="R85" s="172" t="s">
        <v>152</v>
      </c>
      <c r="S85" s="134">
        <v>5.4331969008520652E-3</v>
      </c>
    </row>
    <row r="86" spans="1:19" x14ac:dyDescent="0.3">
      <c r="B86"/>
      <c r="C86"/>
      <c r="D86"/>
      <c r="E86"/>
      <c r="F86"/>
      <c r="G86"/>
      <c r="H86"/>
      <c r="I86"/>
      <c r="J86"/>
      <c r="K86"/>
      <c r="L86"/>
      <c r="M86"/>
      <c r="N86"/>
      <c r="O86"/>
      <c r="P86"/>
    </row>
    <row r="87" spans="1:19" x14ac:dyDescent="0.3">
      <c r="B87"/>
      <c r="C87"/>
      <c r="D87"/>
      <c r="E87"/>
      <c r="F87"/>
      <c r="G87"/>
      <c r="H87"/>
      <c r="I87"/>
      <c r="J87"/>
      <c r="K87"/>
      <c r="L87"/>
      <c r="M87"/>
      <c r="N87"/>
      <c r="O87"/>
      <c r="P87"/>
    </row>
    <row r="88" spans="1:19" ht="18" x14ac:dyDescent="0.35">
      <c r="A88" s="7" t="s">
        <v>9</v>
      </c>
      <c r="E88" s="10"/>
      <c r="F88" s="165"/>
      <c r="G88" s="165"/>
      <c r="K88"/>
      <c r="L88"/>
      <c r="M88"/>
    </row>
    <row r="89" spans="1:19" ht="15" thickBot="1" x14ac:dyDescent="0.35">
      <c r="E89"/>
      <c r="F89"/>
      <c r="G89"/>
      <c r="K89"/>
      <c r="L89"/>
      <c r="M89"/>
    </row>
    <row r="90" spans="1:19" ht="15" thickBot="1" x14ac:dyDescent="0.35">
      <c r="A90" s="326"/>
      <c r="B90" s="328" t="s">
        <v>9</v>
      </c>
      <c r="C90" s="329"/>
      <c r="D90" s="329"/>
      <c r="E90" s="329"/>
      <c r="F90" s="329"/>
      <c r="G90" s="329"/>
      <c r="H90" s="329" t="s">
        <v>13</v>
      </c>
      <c r="I90" s="329"/>
      <c r="J90" s="329"/>
      <c r="K90" s="329"/>
      <c r="L90" s="329"/>
      <c r="M90" s="329"/>
      <c r="N90" s="329" t="s">
        <v>14</v>
      </c>
      <c r="O90" s="329"/>
      <c r="P90" s="329"/>
      <c r="Q90" s="329"/>
      <c r="R90" s="329"/>
      <c r="S90" s="329"/>
    </row>
    <row r="91" spans="1:19" ht="15" thickBot="1" x14ac:dyDescent="0.35">
      <c r="A91" s="326"/>
      <c r="B91" s="330" t="s">
        <v>16</v>
      </c>
      <c r="C91" s="331"/>
      <c r="D91" s="331"/>
      <c r="E91" s="332"/>
      <c r="F91" s="330" t="s">
        <v>20</v>
      </c>
      <c r="G91" s="330"/>
      <c r="H91" s="329" t="s">
        <v>16</v>
      </c>
      <c r="I91" s="329"/>
      <c r="J91" s="329"/>
      <c r="K91" s="329"/>
      <c r="L91" s="329" t="s">
        <v>20</v>
      </c>
      <c r="M91" s="333"/>
      <c r="N91" s="331" t="s">
        <v>16</v>
      </c>
      <c r="O91" s="330"/>
      <c r="P91" s="330"/>
      <c r="Q91" s="334"/>
      <c r="R91" s="330" t="s">
        <v>20</v>
      </c>
      <c r="S91" s="330"/>
    </row>
    <row r="92" spans="1:19" ht="15" thickBot="1" x14ac:dyDescent="0.35">
      <c r="A92" s="327"/>
      <c r="B92" s="81">
        <v>2011</v>
      </c>
      <c r="C92" s="9">
        <v>2021</v>
      </c>
      <c r="D92" s="30" t="s">
        <v>21</v>
      </c>
      <c r="E92" s="12" t="s">
        <v>22</v>
      </c>
      <c r="F92" s="81">
        <v>2011</v>
      </c>
      <c r="G92" s="83">
        <v>2021</v>
      </c>
      <c r="H92" s="77">
        <v>2011</v>
      </c>
      <c r="I92" s="78">
        <v>2021</v>
      </c>
      <c r="J92" s="38" t="s">
        <v>21</v>
      </c>
      <c r="K92" s="35" t="s">
        <v>22</v>
      </c>
      <c r="L92" s="77">
        <v>2011</v>
      </c>
      <c r="M92" s="79">
        <v>2021</v>
      </c>
      <c r="N92" s="77">
        <v>2011</v>
      </c>
      <c r="O92" s="78">
        <v>2021</v>
      </c>
      <c r="P92" s="38" t="s">
        <v>21</v>
      </c>
      <c r="Q92" s="36" t="s">
        <v>22</v>
      </c>
      <c r="R92" s="77">
        <v>2011</v>
      </c>
      <c r="S92" s="79">
        <v>2021</v>
      </c>
    </row>
    <row r="93" spans="1:19" x14ac:dyDescent="0.3">
      <c r="A93" s="59" t="s">
        <v>79</v>
      </c>
      <c r="B93" s="176">
        <v>847</v>
      </c>
      <c r="C93" s="177">
        <v>457</v>
      </c>
      <c r="D93" s="177">
        <v>-390</v>
      </c>
      <c r="E93" s="178">
        <v>-0.46044864226682408</v>
      </c>
      <c r="F93" s="179">
        <v>2.4790002048760501E-2</v>
      </c>
      <c r="G93" s="178">
        <v>1.2279664660361135E-2</v>
      </c>
      <c r="H93" s="176">
        <v>6908</v>
      </c>
      <c r="I93" s="177">
        <v>3461</v>
      </c>
      <c r="J93" s="177">
        <v>-3447</v>
      </c>
      <c r="K93" s="178">
        <v>-0.4989866821077012</v>
      </c>
      <c r="L93" s="179">
        <v>2.7131158808396991E-2</v>
      </c>
      <c r="M93" s="178">
        <v>1.2385972823150068E-2</v>
      </c>
      <c r="N93" s="252">
        <v>624095</v>
      </c>
      <c r="O93" s="177">
        <v>367132</v>
      </c>
      <c r="P93" s="177">
        <v>-256963</v>
      </c>
      <c r="Q93" s="178">
        <v>-0.41173699516900469</v>
      </c>
      <c r="R93" s="179">
        <v>2.6709484926074778E-2</v>
      </c>
      <c r="S93" s="178">
        <v>1.4813745392594394E-2</v>
      </c>
    </row>
    <row r="94" spans="1:19" x14ac:dyDescent="0.3">
      <c r="A94" s="31" t="s">
        <v>82</v>
      </c>
      <c r="B94" s="34">
        <v>33320</v>
      </c>
      <c r="C94" s="16">
        <v>36759</v>
      </c>
      <c r="D94" s="16">
        <v>3439</v>
      </c>
      <c r="E94" s="32">
        <v>0.10321128451380553</v>
      </c>
      <c r="F94" s="41">
        <v>0.97520999795123953</v>
      </c>
      <c r="G94" s="32">
        <v>0.98772033533963888</v>
      </c>
      <c r="H94" s="34">
        <v>247707</v>
      </c>
      <c r="I94" s="16">
        <v>275968</v>
      </c>
      <c r="J94" s="16">
        <v>28261</v>
      </c>
      <c r="K94" s="32">
        <v>0.11409043749268288</v>
      </c>
      <c r="L94" s="41">
        <v>0.972868841191603</v>
      </c>
      <c r="M94" s="32">
        <v>0.98761402717684998</v>
      </c>
      <c r="N94" s="34">
        <v>22741949</v>
      </c>
      <c r="O94" s="16">
        <v>24416067</v>
      </c>
      <c r="P94" s="16">
        <v>1674118</v>
      </c>
      <c r="Q94" s="32">
        <v>7.3613655540252954E-2</v>
      </c>
      <c r="R94" s="41">
        <v>0.97329051507392528</v>
      </c>
      <c r="S94" s="32">
        <v>0.98518625460740561</v>
      </c>
    </row>
    <row r="95" spans="1:19" x14ac:dyDescent="0.3">
      <c r="A95" s="253" t="s">
        <v>181</v>
      </c>
      <c r="B95" s="101" t="s">
        <v>152</v>
      </c>
      <c r="C95" s="255">
        <v>19177</v>
      </c>
      <c r="D95" s="102" t="s">
        <v>152</v>
      </c>
      <c r="E95" s="166" t="s">
        <v>152</v>
      </c>
      <c r="F95" s="131" t="s">
        <v>152</v>
      </c>
      <c r="G95" s="103">
        <v>0.51528912295786755</v>
      </c>
      <c r="H95" s="101" t="s">
        <v>152</v>
      </c>
      <c r="I95" s="102">
        <v>194678</v>
      </c>
      <c r="J95" s="102" t="s">
        <v>152</v>
      </c>
      <c r="K95" s="103" t="s">
        <v>152</v>
      </c>
      <c r="L95" s="104" t="s">
        <v>152</v>
      </c>
      <c r="M95" s="103">
        <v>0.69669934044068438</v>
      </c>
      <c r="N95" s="101" t="s">
        <v>152</v>
      </c>
      <c r="O95" s="102">
        <v>18298725</v>
      </c>
      <c r="P95" s="102" t="s">
        <v>152</v>
      </c>
      <c r="Q95" s="103" t="s">
        <v>152</v>
      </c>
      <c r="R95" s="104" t="s">
        <v>152</v>
      </c>
      <c r="S95" s="103">
        <v>0.73835201823622532</v>
      </c>
    </row>
    <row r="96" spans="1:19" x14ac:dyDescent="0.3">
      <c r="A96" s="63" t="s">
        <v>173</v>
      </c>
      <c r="B96" s="97" t="s">
        <v>152</v>
      </c>
      <c r="C96" s="256">
        <v>1513</v>
      </c>
      <c r="D96" s="98" t="s">
        <v>152</v>
      </c>
      <c r="E96" s="167" t="s">
        <v>152</v>
      </c>
      <c r="F96" s="130" t="s">
        <v>152</v>
      </c>
      <c r="G96" s="99">
        <v>4.0654557179707652E-2</v>
      </c>
      <c r="H96" s="97" t="s">
        <v>152</v>
      </c>
      <c r="I96" s="98">
        <v>4558</v>
      </c>
      <c r="J96" s="98" t="s">
        <v>152</v>
      </c>
      <c r="K96" s="99" t="s">
        <v>152</v>
      </c>
      <c r="L96" s="100" t="s">
        <v>152</v>
      </c>
      <c r="M96" s="99">
        <v>1.631183592254204E-2</v>
      </c>
      <c r="N96" s="97" t="s">
        <v>152</v>
      </c>
      <c r="O96" s="98">
        <v>260102</v>
      </c>
      <c r="P96" s="98" t="s">
        <v>152</v>
      </c>
      <c r="Q96" s="99" t="s">
        <v>152</v>
      </c>
      <c r="R96" s="100" t="s">
        <v>152</v>
      </c>
      <c r="S96" s="99">
        <v>1.0495093873878026E-2</v>
      </c>
    </row>
    <row r="97" spans="1:19" x14ac:dyDescent="0.3">
      <c r="A97" s="87" t="s">
        <v>80</v>
      </c>
      <c r="B97" s="101">
        <v>2906</v>
      </c>
      <c r="C97" s="255">
        <v>2520</v>
      </c>
      <c r="D97" s="102">
        <v>-386</v>
      </c>
      <c r="E97" s="103">
        <v>-0.13282863041982107</v>
      </c>
      <c r="F97" s="104">
        <v>8.5052828752890219E-2</v>
      </c>
      <c r="G97" s="103">
        <v>6.7712811693895106E-2</v>
      </c>
      <c r="H97" s="101">
        <v>24196</v>
      </c>
      <c r="I97" s="102">
        <v>23267</v>
      </c>
      <c r="J97" s="102">
        <v>-929</v>
      </c>
      <c r="K97" s="103">
        <v>-3.8394775996032401E-2</v>
      </c>
      <c r="L97" s="104">
        <v>9.5029750800227797E-2</v>
      </c>
      <c r="M97" s="103">
        <v>8.3266232209255303E-2</v>
      </c>
      <c r="N97" s="101">
        <v>1900765</v>
      </c>
      <c r="O97" s="102">
        <v>2113111</v>
      </c>
      <c r="P97" s="102">
        <v>212346</v>
      </c>
      <c r="Q97" s="103">
        <v>0.11171607221303002</v>
      </c>
      <c r="R97" s="104">
        <v>8.1347317500557653E-2</v>
      </c>
      <c r="S97" s="103">
        <v>8.5263851531031165E-2</v>
      </c>
    </row>
    <row r="98" spans="1:19" x14ac:dyDescent="0.3">
      <c r="A98" s="63" t="s">
        <v>81</v>
      </c>
      <c r="B98" s="97">
        <v>7590</v>
      </c>
      <c r="C98" s="98">
        <v>7049</v>
      </c>
      <c r="D98" s="98">
        <v>-541</v>
      </c>
      <c r="E98" s="99">
        <v>-7.1277997364953882E-2</v>
      </c>
      <c r="F98" s="100">
        <v>0.2221441742031785</v>
      </c>
      <c r="G98" s="99">
        <v>0.18940778159931212</v>
      </c>
      <c r="H98" s="97">
        <v>20972</v>
      </c>
      <c r="I98" s="98">
        <v>19074</v>
      </c>
      <c r="J98" s="98">
        <v>-1898</v>
      </c>
      <c r="K98" s="99">
        <v>-9.0501621209231359E-2</v>
      </c>
      <c r="L98" s="100">
        <v>8.2367496023407885E-2</v>
      </c>
      <c r="M98" s="99">
        <v>6.826063150209892E-2</v>
      </c>
      <c r="N98" s="97">
        <v>962129</v>
      </c>
      <c r="O98" s="98">
        <v>865940</v>
      </c>
      <c r="P98" s="98">
        <v>-96189</v>
      </c>
      <c r="Q98" s="99">
        <v>-9.9975159256191215E-2</v>
      </c>
      <c r="R98" s="100">
        <v>4.1176375427522088E-2</v>
      </c>
      <c r="S98" s="99">
        <v>3.494060633576803E-2</v>
      </c>
    </row>
    <row r="99" spans="1:19" x14ac:dyDescent="0.3">
      <c r="A99" s="87" t="s">
        <v>174</v>
      </c>
      <c r="B99" s="101" t="s">
        <v>152</v>
      </c>
      <c r="C99" s="102">
        <v>238</v>
      </c>
      <c r="D99" s="102" t="s">
        <v>152</v>
      </c>
      <c r="E99" s="103" t="s">
        <v>152</v>
      </c>
      <c r="F99" s="104" t="s">
        <v>152</v>
      </c>
      <c r="G99" s="103">
        <v>6.3950988822012037E-3</v>
      </c>
      <c r="H99" s="101" t="s">
        <v>152</v>
      </c>
      <c r="I99" s="102">
        <v>764</v>
      </c>
      <c r="J99" s="102" t="s">
        <v>152</v>
      </c>
      <c r="K99" s="103" t="s">
        <v>152</v>
      </c>
      <c r="L99" s="104" t="s">
        <v>152</v>
      </c>
      <c r="M99" s="103">
        <v>2.7341471357661515E-3</v>
      </c>
      <c r="N99" s="101" t="s">
        <v>152</v>
      </c>
      <c r="O99" s="102">
        <v>35723</v>
      </c>
      <c r="P99" s="102" t="s">
        <v>152</v>
      </c>
      <c r="Q99" s="103" t="s">
        <v>152</v>
      </c>
      <c r="R99" s="104" t="s">
        <v>152</v>
      </c>
      <c r="S99" s="103">
        <v>1.4414200523507881E-3</v>
      </c>
    </row>
    <row r="100" spans="1:19" x14ac:dyDescent="0.3">
      <c r="A100" s="63" t="s">
        <v>175</v>
      </c>
      <c r="B100" s="97" t="s">
        <v>152</v>
      </c>
      <c r="C100" s="98">
        <v>523</v>
      </c>
      <c r="D100" s="98" t="s">
        <v>152</v>
      </c>
      <c r="E100" s="99" t="s">
        <v>152</v>
      </c>
      <c r="F100" s="100" t="s">
        <v>152</v>
      </c>
      <c r="G100" s="99">
        <v>1.4053095442820292E-2</v>
      </c>
      <c r="H100" s="97" t="s">
        <v>152</v>
      </c>
      <c r="I100" s="98">
        <v>794</v>
      </c>
      <c r="J100" s="98" t="s">
        <v>152</v>
      </c>
      <c r="K100" s="99" t="s">
        <v>152</v>
      </c>
      <c r="L100" s="100" t="s">
        <v>152</v>
      </c>
      <c r="M100" s="99">
        <v>2.8415089342910004E-3</v>
      </c>
      <c r="N100" s="97" t="s">
        <v>152</v>
      </c>
      <c r="O100" s="98">
        <v>49459</v>
      </c>
      <c r="P100" s="98" t="s">
        <v>152</v>
      </c>
      <c r="Q100" s="99" t="s">
        <v>152</v>
      </c>
      <c r="R100" s="100" t="s">
        <v>152</v>
      </c>
      <c r="S100" s="99">
        <v>1.9956664997121637E-3</v>
      </c>
    </row>
    <row r="101" spans="1:19" x14ac:dyDescent="0.3">
      <c r="A101" s="87" t="s">
        <v>176</v>
      </c>
      <c r="B101" s="101" t="s">
        <v>152</v>
      </c>
      <c r="C101" s="102">
        <v>503</v>
      </c>
      <c r="D101" s="102" t="s">
        <v>152</v>
      </c>
      <c r="E101" s="103" t="s">
        <v>152</v>
      </c>
      <c r="F101" s="104" t="s">
        <v>152</v>
      </c>
      <c r="G101" s="103">
        <v>1.3515692175408427E-2</v>
      </c>
      <c r="H101" s="101" t="s">
        <v>152</v>
      </c>
      <c r="I101" s="102">
        <v>1880</v>
      </c>
      <c r="J101" s="102" t="s">
        <v>152</v>
      </c>
      <c r="K101" s="103" t="s">
        <v>152</v>
      </c>
      <c r="L101" s="104" t="s">
        <v>152</v>
      </c>
      <c r="M101" s="103">
        <v>6.7280060408905305E-3</v>
      </c>
      <c r="N101" s="101" t="s">
        <v>152</v>
      </c>
      <c r="O101" s="102">
        <v>98732</v>
      </c>
      <c r="P101" s="102" t="s">
        <v>152</v>
      </c>
      <c r="Q101" s="103" t="s">
        <v>152</v>
      </c>
      <c r="R101" s="104" t="s">
        <v>152</v>
      </c>
      <c r="S101" s="103">
        <v>3.9838279150322762E-3</v>
      </c>
    </row>
    <row r="102" spans="1:19" x14ac:dyDescent="0.3">
      <c r="A102" s="63" t="s">
        <v>177</v>
      </c>
      <c r="B102" s="97" t="s">
        <v>152</v>
      </c>
      <c r="C102" s="98">
        <v>49</v>
      </c>
      <c r="D102" s="98" t="s">
        <v>152</v>
      </c>
      <c r="E102" s="99" t="s">
        <v>152</v>
      </c>
      <c r="F102" s="100" t="s">
        <v>152</v>
      </c>
      <c r="G102" s="99">
        <v>1.3166380051590713E-3</v>
      </c>
      <c r="H102" s="97" t="s">
        <v>152</v>
      </c>
      <c r="I102" s="98">
        <v>750</v>
      </c>
      <c r="J102" s="98" t="s">
        <v>152</v>
      </c>
      <c r="K102" s="99" t="s">
        <v>152</v>
      </c>
      <c r="L102" s="100" t="s">
        <v>152</v>
      </c>
      <c r="M102" s="99">
        <v>2.6840449631212221E-3</v>
      </c>
      <c r="N102" s="97" t="s">
        <v>152</v>
      </c>
      <c r="O102" s="98">
        <v>220917</v>
      </c>
      <c r="P102" s="98" t="s">
        <v>152</v>
      </c>
      <c r="Q102" s="99" t="s">
        <v>152</v>
      </c>
      <c r="R102" s="100" t="s">
        <v>152</v>
      </c>
      <c r="S102" s="99">
        <v>8.913982412036477E-3</v>
      </c>
    </row>
    <row r="103" spans="1:19" x14ac:dyDescent="0.3">
      <c r="A103" s="87" t="s">
        <v>178</v>
      </c>
      <c r="B103" s="101" t="s">
        <v>152</v>
      </c>
      <c r="C103" s="102">
        <v>156</v>
      </c>
      <c r="D103" s="102" t="s">
        <v>152</v>
      </c>
      <c r="E103" s="103" t="s">
        <v>152</v>
      </c>
      <c r="F103" s="104" t="s">
        <v>152</v>
      </c>
      <c r="G103" s="103">
        <v>4.1917454858125536E-3</v>
      </c>
      <c r="H103" s="101" t="s">
        <v>152</v>
      </c>
      <c r="I103" s="102">
        <v>1419</v>
      </c>
      <c r="J103" s="102" t="s">
        <v>152</v>
      </c>
      <c r="K103" s="103" t="s">
        <v>152</v>
      </c>
      <c r="L103" s="104" t="s">
        <v>152</v>
      </c>
      <c r="M103" s="103">
        <v>5.0782130702253523E-3</v>
      </c>
      <c r="N103" s="101" t="s">
        <v>152</v>
      </c>
      <c r="O103" s="102">
        <v>225381</v>
      </c>
      <c r="P103" s="102" t="s">
        <v>152</v>
      </c>
      <c r="Q103" s="103" t="s">
        <v>152</v>
      </c>
      <c r="R103" s="104" t="s">
        <v>152</v>
      </c>
      <c r="S103" s="103">
        <v>9.0941044374457068E-3</v>
      </c>
    </row>
    <row r="104" spans="1:19" x14ac:dyDescent="0.3">
      <c r="A104" s="63" t="s">
        <v>179</v>
      </c>
      <c r="B104" s="97" t="s">
        <v>152</v>
      </c>
      <c r="C104" s="98">
        <v>4617</v>
      </c>
      <c r="D104" s="98" t="s">
        <v>152</v>
      </c>
      <c r="E104" s="99" t="s">
        <v>152</v>
      </c>
      <c r="F104" s="100" t="s">
        <v>152</v>
      </c>
      <c r="G104" s="99">
        <v>0.12405954428202924</v>
      </c>
      <c r="H104" s="97" t="s">
        <v>152</v>
      </c>
      <c r="I104" s="98">
        <v>26679</v>
      </c>
      <c r="J104" s="98" t="s">
        <v>152</v>
      </c>
      <c r="K104" s="99" t="s">
        <v>152</v>
      </c>
      <c r="L104" s="100" t="s">
        <v>152</v>
      </c>
      <c r="M104" s="99">
        <v>9.5476847428148118E-2</v>
      </c>
      <c r="N104" s="97" t="s">
        <v>152</v>
      </c>
      <c r="O104" s="98">
        <v>2113325</v>
      </c>
      <c r="P104" s="98" t="s">
        <v>152</v>
      </c>
      <c r="Q104" s="99" t="s">
        <v>152</v>
      </c>
      <c r="R104" s="100" t="s">
        <v>152</v>
      </c>
      <c r="S104" s="99">
        <v>8.5272486413073625E-2</v>
      </c>
    </row>
    <row r="105" spans="1:19" ht="15" thickBot="1" x14ac:dyDescent="0.35">
      <c r="A105" s="254" t="s">
        <v>180</v>
      </c>
      <c r="B105" s="171" t="s">
        <v>152</v>
      </c>
      <c r="C105" s="132">
        <v>414</v>
      </c>
      <c r="D105" s="132" t="s">
        <v>152</v>
      </c>
      <c r="E105" s="134" t="s">
        <v>152</v>
      </c>
      <c r="F105" s="172" t="s">
        <v>152</v>
      </c>
      <c r="G105" s="134">
        <v>1.1124247635425624E-2</v>
      </c>
      <c r="H105" s="171" t="s">
        <v>152</v>
      </c>
      <c r="I105" s="132">
        <v>2105</v>
      </c>
      <c r="J105" s="132" t="s">
        <v>152</v>
      </c>
      <c r="K105" s="134" t="s">
        <v>152</v>
      </c>
      <c r="L105" s="172" t="s">
        <v>152</v>
      </c>
      <c r="M105" s="134">
        <v>7.5332195298268966E-3</v>
      </c>
      <c r="N105" s="171" t="s">
        <v>152</v>
      </c>
      <c r="O105" s="132">
        <v>134652</v>
      </c>
      <c r="P105" s="132" t="s">
        <v>152</v>
      </c>
      <c r="Q105" s="134" t="s">
        <v>152</v>
      </c>
      <c r="R105" s="172" t="s">
        <v>152</v>
      </c>
      <c r="S105" s="134">
        <v>5.4331969008520652E-3</v>
      </c>
    </row>
    <row r="106" spans="1:19" x14ac:dyDescent="0.3">
      <c r="B106" s="37"/>
    </row>
    <row r="108" spans="1:19" ht="18" x14ac:dyDescent="0.35">
      <c r="A108" s="7" t="s">
        <v>10</v>
      </c>
      <c r="E108" s="10"/>
      <c r="F108" s="165"/>
      <c r="G108" s="165"/>
    </row>
    <row r="109" spans="1:19" ht="15" thickBot="1" x14ac:dyDescent="0.35"/>
    <row r="110" spans="1:19" ht="15" thickBot="1" x14ac:dyDescent="0.35">
      <c r="A110" s="326"/>
      <c r="B110" s="328" t="s">
        <v>10</v>
      </c>
      <c r="C110" s="329"/>
      <c r="D110" s="329"/>
      <c r="E110" s="329"/>
      <c r="F110" s="329"/>
      <c r="G110" s="329"/>
      <c r="H110" s="329" t="s">
        <v>13</v>
      </c>
      <c r="I110" s="329"/>
      <c r="J110" s="329"/>
      <c r="K110" s="329"/>
      <c r="L110" s="329"/>
      <c r="M110" s="329"/>
      <c r="N110" s="329" t="s">
        <v>14</v>
      </c>
      <c r="O110" s="329"/>
      <c r="P110" s="329"/>
      <c r="Q110" s="329"/>
      <c r="R110" s="329"/>
      <c r="S110" s="329"/>
    </row>
    <row r="111" spans="1:19" ht="15" thickBot="1" x14ac:dyDescent="0.35">
      <c r="A111" s="326"/>
      <c r="B111" s="330" t="s">
        <v>16</v>
      </c>
      <c r="C111" s="331"/>
      <c r="D111" s="331"/>
      <c r="E111" s="332"/>
      <c r="F111" s="330" t="s">
        <v>20</v>
      </c>
      <c r="G111" s="330"/>
      <c r="H111" s="329" t="s">
        <v>16</v>
      </c>
      <c r="I111" s="329"/>
      <c r="J111" s="329"/>
      <c r="K111" s="329"/>
      <c r="L111" s="329" t="s">
        <v>20</v>
      </c>
      <c r="M111" s="333"/>
      <c r="N111" s="331" t="s">
        <v>16</v>
      </c>
      <c r="O111" s="330"/>
      <c r="P111" s="330"/>
      <c r="Q111" s="334"/>
      <c r="R111" s="330" t="s">
        <v>20</v>
      </c>
      <c r="S111" s="330"/>
    </row>
    <row r="112" spans="1:19" ht="15" thickBot="1" x14ac:dyDescent="0.35">
      <c r="A112" s="327"/>
      <c r="B112" s="81">
        <v>2011</v>
      </c>
      <c r="C112" s="9">
        <v>2021</v>
      </c>
      <c r="D112" s="30" t="s">
        <v>21</v>
      </c>
      <c r="E112" s="12" t="s">
        <v>22</v>
      </c>
      <c r="F112" s="81">
        <v>2011</v>
      </c>
      <c r="G112" s="83">
        <v>2021</v>
      </c>
      <c r="H112" s="77">
        <v>2011</v>
      </c>
      <c r="I112" s="78">
        <v>2021</v>
      </c>
      <c r="J112" s="38" t="s">
        <v>21</v>
      </c>
      <c r="K112" s="35" t="s">
        <v>22</v>
      </c>
      <c r="L112" s="77">
        <v>2011</v>
      </c>
      <c r="M112" s="79">
        <v>2021</v>
      </c>
      <c r="N112" s="77">
        <v>2011</v>
      </c>
      <c r="O112" s="78">
        <v>2021</v>
      </c>
      <c r="P112" s="38" t="s">
        <v>21</v>
      </c>
      <c r="Q112" s="36" t="s">
        <v>22</v>
      </c>
      <c r="R112" s="77">
        <v>2011</v>
      </c>
      <c r="S112" s="79">
        <v>2021</v>
      </c>
    </row>
    <row r="113" spans="1:19" x14ac:dyDescent="0.3">
      <c r="A113" s="59" t="s">
        <v>79</v>
      </c>
      <c r="B113" s="176">
        <v>1648</v>
      </c>
      <c r="C113" s="177">
        <v>855</v>
      </c>
      <c r="D113" s="177">
        <v>-793</v>
      </c>
      <c r="E113" s="178">
        <v>-0.4811893203883495</v>
      </c>
      <c r="F113" s="179">
        <v>3.2722435121021382E-2</v>
      </c>
      <c r="G113" s="178">
        <v>1.5430706202963418E-2</v>
      </c>
      <c r="H113" s="176">
        <v>6908</v>
      </c>
      <c r="I113" s="177">
        <v>3461</v>
      </c>
      <c r="J113" s="177">
        <v>-3447</v>
      </c>
      <c r="K113" s="178">
        <v>-0.4989866821077012</v>
      </c>
      <c r="L113" s="179">
        <v>2.7131158808396991E-2</v>
      </c>
      <c r="M113" s="178">
        <v>1.2385972823150068E-2</v>
      </c>
      <c r="N113" s="252">
        <v>624095</v>
      </c>
      <c r="O113" s="177">
        <v>367132</v>
      </c>
      <c r="P113" s="177">
        <v>-256963</v>
      </c>
      <c r="Q113" s="178">
        <v>-0.41173699516900469</v>
      </c>
      <c r="R113" s="179">
        <v>2.6709484926074778E-2</v>
      </c>
      <c r="S113" s="178">
        <v>1.4813745392594394E-2</v>
      </c>
    </row>
    <row r="114" spans="1:19" x14ac:dyDescent="0.3">
      <c r="A114" s="31" t="s">
        <v>82</v>
      </c>
      <c r="B114" s="34">
        <v>48715</v>
      </c>
      <c r="C114" s="16">
        <v>54554</v>
      </c>
      <c r="D114" s="16">
        <v>5839</v>
      </c>
      <c r="E114" s="32">
        <v>0.11986041260392076</v>
      </c>
      <c r="F114" s="41">
        <v>0.96727756487897865</v>
      </c>
      <c r="G114" s="32">
        <v>0.98456929379703662</v>
      </c>
      <c r="H114" s="34">
        <v>247707</v>
      </c>
      <c r="I114" s="16">
        <v>275968</v>
      </c>
      <c r="J114" s="16">
        <v>28261</v>
      </c>
      <c r="K114" s="32">
        <v>0.11409043749268288</v>
      </c>
      <c r="L114" s="41">
        <v>0.972868841191603</v>
      </c>
      <c r="M114" s="32">
        <v>0.98761402717684998</v>
      </c>
      <c r="N114" s="34">
        <v>22741949</v>
      </c>
      <c r="O114" s="16">
        <v>24416067</v>
      </c>
      <c r="P114" s="16">
        <v>1674118</v>
      </c>
      <c r="Q114" s="32">
        <v>7.3613655540252954E-2</v>
      </c>
      <c r="R114" s="41">
        <v>0.97329051507392528</v>
      </c>
      <c r="S114" s="32">
        <v>0.98518625460740561</v>
      </c>
    </row>
    <row r="115" spans="1:19" x14ac:dyDescent="0.3">
      <c r="A115" s="253" t="s">
        <v>181</v>
      </c>
      <c r="B115" s="101" t="s">
        <v>152</v>
      </c>
      <c r="C115" s="255">
        <v>43629</v>
      </c>
      <c r="D115" s="102" t="s">
        <v>152</v>
      </c>
      <c r="E115" s="166" t="s">
        <v>152</v>
      </c>
      <c r="F115" s="131" t="s">
        <v>152</v>
      </c>
      <c r="G115" s="103">
        <v>0.7873991589813929</v>
      </c>
      <c r="H115" s="101" t="s">
        <v>152</v>
      </c>
      <c r="I115" s="102">
        <v>194678</v>
      </c>
      <c r="J115" s="102" t="s">
        <v>152</v>
      </c>
      <c r="K115" s="103" t="s">
        <v>152</v>
      </c>
      <c r="L115" s="104" t="s">
        <v>152</v>
      </c>
      <c r="M115" s="103">
        <v>0.69669934044068438</v>
      </c>
      <c r="N115" s="101" t="s">
        <v>152</v>
      </c>
      <c r="O115" s="102">
        <v>18298725</v>
      </c>
      <c r="P115" s="102" t="s">
        <v>152</v>
      </c>
      <c r="Q115" s="103" t="s">
        <v>152</v>
      </c>
      <c r="R115" s="104" t="s">
        <v>152</v>
      </c>
      <c r="S115" s="103">
        <v>0.73835201823622532</v>
      </c>
    </row>
    <row r="116" spans="1:19" x14ac:dyDescent="0.3">
      <c r="A116" s="63" t="s">
        <v>173</v>
      </c>
      <c r="B116" s="97" t="s">
        <v>152</v>
      </c>
      <c r="C116" s="256">
        <v>259</v>
      </c>
      <c r="D116" s="98" t="s">
        <v>152</v>
      </c>
      <c r="E116" s="167" t="s">
        <v>152</v>
      </c>
      <c r="F116" s="130" t="s">
        <v>152</v>
      </c>
      <c r="G116" s="99">
        <v>4.6743308848742988E-3</v>
      </c>
      <c r="H116" s="97" t="s">
        <v>152</v>
      </c>
      <c r="I116" s="98">
        <v>4558</v>
      </c>
      <c r="J116" s="98" t="s">
        <v>152</v>
      </c>
      <c r="K116" s="99" t="s">
        <v>152</v>
      </c>
      <c r="L116" s="100" t="s">
        <v>152</v>
      </c>
      <c r="M116" s="99">
        <v>1.631183592254204E-2</v>
      </c>
      <c r="N116" s="97" t="s">
        <v>152</v>
      </c>
      <c r="O116" s="98">
        <v>260102</v>
      </c>
      <c r="P116" s="98" t="s">
        <v>152</v>
      </c>
      <c r="Q116" s="99" t="s">
        <v>152</v>
      </c>
      <c r="R116" s="100" t="s">
        <v>152</v>
      </c>
      <c r="S116" s="99">
        <v>1.0495093873878026E-2</v>
      </c>
    </row>
    <row r="117" spans="1:19" x14ac:dyDescent="0.3">
      <c r="A117" s="87" t="s">
        <v>80</v>
      </c>
      <c r="B117" s="101">
        <v>4504</v>
      </c>
      <c r="C117" s="255">
        <v>5080</v>
      </c>
      <c r="D117" s="102">
        <v>576</v>
      </c>
      <c r="E117" s="103">
        <v>0.12788632326820604</v>
      </c>
      <c r="F117" s="104">
        <v>8.9430732879296315E-2</v>
      </c>
      <c r="G117" s="103">
        <v>9.1681856738075038E-2</v>
      </c>
      <c r="H117" s="101">
        <v>24196</v>
      </c>
      <c r="I117" s="102">
        <v>23267</v>
      </c>
      <c r="J117" s="102">
        <v>-929</v>
      </c>
      <c r="K117" s="103">
        <v>-3.8394775996032401E-2</v>
      </c>
      <c r="L117" s="104">
        <v>9.5029750800227797E-2</v>
      </c>
      <c r="M117" s="103">
        <v>8.3266232209255303E-2</v>
      </c>
      <c r="N117" s="101">
        <v>1900765</v>
      </c>
      <c r="O117" s="102">
        <v>2113111</v>
      </c>
      <c r="P117" s="102">
        <v>212346</v>
      </c>
      <c r="Q117" s="103">
        <v>0.11171607221303002</v>
      </c>
      <c r="R117" s="104">
        <v>8.1347317500557653E-2</v>
      </c>
      <c r="S117" s="103">
        <v>8.5263851531031165E-2</v>
      </c>
    </row>
    <row r="118" spans="1:19" x14ac:dyDescent="0.3">
      <c r="A118" s="63" t="s">
        <v>81</v>
      </c>
      <c r="B118" s="97">
        <v>136</v>
      </c>
      <c r="C118" s="98">
        <v>104</v>
      </c>
      <c r="D118" s="98">
        <v>-32</v>
      </c>
      <c r="E118" s="99">
        <v>-0.23529411764705882</v>
      </c>
      <c r="F118" s="100">
        <v>2.700395131346425E-3</v>
      </c>
      <c r="G118" s="99">
        <v>1.8769513977873631E-3</v>
      </c>
      <c r="H118" s="97">
        <v>20972</v>
      </c>
      <c r="I118" s="98">
        <v>19074</v>
      </c>
      <c r="J118" s="98">
        <v>-1898</v>
      </c>
      <c r="K118" s="99">
        <v>-9.0501621209231359E-2</v>
      </c>
      <c r="L118" s="100">
        <v>8.2367496023407885E-2</v>
      </c>
      <c r="M118" s="99">
        <v>6.826063150209892E-2</v>
      </c>
      <c r="N118" s="97">
        <v>962129</v>
      </c>
      <c r="O118" s="98">
        <v>865940</v>
      </c>
      <c r="P118" s="98">
        <v>-96189</v>
      </c>
      <c r="Q118" s="99">
        <v>-9.9975159256191215E-2</v>
      </c>
      <c r="R118" s="100">
        <v>4.1176375427522088E-2</v>
      </c>
      <c r="S118" s="99">
        <v>3.494060633576803E-2</v>
      </c>
    </row>
    <row r="119" spans="1:19" x14ac:dyDescent="0.3">
      <c r="A119" s="87" t="s">
        <v>174</v>
      </c>
      <c r="B119" s="101" t="s">
        <v>152</v>
      </c>
      <c r="C119" s="102">
        <v>24</v>
      </c>
      <c r="D119" s="102" t="s">
        <v>152</v>
      </c>
      <c r="E119" s="103" t="s">
        <v>152</v>
      </c>
      <c r="F119" s="104" t="s">
        <v>152</v>
      </c>
      <c r="G119" s="103">
        <v>4.3314263025862222E-4</v>
      </c>
      <c r="H119" s="101" t="s">
        <v>152</v>
      </c>
      <c r="I119" s="102">
        <v>764</v>
      </c>
      <c r="J119" s="102" t="s">
        <v>152</v>
      </c>
      <c r="K119" s="103" t="s">
        <v>152</v>
      </c>
      <c r="L119" s="104" t="s">
        <v>152</v>
      </c>
      <c r="M119" s="103">
        <v>2.7341471357661515E-3</v>
      </c>
      <c r="N119" s="101" t="s">
        <v>152</v>
      </c>
      <c r="O119" s="102">
        <v>35723</v>
      </c>
      <c r="P119" s="102" t="s">
        <v>152</v>
      </c>
      <c r="Q119" s="103" t="s">
        <v>152</v>
      </c>
      <c r="R119" s="104" t="s">
        <v>152</v>
      </c>
      <c r="S119" s="103">
        <v>1.4414200523507881E-3</v>
      </c>
    </row>
    <row r="120" spans="1:19" x14ac:dyDescent="0.3">
      <c r="A120" s="63" t="s">
        <v>175</v>
      </c>
      <c r="B120" s="97" t="s">
        <v>152</v>
      </c>
      <c r="C120" s="98">
        <v>24</v>
      </c>
      <c r="D120" s="98" t="s">
        <v>152</v>
      </c>
      <c r="E120" s="99" t="s">
        <v>152</v>
      </c>
      <c r="F120" s="100" t="s">
        <v>152</v>
      </c>
      <c r="G120" s="99">
        <v>4.3314263025862222E-4</v>
      </c>
      <c r="H120" s="97" t="s">
        <v>152</v>
      </c>
      <c r="I120" s="98">
        <v>794</v>
      </c>
      <c r="J120" s="98" t="s">
        <v>152</v>
      </c>
      <c r="K120" s="99" t="s">
        <v>152</v>
      </c>
      <c r="L120" s="100" t="s">
        <v>152</v>
      </c>
      <c r="M120" s="99">
        <v>2.8415089342910004E-3</v>
      </c>
      <c r="N120" s="97" t="s">
        <v>152</v>
      </c>
      <c r="O120" s="98">
        <v>49459</v>
      </c>
      <c r="P120" s="98" t="s">
        <v>152</v>
      </c>
      <c r="Q120" s="99" t="s">
        <v>152</v>
      </c>
      <c r="R120" s="100" t="s">
        <v>152</v>
      </c>
      <c r="S120" s="99">
        <v>1.9956664997121637E-3</v>
      </c>
    </row>
    <row r="121" spans="1:19" x14ac:dyDescent="0.3">
      <c r="A121" s="87" t="s">
        <v>176</v>
      </c>
      <c r="B121" s="101" t="s">
        <v>152</v>
      </c>
      <c r="C121" s="102">
        <v>45</v>
      </c>
      <c r="D121" s="102" t="s">
        <v>152</v>
      </c>
      <c r="E121" s="103" t="s">
        <v>152</v>
      </c>
      <c r="F121" s="104" t="s">
        <v>152</v>
      </c>
      <c r="G121" s="103">
        <v>8.1214243173491666E-4</v>
      </c>
      <c r="H121" s="101" t="s">
        <v>152</v>
      </c>
      <c r="I121" s="102">
        <v>1880</v>
      </c>
      <c r="J121" s="102" t="s">
        <v>152</v>
      </c>
      <c r="K121" s="103" t="s">
        <v>152</v>
      </c>
      <c r="L121" s="104" t="s">
        <v>152</v>
      </c>
      <c r="M121" s="103">
        <v>6.7280060408905305E-3</v>
      </c>
      <c r="N121" s="101" t="s">
        <v>152</v>
      </c>
      <c r="O121" s="102">
        <v>98732</v>
      </c>
      <c r="P121" s="102" t="s">
        <v>152</v>
      </c>
      <c r="Q121" s="103" t="s">
        <v>152</v>
      </c>
      <c r="R121" s="104" t="s">
        <v>152</v>
      </c>
      <c r="S121" s="103">
        <v>3.9838279150322762E-3</v>
      </c>
    </row>
    <row r="122" spans="1:19" x14ac:dyDescent="0.3">
      <c r="A122" s="63" t="s">
        <v>177</v>
      </c>
      <c r="B122" s="97" t="s">
        <v>152</v>
      </c>
      <c r="C122" s="98">
        <v>206</v>
      </c>
      <c r="D122" s="98" t="s">
        <v>152</v>
      </c>
      <c r="E122" s="99" t="s">
        <v>152</v>
      </c>
      <c r="F122" s="100" t="s">
        <v>152</v>
      </c>
      <c r="G122" s="99">
        <v>3.7178075763865076E-3</v>
      </c>
      <c r="H122" s="97" t="s">
        <v>152</v>
      </c>
      <c r="I122" s="98">
        <v>750</v>
      </c>
      <c r="J122" s="98" t="s">
        <v>152</v>
      </c>
      <c r="K122" s="99" t="s">
        <v>152</v>
      </c>
      <c r="L122" s="100" t="s">
        <v>152</v>
      </c>
      <c r="M122" s="99">
        <v>2.6840449631212221E-3</v>
      </c>
      <c r="N122" s="97" t="s">
        <v>152</v>
      </c>
      <c r="O122" s="98">
        <v>220917</v>
      </c>
      <c r="P122" s="98" t="s">
        <v>152</v>
      </c>
      <c r="Q122" s="99" t="s">
        <v>152</v>
      </c>
      <c r="R122" s="100" t="s">
        <v>152</v>
      </c>
      <c r="S122" s="99">
        <v>8.913982412036477E-3</v>
      </c>
    </row>
    <row r="123" spans="1:19" x14ac:dyDescent="0.3">
      <c r="A123" s="87" t="s">
        <v>178</v>
      </c>
      <c r="B123" s="101" t="s">
        <v>152</v>
      </c>
      <c r="C123" s="102">
        <v>421</v>
      </c>
      <c r="D123" s="102" t="s">
        <v>152</v>
      </c>
      <c r="E123" s="103" t="s">
        <v>152</v>
      </c>
      <c r="F123" s="104" t="s">
        <v>152</v>
      </c>
      <c r="G123" s="103">
        <v>7.5980436391199987E-3</v>
      </c>
      <c r="H123" s="101" t="s">
        <v>152</v>
      </c>
      <c r="I123" s="102">
        <v>1419</v>
      </c>
      <c r="J123" s="102" t="s">
        <v>152</v>
      </c>
      <c r="K123" s="103" t="s">
        <v>152</v>
      </c>
      <c r="L123" s="104" t="s">
        <v>152</v>
      </c>
      <c r="M123" s="103">
        <v>5.0782130702253523E-3</v>
      </c>
      <c r="N123" s="101" t="s">
        <v>152</v>
      </c>
      <c r="O123" s="102">
        <v>225381</v>
      </c>
      <c r="P123" s="102" t="s">
        <v>152</v>
      </c>
      <c r="Q123" s="103" t="s">
        <v>152</v>
      </c>
      <c r="R123" s="104" t="s">
        <v>152</v>
      </c>
      <c r="S123" s="103">
        <v>9.0941044374457068E-3</v>
      </c>
    </row>
    <row r="124" spans="1:19" x14ac:dyDescent="0.3">
      <c r="A124" s="63" t="s">
        <v>179</v>
      </c>
      <c r="B124" s="97" t="s">
        <v>152</v>
      </c>
      <c r="C124" s="98">
        <v>4552</v>
      </c>
      <c r="D124" s="98" t="s">
        <v>152</v>
      </c>
      <c r="E124" s="99" t="s">
        <v>152</v>
      </c>
      <c r="F124" s="100" t="s">
        <v>152</v>
      </c>
      <c r="G124" s="99">
        <v>8.2152718872385358E-2</v>
      </c>
      <c r="H124" s="97" t="s">
        <v>152</v>
      </c>
      <c r="I124" s="98">
        <v>26679</v>
      </c>
      <c r="J124" s="98" t="s">
        <v>152</v>
      </c>
      <c r="K124" s="99" t="s">
        <v>152</v>
      </c>
      <c r="L124" s="100" t="s">
        <v>152</v>
      </c>
      <c r="M124" s="99">
        <v>9.5476847428148118E-2</v>
      </c>
      <c r="N124" s="97" t="s">
        <v>152</v>
      </c>
      <c r="O124" s="98">
        <v>2113325</v>
      </c>
      <c r="P124" s="98" t="s">
        <v>152</v>
      </c>
      <c r="Q124" s="99" t="s">
        <v>152</v>
      </c>
      <c r="R124" s="100" t="s">
        <v>152</v>
      </c>
      <c r="S124" s="99">
        <v>8.5272486413073625E-2</v>
      </c>
    </row>
    <row r="125" spans="1:19" ht="15" thickBot="1" x14ac:dyDescent="0.35">
      <c r="A125" s="254" t="s">
        <v>180</v>
      </c>
      <c r="B125" s="171" t="s">
        <v>152</v>
      </c>
      <c r="C125" s="132">
        <v>210</v>
      </c>
      <c r="D125" s="132" t="s">
        <v>152</v>
      </c>
      <c r="E125" s="134" t="s">
        <v>152</v>
      </c>
      <c r="F125" s="172" t="s">
        <v>152</v>
      </c>
      <c r="G125" s="134">
        <v>3.7899980147629445E-3</v>
      </c>
      <c r="H125" s="171" t="s">
        <v>152</v>
      </c>
      <c r="I125" s="132">
        <v>2105</v>
      </c>
      <c r="J125" s="132" t="s">
        <v>152</v>
      </c>
      <c r="K125" s="134" t="s">
        <v>152</v>
      </c>
      <c r="L125" s="172" t="s">
        <v>152</v>
      </c>
      <c r="M125" s="134">
        <v>7.5332195298268966E-3</v>
      </c>
      <c r="N125" s="171" t="s">
        <v>152</v>
      </c>
      <c r="O125" s="132">
        <v>134652</v>
      </c>
      <c r="P125" s="132" t="s">
        <v>152</v>
      </c>
      <c r="Q125" s="134" t="s">
        <v>152</v>
      </c>
      <c r="R125" s="172" t="s">
        <v>152</v>
      </c>
      <c r="S125" s="134">
        <v>5.4331969008520652E-3</v>
      </c>
    </row>
    <row r="128" spans="1:19" ht="18" x14ac:dyDescent="0.35">
      <c r="A128" s="7" t="s">
        <v>11</v>
      </c>
      <c r="E128" s="10"/>
      <c r="F128" s="165"/>
      <c r="G128" s="165"/>
    </row>
    <row r="129" spans="1:19" ht="15" thickBot="1" x14ac:dyDescent="0.35"/>
    <row r="130" spans="1:19" ht="15" thickBot="1" x14ac:dyDescent="0.35">
      <c r="A130" s="326"/>
      <c r="B130" s="337" t="s">
        <v>11</v>
      </c>
      <c r="C130" s="338"/>
      <c r="D130" s="338"/>
      <c r="E130" s="338"/>
      <c r="F130" s="338"/>
      <c r="G130" s="334"/>
      <c r="H130" s="337" t="s">
        <v>13</v>
      </c>
      <c r="I130" s="338"/>
      <c r="J130" s="338"/>
      <c r="K130" s="338"/>
      <c r="L130" s="338"/>
      <c r="M130" s="334"/>
      <c r="N130" s="337" t="s">
        <v>14</v>
      </c>
      <c r="O130" s="338"/>
      <c r="P130" s="338"/>
      <c r="Q130" s="338"/>
      <c r="R130" s="338"/>
      <c r="S130" s="330"/>
    </row>
    <row r="131" spans="1:19" ht="15" thickBot="1" x14ac:dyDescent="0.35">
      <c r="A131" s="335"/>
      <c r="B131" s="337" t="s">
        <v>16</v>
      </c>
      <c r="C131" s="338"/>
      <c r="D131" s="338"/>
      <c r="E131" s="334"/>
      <c r="F131" s="337" t="s">
        <v>20</v>
      </c>
      <c r="G131" s="334"/>
      <c r="H131" s="337" t="s">
        <v>16</v>
      </c>
      <c r="I131" s="338"/>
      <c r="J131" s="338"/>
      <c r="K131" s="334"/>
      <c r="L131" s="337" t="s">
        <v>20</v>
      </c>
      <c r="M131" s="334"/>
      <c r="N131" s="337" t="s">
        <v>16</v>
      </c>
      <c r="O131" s="338"/>
      <c r="P131" s="338"/>
      <c r="Q131" s="334"/>
      <c r="R131" s="337" t="s">
        <v>20</v>
      </c>
      <c r="S131" s="330"/>
    </row>
    <row r="132" spans="1:19" ht="15" thickBot="1" x14ac:dyDescent="0.35">
      <c r="A132" s="336"/>
      <c r="B132" s="81">
        <v>2011</v>
      </c>
      <c r="C132" s="9">
        <v>2021</v>
      </c>
      <c r="D132" s="30" t="s">
        <v>21</v>
      </c>
      <c r="E132" s="12" t="s">
        <v>22</v>
      </c>
      <c r="F132" s="81">
        <v>2011</v>
      </c>
      <c r="G132" s="83">
        <v>2021</v>
      </c>
      <c r="H132" s="77">
        <v>2011</v>
      </c>
      <c r="I132" s="78">
        <v>2021</v>
      </c>
      <c r="J132" s="38" t="s">
        <v>21</v>
      </c>
      <c r="K132" s="35" t="s">
        <v>22</v>
      </c>
      <c r="L132" s="77">
        <v>2011</v>
      </c>
      <c r="M132" s="79">
        <v>2021</v>
      </c>
      <c r="N132" s="77">
        <v>2011</v>
      </c>
      <c r="O132" s="78">
        <v>2021</v>
      </c>
      <c r="P132" s="38" t="s">
        <v>21</v>
      </c>
      <c r="Q132" s="36" t="s">
        <v>22</v>
      </c>
      <c r="R132" s="77">
        <v>2011</v>
      </c>
      <c r="S132" s="79">
        <v>2021</v>
      </c>
    </row>
    <row r="133" spans="1:19" x14ac:dyDescent="0.3">
      <c r="A133" s="59" t="s">
        <v>79</v>
      </c>
      <c r="B133" s="176">
        <v>1147</v>
      </c>
      <c r="C133" s="177">
        <v>581</v>
      </c>
      <c r="D133" s="177">
        <v>-566</v>
      </c>
      <c r="E133" s="178">
        <v>-0.49346120313862252</v>
      </c>
      <c r="F133" s="179">
        <v>2.3998828304808133E-2</v>
      </c>
      <c r="G133" s="178">
        <v>1.1092866961967313E-2</v>
      </c>
      <c r="H133" s="176">
        <v>6908</v>
      </c>
      <c r="I133" s="177">
        <v>3461</v>
      </c>
      <c r="J133" s="177">
        <v>-3447</v>
      </c>
      <c r="K133" s="178">
        <v>-0.4989866821077012</v>
      </c>
      <c r="L133" s="179">
        <v>2.7131158808396991E-2</v>
      </c>
      <c r="M133" s="178">
        <v>1.2385972823150068E-2</v>
      </c>
      <c r="N133" s="252">
        <v>624095</v>
      </c>
      <c r="O133" s="177">
        <v>367132</v>
      </c>
      <c r="P133" s="177">
        <v>-256963</v>
      </c>
      <c r="Q133" s="178">
        <v>-0.41173699516900469</v>
      </c>
      <c r="R133" s="179">
        <v>2.6709484926074778E-2</v>
      </c>
      <c r="S133" s="178">
        <v>1.4813745392594394E-2</v>
      </c>
    </row>
    <row r="134" spans="1:19" x14ac:dyDescent="0.3">
      <c r="A134" s="31" t="s">
        <v>82</v>
      </c>
      <c r="B134" s="34">
        <v>46647</v>
      </c>
      <c r="C134" s="16">
        <v>51795</v>
      </c>
      <c r="D134" s="16">
        <v>5148</v>
      </c>
      <c r="E134" s="32">
        <v>0.11036079490642485</v>
      </c>
      <c r="F134" s="41">
        <v>0.97600117169519185</v>
      </c>
      <c r="G134" s="32">
        <v>0.98890713303803268</v>
      </c>
      <c r="H134" s="34">
        <v>247707</v>
      </c>
      <c r="I134" s="16">
        <v>275968</v>
      </c>
      <c r="J134" s="16">
        <v>28261</v>
      </c>
      <c r="K134" s="32">
        <v>0.11409043749268288</v>
      </c>
      <c r="L134" s="41">
        <v>0.972868841191603</v>
      </c>
      <c r="M134" s="32">
        <v>0.98761402717684998</v>
      </c>
      <c r="N134" s="34">
        <v>22741949</v>
      </c>
      <c r="O134" s="16">
        <v>24416067</v>
      </c>
      <c r="P134" s="16">
        <v>1674118</v>
      </c>
      <c r="Q134" s="32">
        <v>7.3613655540252954E-2</v>
      </c>
      <c r="R134" s="41">
        <v>0.97329051507392528</v>
      </c>
      <c r="S134" s="32">
        <v>0.98518625460740561</v>
      </c>
    </row>
    <row r="135" spans="1:19" x14ac:dyDescent="0.3">
      <c r="A135" s="253" t="s">
        <v>181</v>
      </c>
      <c r="B135" s="101" t="s">
        <v>152</v>
      </c>
      <c r="C135" s="255">
        <v>36742</v>
      </c>
      <c r="D135" s="102" t="s">
        <v>152</v>
      </c>
      <c r="E135" s="166" t="s">
        <v>152</v>
      </c>
      <c r="F135" s="131" t="s">
        <v>152</v>
      </c>
      <c r="G135" s="103">
        <v>0.70150450588055602</v>
      </c>
      <c r="H135" s="101" t="s">
        <v>152</v>
      </c>
      <c r="I135" s="102">
        <v>194678</v>
      </c>
      <c r="J135" s="102" t="s">
        <v>152</v>
      </c>
      <c r="K135" s="103" t="s">
        <v>152</v>
      </c>
      <c r="L135" s="104" t="s">
        <v>152</v>
      </c>
      <c r="M135" s="103">
        <v>0.69669934044068438</v>
      </c>
      <c r="N135" s="101" t="s">
        <v>152</v>
      </c>
      <c r="O135" s="102">
        <v>18298725</v>
      </c>
      <c r="P135" s="102" t="s">
        <v>152</v>
      </c>
      <c r="Q135" s="103" t="s">
        <v>152</v>
      </c>
      <c r="R135" s="104" t="s">
        <v>152</v>
      </c>
      <c r="S135" s="103">
        <v>0.73835201823622532</v>
      </c>
    </row>
    <row r="136" spans="1:19" x14ac:dyDescent="0.3">
      <c r="A136" s="63" t="s">
        <v>173</v>
      </c>
      <c r="B136" s="97" t="s">
        <v>152</v>
      </c>
      <c r="C136" s="256">
        <v>642</v>
      </c>
      <c r="D136" s="98" t="s">
        <v>152</v>
      </c>
      <c r="E136" s="167" t="s">
        <v>152</v>
      </c>
      <c r="F136" s="130" t="s">
        <v>152</v>
      </c>
      <c r="G136" s="99">
        <v>1.225752252940278E-2</v>
      </c>
      <c r="H136" s="97" t="s">
        <v>152</v>
      </c>
      <c r="I136" s="98">
        <v>4558</v>
      </c>
      <c r="J136" s="98" t="s">
        <v>152</v>
      </c>
      <c r="K136" s="99" t="s">
        <v>152</v>
      </c>
      <c r="L136" s="100" t="s">
        <v>152</v>
      </c>
      <c r="M136" s="99">
        <v>1.631183592254204E-2</v>
      </c>
      <c r="N136" s="97" t="s">
        <v>152</v>
      </c>
      <c r="O136" s="98">
        <v>260102</v>
      </c>
      <c r="P136" s="98" t="s">
        <v>152</v>
      </c>
      <c r="Q136" s="99" t="s">
        <v>152</v>
      </c>
      <c r="R136" s="100" t="s">
        <v>152</v>
      </c>
      <c r="S136" s="99">
        <v>1.0495093873878026E-2</v>
      </c>
    </row>
    <row r="137" spans="1:19" x14ac:dyDescent="0.3">
      <c r="A137" s="87" t="s">
        <v>80</v>
      </c>
      <c r="B137" s="101">
        <v>4581</v>
      </c>
      <c r="C137" s="255">
        <v>3795</v>
      </c>
      <c r="D137" s="102">
        <v>-786</v>
      </c>
      <c r="E137" s="103">
        <v>-0.17157825802226587</v>
      </c>
      <c r="F137" s="104">
        <v>9.5848851320249409E-2</v>
      </c>
      <c r="G137" s="103">
        <v>7.2456850465862227E-2</v>
      </c>
      <c r="H137" s="101">
        <v>24196</v>
      </c>
      <c r="I137" s="102">
        <v>23267</v>
      </c>
      <c r="J137" s="102">
        <v>-929</v>
      </c>
      <c r="K137" s="103">
        <v>-3.8394775996032401E-2</v>
      </c>
      <c r="L137" s="104">
        <v>9.5029750800227797E-2</v>
      </c>
      <c r="M137" s="103">
        <v>8.3266232209255303E-2</v>
      </c>
      <c r="N137" s="101">
        <v>1900765</v>
      </c>
      <c r="O137" s="102">
        <v>2113111</v>
      </c>
      <c r="P137" s="102">
        <v>212346</v>
      </c>
      <c r="Q137" s="103">
        <v>0.11171607221303002</v>
      </c>
      <c r="R137" s="104">
        <v>8.1347317500557653E-2</v>
      </c>
      <c r="S137" s="103">
        <v>8.5263851531031165E-2</v>
      </c>
    </row>
    <row r="138" spans="1:19" x14ac:dyDescent="0.3">
      <c r="A138" s="63" t="s">
        <v>81</v>
      </c>
      <c r="B138" s="97">
        <v>3704</v>
      </c>
      <c r="C138" s="98">
        <v>3377</v>
      </c>
      <c r="D138" s="98">
        <v>-327</v>
      </c>
      <c r="E138" s="99">
        <v>-8.8282937365010805E-2</v>
      </c>
      <c r="F138" s="100">
        <v>7.749926769050508E-2</v>
      </c>
      <c r="G138" s="99">
        <v>6.4476095921796248E-2</v>
      </c>
      <c r="H138" s="97">
        <v>20972</v>
      </c>
      <c r="I138" s="98">
        <v>19074</v>
      </c>
      <c r="J138" s="98">
        <v>-1898</v>
      </c>
      <c r="K138" s="99">
        <v>-9.0501621209231359E-2</v>
      </c>
      <c r="L138" s="100">
        <v>8.2367496023407885E-2</v>
      </c>
      <c r="M138" s="99">
        <v>6.826063150209892E-2</v>
      </c>
      <c r="N138" s="97">
        <v>962129</v>
      </c>
      <c r="O138" s="98">
        <v>865940</v>
      </c>
      <c r="P138" s="98">
        <v>-96189</v>
      </c>
      <c r="Q138" s="99">
        <v>-9.9975159256191215E-2</v>
      </c>
      <c r="R138" s="100">
        <v>4.1176375427522088E-2</v>
      </c>
      <c r="S138" s="99">
        <v>3.494060633576803E-2</v>
      </c>
    </row>
    <row r="139" spans="1:19" x14ac:dyDescent="0.3">
      <c r="A139" s="87" t="s">
        <v>174</v>
      </c>
      <c r="B139" s="101" t="s">
        <v>152</v>
      </c>
      <c r="C139" s="102">
        <v>199</v>
      </c>
      <c r="D139" s="102" t="s">
        <v>152</v>
      </c>
      <c r="E139" s="103" t="s">
        <v>152</v>
      </c>
      <c r="F139" s="104" t="s">
        <v>152</v>
      </c>
      <c r="G139" s="103">
        <v>3.7994501298304565E-3</v>
      </c>
      <c r="H139" s="101" t="s">
        <v>152</v>
      </c>
      <c r="I139" s="102">
        <v>764</v>
      </c>
      <c r="J139" s="102" t="s">
        <v>152</v>
      </c>
      <c r="K139" s="103" t="s">
        <v>152</v>
      </c>
      <c r="L139" s="104" t="s">
        <v>152</v>
      </c>
      <c r="M139" s="103">
        <v>2.7341471357661515E-3</v>
      </c>
      <c r="N139" s="101" t="s">
        <v>152</v>
      </c>
      <c r="O139" s="102">
        <v>35723</v>
      </c>
      <c r="P139" s="102" t="s">
        <v>152</v>
      </c>
      <c r="Q139" s="103" t="s">
        <v>152</v>
      </c>
      <c r="R139" s="104" t="s">
        <v>152</v>
      </c>
      <c r="S139" s="103">
        <v>1.4414200523507881E-3</v>
      </c>
    </row>
    <row r="140" spans="1:19" x14ac:dyDescent="0.3">
      <c r="A140" s="63" t="s">
        <v>175</v>
      </c>
      <c r="B140" s="97" t="s">
        <v>152</v>
      </c>
      <c r="C140" s="98">
        <v>89</v>
      </c>
      <c r="D140" s="98" t="s">
        <v>152</v>
      </c>
      <c r="E140" s="99" t="s">
        <v>152</v>
      </c>
      <c r="F140" s="100" t="s">
        <v>152</v>
      </c>
      <c r="G140" s="99">
        <v>1.699251565602566E-3</v>
      </c>
      <c r="H140" s="97" t="s">
        <v>152</v>
      </c>
      <c r="I140" s="98">
        <v>794</v>
      </c>
      <c r="J140" s="98" t="s">
        <v>152</v>
      </c>
      <c r="K140" s="99" t="s">
        <v>152</v>
      </c>
      <c r="L140" s="100" t="s">
        <v>152</v>
      </c>
      <c r="M140" s="99">
        <v>2.8415089342910004E-3</v>
      </c>
      <c r="N140" s="97" t="s">
        <v>152</v>
      </c>
      <c r="O140" s="98">
        <v>49459</v>
      </c>
      <c r="P140" s="98" t="s">
        <v>152</v>
      </c>
      <c r="Q140" s="99" t="s">
        <v>152</v>
      </c>
      <c r="R140" s="100" t="s">
        <v>152</v>
      </c>
      <c r="S140" s="99">
        <v>1.9956664997121637E-3</v>
      </c>
    </row>
    <row r="141" spans="1:19" x14ac:dyDescent="0.3">
      <c r="A141" s="87" t="s">
        <v>176</v>
      </c>
      <c r="B141" s="101" t="s">
        <v>152</v>
      </c>
      <c r="C141" s="102">
        <v>508</v>
      </c>
      <c r="D141" s="102" t="s">
        <v>152</v>
      </c>
      <c r="E141" s="103" t="s">
        <v>152</v>
      </c>
      <c r="F141" s="104" t="s">
        <v>152</v>
      </c>
      <c r="G141" s="103">
        <v>9.6990988238888041E-3</v>
      </c>
      <c r="H141" s="101" t="s">
        <v>152</v>
      </c>
      <c r="I141" s="102">
        <v>1880</v>
      </c>
      <c r="J141" s="102" t="s">
        <v>152</v>
      </c>
      <c r="K141" s="103" t="s">
        <v>152</v>
      </c>
      <c r="L141" s="104" t="s">
        <v>152</v>
      </c>
      <c r="M141" s="103">
        <v>6.7280060408905305E-3</v>
      </c>
      <c r="N141" s="101" t="s">
        <v>152</v>
      </c>
      <c r="O141" s="102">
        <v>98732</v>
      </c>
      <c r="P141" s="102" t="s">
        <v>152</v>
      </c>
      <c r="Q141" s="103" t="s">
        <v>152</v>
      </c>
      <c r="R141" s="104" t="s">
        <v>152</v>
      </c>
      <c r="S141" s="103">
        <v>3.9838279150322762E-3</v>
      </c>
    </row>
    <row r="142" spans="1:19" x14ac:dyDescent="0.3">
      <c r="A142" s="63" t="s">
        <v>177</v>
      </c>
      <c r="B142" s="97" t="s">
        <v>152</v>
      </c>
      <c r="C142" s="98">
        <v>118</v>
      </c>
      <c r="D142" s="98" t="s">
        <v>152</v>
      </c>
      <c r="E142" s="99" t="s">
        <v>152</v>
      </c>
      <c r="F142" s="100" t="s">
        <v>152</v>
      </c>
      <c r="G142" s="99">
        <v>2.252940277989919E-3</v>
      </c>
      <c r="H142" s="97" t="s">
        <v>152</v>
      </c>
      <c r="I142" s="98">
        <v>750</v>
      </c>
      <c r="J142" s="98" t="s">
        <v>152</v>
      </c>
      <c r="K142" s="99" t="s">
        <v>152</v>
      </c>
      <c r="L142" s="100" t="s">
        <v>152</v>
      </c>
      <c r="M142" s="99">
        <v>2.6840449631212221E-3</v>
      </c>
      <c r="N142" s="97" t="s">
        <v>152</v>
      </c>
      <c r="O142" s="98">
        <v>220917</v>
      </c>
      <c r="P142" s="98" t="s">
        <v>152</v>
      </c>
      <c r="Q142" s="99" t="s">
        <v>152</v>
      </c>
      <c r="R142" s="100" t="s">
        <v>152</v>
      </c>
      <c r="S142" s="99">
        <v>8.913982412036477E-3</v>
      </c>
    </row>
    <row r="143" spans="1:19" x14ac:dyDescent="0.3">
      <c r="A143" s="87" t="s">
        <v>178</v>
      </c>
      <c r="B143" s="101" t="s">
        <v>152</v>
      </c>
      <c r="C143" s="102">
        <v>215</v>
      </c>
      <c r="D143" s="102" t="s">
        <v>152</v>
      </c>
      <c r="E143" s="103" t="s">
        <v>152</v>
      </c>
      <c r="F143" s="104" t="s">
        <v>152</v>
      </c>
      <c r="G143" s="103">
        <v>4.1049335573545139E-3</v>
      </c>
      <c r="H143" s="101" t="s">
        <v>152</v>
      </c>
      <c r="I143" s="102">
        <v>1419</v>
      </c>
      <c r="J143" s="102" t="s">
        <v>152</v>
      </c>
      <c r="K143" s="103" t="s">
        <v>152</v>
      </c>
      <c r="L143" s="104" t="s">
        <v>152</v>
      </c>
      <c r="M143" s="103">
        <v>5.0782130702253523E-3</v>
      </c>
      <c r="N143" s="101" t="s">
        <v>152</v>
      </c>
      <c r="O143" s="102">
        <v>225381</v>
      </c>
      <c r="P143" s="102" t="s">
        <v>152</v>
      </c>
      <c r="Q143" s="103" t="s">
        <v>152</v>
      </c>
      <c r="R143" s="104" t="s">
        <v>152</v>
      </c>
      <c r="S143" s="103">
        <v>9.0941044374457068E-3</v>
      </c>
    </row>
    <row r="144" spans="1:19" x14ac:dyDescent="0.3">
      <c r="A144" s="63" t="s">
        <v>179</v>
      </c>
      <c r="B144" s="97" t="s">
        <v>152</v>
      </c>
      <c r="C144" s="98">
        <v>5518</v>
      </c>
      <c r="D144" s="98" t="s">
        <v>152</v>
      </c>
      <c r="E144" s="99" t="s">
        <v>152</v>
      </c>
      <c r="F144" s="100" t="s">
        <v>152</v>
      </c>
      <c r="G144" s="99">
        <v>0.1053535970673591</v>
      </c>
      <c r="H144" s="97" t="s">
        <v>152</v>
      </c>
      <c r="I144" s="98">
        <v>26679</v>
      </c>
      <c r="J144" s="98" t="s">
        <v>152</v>
      </c>
      <c r="K144" s="99" t="s">
        <v>152</v>
      </c>
      <c r="L144" s="100" t="s">
        <v>152</v>
      </c>
      <c r="M144" s="99">
        <v>9.5476847428148118E-2</v>
      </c>
      <c r="N144" s="97" t="s">
        <v>152</v>
      </c>
      <c r="O144" s="98">
        <v>2113325</v>
      </c>
      <c r="P144" s="98" t="s">
        <v>152</v>
      </c>
      <c r="Q144" s="99" t="s">
        <v>152</v>
      </c>
      <c r="R144" s="100" t="s">
        <v>152</v>
      </c>
      <c r="S144" s="99">
        <v>8.5272486413073625E-2</v>
      </c>
    </row>
    <row r="145" spans="1:19" ht="15" thickBot="1" x14ac:dyDescent="0.35">
      <c r="A145" s="254" t="s">
        <v>180</v>
      </c>
      <c r="B145" s="171" t="s">
        <v>152</v>
      </c>
      <c r="C145" s="132">
        <v>592</v>
      </c>
      <c r="D145" s="132" t="s">
        <v>152</v>
      </c>
      <c r="E145" s="134" t="s">
        <v>152</v>
      </c>
      <c r="F145" s="172" t="s">
        <v>152</v>
      </c>
      <c r="G145" s="134">
        <v>1.1302886818390102E-2</v>
      </c>
      <c r="H145" s="171" t="s">
        <v>152</v>
      </c>
      <c r="I145" s="132">
        <v>2105</v>
      </c>
      <c r="J145" s="132" t="s">
        <v>152</v>
      </c>
      <c r="K145" s="134" t="s">
        <v>152</v>
      </c>
      <c r="L145" s="172" t="s">
        <v>152</v>
      </c>
      <c r="M145" s="134">
        <v>7.5332195298268966E-3</v>
      </c>
      <c r="N145" s="171" t="s">
        <v>152</v>
      </c>
      <c r="O145" s="132">
        <v>134652</v>
      </c>
      <c r="P145" s="132" t="s">
        <v>152</v>
      </c>
      <c r="Q145" s="134" t="s">
        <v>152</v>
      </c>
      <c r="R145" s="172" t="s">
        <v>152</v>
      </c>
      <c r="S145" s="134">
        <v>5.4331969008520652E-3</v>
      </c>
    </row>
    <row r="148" spans="1:19" ht="18" x14ac:dyDescent="0.35">
      <c r="A148" s="7" t="s">
        <v>12</v>
      </c>
      <c r="E148" s="10"/>
      <c r="F148" s="165"/>
      <c r="G148" s="165"/>
    </row>
    <row r="149" spans="1:19" ht="15" thickBot="1" x14ac:dyDescent="0.35"/>
    <row r="150" spans="1:19" ht="15" thickBot="1" x14ac:dyDescent="0.35">
      <c r="A150" s="326"/>
      <c r="B150" s="328" t="s">
        <v>12</v>
      </c>
      <c r="C150" s="329"/>
      <c r="D150" s="329"/>
      <c r="E150" s="329"/>
      <c r="F150" s="329"/>
      <c r="G150" s="329"/>
      <c r="H150" s="329" t="s">
        <v>13</v>
      </c>
      <c r="I150" s="329"/>
      <c r="J150" s="329"/>
      <c r="K150" s="329"/>
      <c r="L150" s="329"/>
      <c r="M150" s="329"/>
      <c r="N150" s="329" t="s">
        <v>14</v>
      </c>
      <c r="O150" s="329"/>
      <c r="P150" s="329"/>
      <c r="Q150" s="329"/>
      <c r="R150" s="329"/>
      <c r="S150" s="329"/>
    </row>
    <row r="151" spans="1:19" ht="15" thickBot="1" x14ac:dyDescent="0.35">
      <c r="A151" s="326"/>
      <c r="B151" s="330" t="s">
        <v>16</v>
      </c>
      <c r="C151" s="331"/>
      <c r="D151" s="331"/>
      <c r="E151" s="332"/>
      <c r="F151" s="330" t="s">
        <v>20</v>
      </c>
      <c r="G151" s="330"/>
      <c r="H151" s="329" t="s">
        <v>16</v>
      </c>
      <c r="I151" s="329"/>
      <c r="J151" s="329"/>
      <c r="K151" s="329"/>
      <c r="L151" s="329" t="s">
        <v>20</v>
      </c>
      <c r="M151" s="333"/>
      <c r="N151" s="331" t="s">
        <v>16</v>
      </c>
      <c r="O151" s="330"/>
      <c r="P151" s="330"/>
      <c r="Q151" s="334"/>
      <c r="R151" s="330" t="s">
        <v>20</v>
      </c>
      <c r="S151" s="330"/>
    </row>
    <row r="152" spans="1:19" ht="15" thickBot="1" x14ac:dyDescent="0.35">
      <c r="A152" s="327"/>
      <c r="B152" s="81">
        <v>2011</v>
      </c>
      <c r="C152" s="9">
        <v>2021</v>
      </c>
      <c r="D152" s="30" t="s">
        <v>21</v>
      </c>
      <c r="E152" s="12" t="s">
        <v>22</v>
      </c>
      <c r="F152" s="81">
        <v>2011</v>
      </c>
      <c r="G152" s="83">
        <v>2021</v>
      </c>
      <c r="H152" s="77">
        <v>2011</v>
      </c>
      <c r="I152" s="78">
        <v>2021</v>
      </c>
      <c r="J152" s="38" t="s">
        <v>21</v>
      </c>
      <c r="K152" s="35" t="s">
        <v>22</v>
      </c>
      <c r="L152" s="77">
        <v>2011</v>
      </c>
      <c r="M152" s="79">
        <v>2021</v>
      </c>
      <c r="N152" s="77">
        <v>2011</v>
      </c>
      <c r="O152" s="78">
        <v>2021</v>
      </c>
      <c r="P152" s="38" t="s">
        <v>21</v>
      </c>
      <c r="Q152" s="36" t="s">
        <v>22</v>
      </c>
      <c r="R152" s="77">
        <v>2011</v>
      </c>
      <c r="S152" s="79">
        <v>2021</v>
      </c>
    </row>
    <row r="153" spans="1:19" x14ac:dyDescent="0.3">
      <c r="A153" s="59" t="s">
        <v>79</v>
      </c>
      <c r="B153" s="176">
        <v>945</v>
      </c>
      <c r="C153" s="177">
        <v>466</v>
      </c>
      <c r="D153" s="177">
        <v>-479</v>
      </c>
      <c r="E153" s="178">
        <v>-0.50687830687830693</v>
      </c>
      <c r="F153" s="179">
        <v>2.6903148664806698E-2</v>
      </c>
      <c r="G153" s="178">
        <v>1.1385291961886148E-2</v>
      </c>
      <c r="H153" s="176">
        <v>6908</v>
      </c>
      <c r="I153" s="177">
        <v>3461</v>
      </c>
      <c r="J153" s="177">
        <v>-3447</v>
      </c>
      <c r="K153" s="178">
        <v>-0.4989866821077012</v>
      </c>
      <c r="L153" s="179">
        <v>2.7131158808396991E-2</v>
      </c>
      <c r="M153" s="178">
        <v>1.2385972823150068E-2</v>
      </c>
      <c r="N153" s="252">
        <v>624095</v>
      </c>
      <c r="O153" s="177">
        <v>367132</v>
      </c>
      <c r="P153" s="177">
        <v>-256963</v>
      </c>
      <c r="Q153" s="178">
        <v>-0.41173699516900469</v>
      </c>
      <c r="R153" s="179">
        <v>2.6709484926074778E-2</v>
      </c>
      <c r="S153" s="178">
        <v>1.4813745392594394E-2</v>
      </c>
    </row>
    <row r="154" spans="1:19" x14ac:dyDescent="0.3">
      <c r="A154" s="31" t="s">
        <v>82</v>
      </c>
      <c r="B154" s="34">
        <v>34181</v>
      </c>
      <c r="C154" s="16">
        <v>40464</v>
      </c>
      <c r="D154" s="16">
        <v>6283</v>
      </c>
      <c r="E154" s="32">
        <v>0.18381557005353852</v>
      </c>
      <c r="F154" s="41">
        <v>0.9730968513351933</v>
      </c>
      <c r="G154" s="32">
        <v>0.9886147080381138</v>
      </c>
      <c r="H154" s="34">
        <v>247707</v>
      </c>
      <c r="I154" s="16">
        <v>275968</v>
      </c>
      <c r="J154" s="16">
        <v>28261</v>
      </c>
      <c r="K154" s="32">
        <v>0.11409043749268288</v>
      </c>
      <c r="L154" s="41">
        <v>0.972868841191603</v>
      </c>
      <c r="M154" s="32">
        <v>0.98761402717684998</v>
      </c>
      <c r="N154" s="34">
        <v>22741949</v>
      </c>
      <c r="O154" s="16">
        <v>24416067</v>
      </c>
      <c r="P154" s="16">
        <v>1674118</v>
      </c>
      <c r="Q154" s="32">
        <v>7.3613655540252954E-2</v>
      </c>
      <c r="R154" s="41">
        <v>0.97329051507392528</v>
      </c>
      <c r="S154" s="32">
        <v>0.98518625460740561</v>
      </c>
    </row>
    <row r="155" spans="1:19" x14ac:dyDescent="0.3">
      <c r="A155" s="253" t="s">
        <v>181</v>
      </c>
      <c r="B155" s="101" t="s">
        <v>152</v>
      </c>
      <c r="C155" s="255">
        <v>30699</v>
      </c>
      <c r="D155" s="102" t="s">
        <v>152</v>
      </c>
      <c r="E155" s="166" t="s">
        <v>152</v>
      </c>
      <c r="F155" s="131" t="s">
        <v>152</v>
      </c>
      <c r="G155" s="103">
        <v>0.75003664793549962</v>
      </c>
      <c r="H155" s="101" t="s">
        <v>152</v>
      </c>
      <c r="I155" s="102">
        <v>194678</v>
      </c>
      <c r="J155" s="102" t="s">
        <v>152</v>
      </c>
      <c r="K155" s="103" t="s">
        <v>152</v>
      </c>
      <c r="L155" s="104" t="s">
        <v>152</v>
      </c>
      <c r="M155" s="103">
        <v>0.69669934044068438</v>
      </c>
      <c r="N155" s="101" t="s">
        <v>152</v>
      </c>
      <c r="O155" s="102">
        <v>18298725</v>
      </c>
      <c r="P155" s="102" t="s">
        <v>152</v>
      </c>
      <c r="Q155" s="103" t="s">
        <v>152</v>
      </c>
      <c r="R155" s="104" t="s">
        <v>152</v>
      </c>
      <c r="S155" s="103">
        <v>0.73835201823622532</v>
      </c>
    </row>
    <row r="156" spans="1:19" x14ac:dyDescent="0.3">
      <c r="A156" s="63" t="s">
        <v>173</v>
      </c>
      <c r="B156" s="97" t="s">
        <v>152</v>
      </c>
      <c r="C156" s="256">
        <v>884</v>
      </c>
      <c r="D156" s="98" t="s">
        <v>152</v>
      </c>
      <c r="E156" s="167" t="s">
        <v>152</v>
      </c>
      <c r="F156" s="130" t="s">
        <v>152</v>
      </c>
      <c r="G156" s="99">
        <v>2.159784998778402E-2</v>
      </c>
      <c r="H156" s="97" t="s">
        <v>152</v>
      </c>
      <c r="I156" s="98">
        <v>4558</v>
      </c>
      <c r="J156" s="98" t="s">
        <v>152</v>
      </c>
      <c r="K156" s="99" t="s">
        <v>152</v>
      </c>
      <c r="L156" s="100" t="s">
        <v>152</v>
      </c>
      <c r="M156" s="99">
        <v>1.631183592254204E-2</v>
      </c>
      <c r="N156" s="97" t="s">
        <v>152</v>
      </c>
      <c r="O156" s="98">
        <v>260102</v>
      </c>
      <c r="P156" s="98" t="s">
        <v>152</v>
      </c>
      <c r="Q156" s="99" t="s">
        <v>152</v>
      </c>
      <c r="R156" s="100" t="s">
        <v>152</v>
      </c>
      <c r="S156" s="99">
        <v>1.0495093873878026E-2</v>
      </c>
    </row>
    <row r="157" spans="1:19" x14ac:dyDescent="0.3">
      <c r="A157" s="87" t="s">
        <v>80</v>
      </c>
      <c r="B157" s="101">
        <v>2799</v>
      </c>
      <c r="C157" s="255">
        <v>2575</v>
      </c>
      <c r="D157" s="102">
        <v>-224</v>
      </c>
      <c r="E157" s="103">
        <v>-8.0028581636298682E-2</v>
      </c>
      <c r="F157" s="104">
        <v>7.968456414052269E-2</v>
      </c>
      <c r="G157" s="103">
        <v>6.2912289274370883E-2</v>
      </c>
      <c r="H157" s="101">
        <v>24196</v>
      </c>
      <c r="I157" s="102">
        <v>23267</v>
      </c>
      <c r="J157" s="102">
        <v>-929</v>
      </c>
      <c r="K157" s="103">
        <v>-3.8394775996032401E-2</v>
      </c>
      <c r="L157" s="104">
        <v>9.5029750800227797E-2</v>
      </c>
      <c r="M157" s="103">
        <v>8.3266232209255303E-2</v>
      </c>
      <c r="N157" s="101">
        <v>1900765</v>
      </c>
      <c r="O157" s="102">
        <v>2113111</v>
      </c>
      <c r="P157" s="102">
        <v>212346</v>
      </c>
      <c r="Q157" s="103">
        <v>0.11171607221303002</v>
      </c>
      <c r="R157" s="104">
        <v>8.1347317500557653E-2</v>
      </c>
      <c r="S157" s="103">
        <v>8.5263851531031165E-2</v>
      </c>
    </row>
    <row r="158" spans="1:19" x14ac:dyDescent="0.3">
      <c r="A158" s="63" t="s">
        <v>81</v>
      </c>
      <c r="B158" s="97">
        <v>2161</v>
      </c>
      <c r="C158" s="98">
        <v>1956</v>
      </c>
      <c r="D158" s="98">
        <v>-205</v>
      </c>
      <c r="E158" s="99">
        <v>-9.4863489125404904E-2</v>
      </c>
      <c r="F158" s="100">
        <v>6.1521380174229916E-2</v>
      </c>
      <c r="G158" s="99">
        <v>4.7788907891522112E-2</v>
      </c>
      <c r="H158" s="97">
        <v>20972</v>
      </c>
      <c r="I158" s="98">
        <v>19074</v>
      </c>
      <c r="J158" s="98">
        <v>-1898</v>
      </c>
      <c r="K158" s="99">
        <v>-9.0501621209231359E-2</v>
      </c>
      <c r="L158" s="100">
        <v>8.2367496023407885E-2</v>
      </c>
      <c r="M158" s="99">
        <v>6.826063150209892E-2</v>
      </c>
      <c r="N158" s="97">
        <v>962129</v>
      </c>
      <c r="O158" s="98">
        <v>865940</v>
      </c>
      <c r="P158" s="98">
        <v>-96189</v>
      </c>
      <c r="Q158" s="99">
        <v>-9.9975159256191215E-2</v>
      </c>
      <c r="R158" s="100">
        <v>4.1176375427522088E-2</v>
      </c>
      <c r="S158" s="99">
        <v>3.494060633576803E-2</v>
      </c>
    </row>
    <row r="159" spans="1:19" x14ac:dyDescent="0.3">
      <c r="A159" s="87" t="s">
        <v>174</v>
      </c>
      <c r="B159" s="101" t="s">
        <v>152</v>
      </c>
      <c r="C159" s="102">
        <v>81</v>
      </c>
      <c r="D159" s="102" t="s">
        <v>152</v>
      </c>
      <c r="E159" s="103" t="s">
        <v>152</v>
      </c>
      <c r="F159" s="104" t="s">
        <v>152</v>
      </c>
      <c r="G159" s="103">
        <v>1.97898851698021E-3</v>
      </c>
      <c r="H159" s="101" t="s">
        <v>152</v>
      </c>
      <c r="I159" s="102">
        <v>764</v>
      </c>
      <c r="J159" s="102" t="s">
        <v>152</v>
      </c>
      <c r="K159" s="103" t="s">
        <v>152</v>
      </c>
      <c r="L159" s="104" t="s">
        <v>152</v>
      </c>
      <c r="M159" s="103">
        <v>2.7341471357661515E-3</v>
      </c>
      <c r="N159" s="101" t="s">
        <v>152</v>
      </c>
      <c r="O159" s="102">
        <v>35723</v>
      </c>
      <c r="P159" s="102" t="s">
        <v>152</v>
      </c>
      <c r="Q159" s="103" t="s">
        <v>152</v>
      </c>
      <c r="R159" s="104" t="s">
        <v>152</v>
      </c>
      <c r="S159" s="103">
        <v>1.4414200523507881E-3</v>
      </c>
    </row>
    <row r="160" spans="1:19" x14ac:dyDescent="0.3">
      <c r="A160" s="63" t="s">
        <v>175</v>
      </c>
      <c r="B160" s="97" t="s">
        <v>152</v>
      </c>
      <c r="C160" s="98">
        <v>43</v>
      </c>
      <c r="D160" s="98" t="s">
        <v>152</v>
      </c>
      <c r="E160" s="99" t="s">
        <v>152</v>
      </c>
      <c r="F160" s="100" t="s">
        <v>152</v>
      </c>
      <c r="G160" s="99">
        <v>1.0505741509894942E-3</v>
      </c>
      <c r="H160" s="97" t="s">
        <v>152</v>
      </c>
      <c r="I160" s="98">
        <v>794</v>
      </c>
      <c r="J160" s="98" t="s">
        <v>152</v>
      </c>
      <c r="K160" s="99" t="s">
        <v>152</v>
      </c>
      <c r="L160" s="100" t="s">
        <v>152</v>
      </c>
      <c r="M160" s="99">
        <v>2.8415089342910004E-3</v>
      </c>
      <c r="N160" s="97" t="s">
        <v>152</v>
      </c>
      <c r="O160" s="98">
        <v>49459</v>
      </c>
      <c r="P160" s="98" t="s">
        <v>152</v>
      </c>
      <c r="Q160" s="99" t="s">
        <v>152</v>
      </c>
      <c r="R160" s="100" t="s">
        <v>152</v>
      </c>
      <c r="S160" s="99">
        <v>1.9956664997121637E-3</v>
      </c>
    </row>
    <row r="161" spans="1:19" x14ac:dyDescent="0.3">
      <c r="A161" s="87" t="s">
        <v>176</v>
      </c>
      <c r="B161" s="101" t="s">
        <v>152</v>
      </c>
      <c r="C161" s="102">
        <v>179</v>
      </c>
      <c r="D161" s="102" t="s">
        <v>152</v>
      </c>
      <c r="E161" s="103" t="s">
        <v>152</v>
      </c>
      <c r="F161" s="104" t="s">
        <v>152</v>
      </c>
      <c r="G161" s="103">
        <v>4.3733203029562668E-3</v>
      </c>
      <c r="H161" s="101" t="s">
        <v>152</v>
      </c>
      <c r="I161" s="102">
        <v>1880</v>
      </c>
      <c r="J161" s="102" t="s">
        <v>152</v>
      </c>
      <c r="K161" s="103" t="s">
        <v>152</v>
      </c>
      <c r="L161" s="104" t="s">
        <v>152</v>
      </c>
      <c r="M161" s="103">
        <v>6.7280060408905305E-3</v>
      </c>
      <c r="N161" s="101" t="s">
        <v>152</v>
      </c>
      <c r="O161" s="102">
        <v>98732</v>
      </c>
      <c r="P161" s="102" t="s">
        <v>152</v>
      </c>
      <c r="Q161" s="103" t="s">
        <v>152</v>
      </c>
      <c r="R161" s="104" t="s">
        <v>152</v>
      </c>
      <c r="S161" s="103">
        <v>3.9838279150322762E-3</v>
      </c>
    </row>
    <row r="162" spans="1:19" x14ac:dyDescent="0.3">
      <c r="A162" s="63" t="s">
        <v>177</v>
      </c>
      <c r="B162" s="97" t="s">
        <v>152</v>
      </c>
      <c r="C162" s="98">
        <v>61</v>
      </c>
      <c r="D162" s="98" t="s">
        <v>152</v>
      </c>
      <c r="E162" s="99" t="s">
        <v>152</v>
      </c>
      <c r="F162" s="100" t="s">
        <v>152</v>
      </c>
      <c r="G162" s="99">
        <v>1.4903493769850965E-3</v>
      </c>
      <c r="H162" s="97" t="s">
        <v>152</v>
      </c>
      <c r="I162" s="98">
        <v>750</v>
      </c>
      <c r="J162" s="98" t="s">
        <v>152</v>
      </c>
      <c r="K162" s="99" t="s">
        <v>152</v>
      </c>
      <c r="L162" s="100" t="s">
        <v>152</v>
      </c>
      <c r="M162" s="99">
        <v>2.6840449631212221E-3</v>
      </c>
      <c r="N162" s="97" t="s">
        <v>152</v>
      </c>
      <c r="O162" s="98">
        <v>220917</v>
      </c>
      <c r="P162" s="98" t="s">
        <v>152</v>
      </c>
      <c r="Q162" s="99" t="s">
        <v>152</v>
      </c>
      <c r="R162" s="100" t="s">
        <v>152</v>
      </c>
      <c r="S162" s="99">
        <v>8.913982412036477E-3</v>
      </c>
    </row>
    <row r="163" spans="1:19" x14ac:dyDescent="0.3">
      <c r="A163" s="87" t="s">
        <v>178</v>
      </c>
      <c r="B163" s="101" t="s">
        <v>152</v>
      </c>
      <c r="C163" s="102">
        <v>160</v>
      </c>
      <c r="D163" s="102" t="s">
        <v>152</v>
      </c>
      <c r="E163" s="103" t="s">
        <v>152</v>
      </c>
      <c r="F163" s="104" t="s">
        <v>152</v>
      </c>
      <c r="G163" s="103">
        <v>3.9091131199609089E-3</v>
      </c>
      <c r="H163" s="101" t="s">
        <v>152</v>
      </c>
      <c r="I163" s="102">
        <v>1419</v>
      </c>
      <c r="J163" s="102" t="s">
        <v>152</v>
      </c>
      <c r="K163" s="103" t="s">
        <v>152</v>
      </c>
      <c r="L163" s="104" t="s">
        <v>152</v>
      </c>
      <c r="M163" s="103">
        <v>5.0782130702253523E-3</v>
      </c>
      <c r="N163" s="101" t="s">
        <v>152</v>
      </c>
      <c r="O163" s="102">
        <v>225381</v>
      </c>
      <c r="P163" s="102" t="s">
        <v>152</v>
      </c>
      <c r="Q163" s="103" t="s">
        <v>152</v>
      </c>
      <c r="R163" s="104" t="s">
        <v>152</v>
      </c>
      <c r="S163" s="103">
        <v>9.0941044374457068E-3</v>
      </c>
    </row>
    <row r="164" spans="1:19" x14ac:dyDescent="0.3">
      <c r="A164" s="63" t="s">
        <v>179</v>
      </c>
      <c r="B164" s="97" t="s">
        <v>152</v>
      </c>
      <c r="C164" s="98">
        <v>3531</v>
      </c>
      <c r="D164" s="98" t="s">
        <v>152</v>
      </c>
      <c r="E164" s="99" t="s">
        <v>152</v>
      </c>
      <c r="F164" s="100" t="s">
        <v>152</v>
      </c>
      <c r="G164" s="99">
        <v>8.6269240166137309E-2</v>
      </c>
      <c r="H164" s="97" t="s">
        <v>152</v>
      </c>
      <c r="I164" s="98">
        <v>26679</v>
      </c>
      <c r="J164" s="98" t="s">
        <v>152</v>
      </c>
      <c r="K164" s="99" t="s">
        <v>152</v>
      </c>
      <c r="L164" s="100" t="s">
        <v>152</v>
      </c>
      <c r="M164" s="99">
        <v>9.5476847428148118E-2</v>
      </c>
      <c r="N164" s="97" t="s">
        <v>152</v>
      </c>
      <c r="O164" s="98">
        <v>2113325</v>
      </c>
      <c r="P164" s="98" t="s">
        <v>152</v>
      </c>
      <c r="Q164" s="99" t="s">
        <v>152</v>
      </c>
      <c r="R164" s="100" t="s">
        <v>152</v>
      </c>
      <c r="S164" s="99">
        <v>8.5272486413073625E-2</v>
      </c>
    </row>
    <row r="165" spans="1:19" ht="15" thickBot="1" x14ac:dyDescent="0.35">
      <c r="A165" s="254" t="s">
        <v>180</v>
      </c>
      <c r="B165" s="171" t="s">
        <v>152</v>
      </c>
      <c r="C165" s="132">
        <v>295</v>
      </c>
      <c r="D165" s="132" t="s">
        <v>152</v>
      </c>
      <c r="E165" s="134" t="s">
        <v>152</v>
      </c>
      <c r="F165" s="172" t="s">
        <v>152</v>
      </c>
      <c r="G165" s="134">
        <v>7.2074273149279255E-3</v>
      </c>
      <c r="H165" s="171" t="s">
        <v>152</v>
      </c>
      <c r="I165" s="132">
        <v>2105</v>
      </c>
      <c r="J165" s="132" t="s">
        <v>152</v>
      </c>
      <c r="K165" s="134" t="s">
        <v>152</v>
      </c>
      <c r="L165" s="172" t="s">
        <v>152</v>
      </c>
      <c r="M165" s="134">
        <v>7.5332195298268966E-3</v>
      </c>
      <c r="N165" s="171" t="s">
        <v>152</v>
      </c>
      <c r="O165" s="132">
        <v>134652</v>
      </c>
      <c r="P165" s="132" t="s">
        <v>152</v>
      </c>
      <c r="Q165" s="134" t="s">
        <v>152</v>
      </c>
      <c r="R165" s="172" t="s">
        <v>152</v>
      </c>
      <c r="S165" s="134">
        <v>5.4331969008520652E-3</v>
      </c>
    </row>
    <row r="166" spans="1:19" x14ac:dyDescent="0.3">
      <c r="B166"/>
      <c r="C166"/>
      <c r="D166"/>
      <c r="E166"/>
      <c r="F166"/>
      <c r="G166"/>
      <c r="H166"/>
      <c r="I166"/>
      <c r="J166"/>
      <c r="K166"/>
      <c r="L166"/>
      <c r="M166"/>
      <c r="N166"/>
      <c r="O166"/>
      <c r="P166"/>
    </row>
    <row r="167" spans="1:19" x14ac:dyDescent="0.3">
      <c r="B167"/>
      <c r="C167"/>
      <c r="D167"/>
      <c r="E167"/>
      <c r="F167"/>
      <c r="G167"/>
      <c r="H167"/>
      <c r="I167"/>
      <c r="J167"/>
      <c r="K167"/>
      <c r="L167"/>
      <c r="M167"/>
      <c r="N167"/>
      <c r="O167"/>
      <c r="P167"/>
    </row>
    <row r="168" spans="1:19" x14ac:dyDescent="0.3">
      <c r="B168"/>
      <c r="C168"/>
      <c r="D168"/>
      <c r="E168"/>
      <c r="F168"/>
      <c r="G168"/>
      <c r="H168"/>
      <c r="I168"/>
      <c r="J168"/>
      <c r="K168"/>
      <c r="L168"/>
      <c r="M168"/>
      <c r="N168"/>
      <c r="O168"/>
      <c r="P168"/>
    </row>
    <row r="169" spans="1:19" x14ac:dyDescent="0.3">
      <c r="B169"/>
      <c r="C169"/>
      <c r="D169"/>
      <c r="E169"/>
      <c r="F169"/>
      <c r="G169"/>
      <c r="H169"/>
      <c r="I169"/>
      <c r="J169"/>
      <c r="K169"/>
      <c r="L169"/>
      <c r="M169"/>
      <c r="N169"/>
      <c r="O169"/>
      <c r="P169"/>
    </row>
    <row r="170" spans="1:19" x14ac:dyDescent="0.3">
      <c r="B170"/>
      <c r="C170"/>
      <c r="D170"/>
      <c r="E170"/>
      <c r="F170"/>
      <c r="G170"/>
      <c r="H170"/>
      <c r="I170"/>
      <c r="J170"/>
      <c r="K170"/>
      <c r="L170"/>
      <c r="M170"/>
      <c r="N170"/>
      <c r="O170"/>
      <c r="P170"/>
    </row>
    <row r="171" spans="1:19" x14ac:dyDescent="0.3">
      <c r="B171"/>
      <c r="C171"/>
      <c r="D171"/>
      <c r="E171"/>
      <c r="F171"/>
      <c r="G171"/>
      <c r="H171"/>
      <c r="I171"/>
      <c r="J171"/>
      <c r="K171"/>
      <c r="L171"/>
      <c r="M171"/>
      <c r="N171"/>
      <c r="O171"/>
      <c r="P171"/>
    </row>
    <row r="172" spans="1:19" x14ac:dyDescent="0.3">
      <c r="B172"/>
      <c r="C172"/>
      <c r="D172"/>
      <c r="E172"/>
      <c r="F172"/>
      <c r="G172"/>
      <c r="H172"/>
      <c r="I172"/>
      <c r="J172"/>
      <c r="K172"/>
      <c r="L172"/>
      <c r="M172"/>
      <c r="N172"/>
      <c r="O172"/>
      <c r="P172"/>
    </row>
    <row r="173" spans="1:19" x14ac:dyDescent="0.3">
      <c r="B173"/>
      <c r="C173"/>
      <c r="D173"/>
      <c r="E173"/>
      <c r="F173"/>
      <c r="G173"/>
      <c r="H173"/>
      <c r="I173"/>
      <c r="J173"/>
      <c r="K173"/>
      <c r="L173"/>
      <c r="M173"/>
      <c r="N173"/>
      <c r="O173"/>
      <c r="P173"/>
    </row>
    <row r="174" spans="1:19" x14ac:dyDescent="0.3">
      <c r="B174"/>
      <c r="C174"/>
      <c r="D174"/>
      <c r="E174"/>
      <c r="F174"/>
      <c r="G174"/>
      <c r="H174"/>
      <c r="I174"/>
      <c r="J174"/>
      <c r="K174"/>
      <c r="L174"/>
      <c r="M174"/>
      <c r="N174"/>
      <c r="O174"/>
      <c r="P174"/>
    </row>
    <row r="175" spans="1:19" x14ac:dyDescent="0.3">
      <c r="B175"/>
      <c r="C175"/>
      <c r="D175"/>
      <c r="E175"/>
      <c r="F175"/>
      <c r="G175"/>
      <c r="H175"/>
      <c r="I175"/>
      <c r="J175"/>
      <c r="K175"/>
      <c r="L175"/>
      <c r="M175"/>
      <c r="N175"/>
      <c r="O175"/>
      <c r="P175"/>
    </row>
    <row r="176" spans="1:19" x14ac:dyDescent="0.3">
      <c r="B176"/>
      <c r="C176"/>
      <c r="D176"/>
      <c r="E176"/>
      <c r="F176"/>
      <c r="G176"/>
      <c r="H176"/>
      <c r="I176"/>
      <c r="J176"/>
      <c r="K176"/>
      <c r="L176"/>
      <c r="M176"/>
      <c r="N176"/>
      <c r="O176"/>
      <c r="P176"/>
    </row>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sheetData>
  <mergeCells count="67">
    <mergeCell ref="A150:A152"/>
    <mergeCell ref="B150:G150"/>
    <mergeCell ref="H150:M150"/>
    <mergeCell ref="N150:S150"/>
    <mergeCell ref="B151:E151"/>
    <mergeCell ref="F151:G151"/>
    <mergeCell ref="H151:K151"/>
    <mergeCell ref="L151:M151"/>
    <mergeCell ref="N151:Q151"/>
    <mergeCell ref="R151:S151"/>
    <mergeCell ref="A130:A132"/>
    <mergeCell ref="B130:G130"/>
    <mergeCell ref="H130:M130"/>
    <mergeCell ref="N130:S130"/>
    <mergeCell ref="B131:E131"/>
    <mergeCell ref="F131:G131"/>
    <mergeCell ref="H131:K131"/>
    <mergeCell ref="L131:M131"/>
    <mergeCell ref="N131:Q131"/>
    <mergeCell ref="R131:S131"/>
    <mergeCell ref="A110:A112"/>
    <mergeCell ref="B110:G110"/>
    <mergeCell ref="H110:M110"/>
    <mergeCell ref="N110:S110"/>
    <mergeCell ref="B111:E111"/>
    <mergeCell ref="F111:G111"/>
    <mergeCell ref="H111:K111"/>
    <mergeCell ref="L111:M111"/>
    <mergeCell ref="N111:Q111"/>
    <mergeCell ref="R111:S111"/>
    <mergeCell ref="A90:A92"/>
    <mergeCell ref="B90:G90"/>
    <mergeCell ref="H90:M90"/>
    <mergeCell ref="N90:S90"/>
    <mergeCell ref="B91:E91"/>
    <mergeCell ref="F91:G91"/>
    <mergeCell ref="H91:K91"/>
    <mergeCell ref="L91:M91"/>
    <mergeCell ref="N91:Q91"/>
    <mergeCell ref="R91:S91"/>
    <mergeCell ref="A70:A72"/>
    <mergeCell ref="B70:G70"/>
    <mergeCell ref="H70:M70"/>
    <mergeCell ref="N70:S70"/>
    <mergeCell ref="B71:E71"/>
    <mergeCell ref="F71:G71"/>
    <mergeCell ref="H71:K71"/>
    <mergeCell ref="L71:M71"/>
    <mergeCell ref="N71:Q71"/>
    <mergeCell ref="R71:S71"/>
    <mergeCell ref="A50:A52"/>
    <mergeCell ref="B50:G50"/>
    <mergeCell ref="H50:M50"/>
    <mergeCell ref="N50:S50"/>
    <mergeCell ref="B51:E51"/>
    <mergeCell ref="F51:G51"/>
    <mergeCell ref="H51:K51"/>
    <mergeCell ref="L51:M51"/>
    <mergeCell ref="N51:Q51"/>
    <mergeCell ref="R51:S51"/>
    <mergeCell ref="A30:A32"/>
    <mergeCell ref="B30:G30"/>
    <mergeCell ref="H30:M30"/>
    <mergeCell ref="B31:E31"/>
    <mergeCell ref="F31:G31"/>
    <mergeCell ref="H31:K31"/>
    <mergeCell ref="L31:M31"/>
  </mergeCells>
  <hyperlinks>
    <hyperlink ref="A19" location="Gloucestershireindustry" display="Gloucestershire" xr:uid="{1C2F5909-306D-4416-BB14-11F2579A7537}"/>
    <hyperlink ref="A20" location="cheltenhamindustry" display="Cheltenham " xr:uid="{0D90C992-2426-4E19-8D14-01BEE4F1770C}"/>
    <hyperlink ref="A21" location="cotswoldindustry" display="Cotswold" xr:uid="{C2EC7AF8-FB07-4F74-B648-00B428E8A00C}"/>
    <hyperlink ref="A22" location="Forestindustry" display="Forest of Dean " xr:uid="{0C676525-EAE6-4B1A-962E-48A83AF81EB0}"/>
    <hyperlink ref="A23" location="gloucesterindustry" display="Gloucester" xr:uid="{936C2A17-C52C-46AA-B081-300B8999E5DC}"/>
    <hyperlink ref="A24" location="Stroudindustry" display="Stroud" xr:uid="{A2BB5A47-B421-4694-96E1-C41567F03147}"/>
    <hyperlink ref="A25" location="Tewkesburyindustry" display="Tewkesbury" xr:uid="{32731888-28CD-4167-8901-053A1E51C941}"/>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638786-8e86-49a0-8a99-3554d8d54790" xsi:nil="true"/>
    <lcf76f155ced4ddcb4097134ff3c332f xmlns="51094d7e-e511-4a6b-82b1-db7c27cf5d5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9751FDD2F1D247A53F0773423C4879" ma:contentTypeVersion="11" ma:contentTypeDescription="Create a new document." ma:contentTypeScope="" ma:versionID="25dcc8c04f5060b9bda153ebb645ad6c">
  <xsd:schema xmlns:xsd="http://www.w3.org/2001/XMLSchema" xmlns:xs="http://www.w3.org/2001/XMLSchema" xmlns:p="http://schemas.microsoft.com/office/2006/metadata/properties" xmlns:ns2="51094d7e-e511-4a6b-82b1-db7c27cf5d57" xmlns:ns3="d5638786-8e86-49a0-8a99-3554d8d54790" targetNamespace="http://schemas.microsoft.com/office/2006/metadata/properties" ma:root="true" ma:fieldsID="a856fc0b8d3b8d19fefe32fa983008fc" ns2:_="" ns3:_="">
    <xsd:import namespace="51094d7e-e511-4a6b-82b1-db7c27cf5d57"/>
    <xsd:import namespace="d5638786-8e86-49a0-8a99-3554d8d547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094d7e-e511-4a6b-82b1-db7c27cf5d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dc966fa-4138-4b9c-b0e4-0cfe5a19203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638786-8e86-49a0-8a99-3554d8d5479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fd3f68e-1b8f-4792-bbd9-70cd6f6f9717}" ma:internalName="TaxCatchAll" ma:showField="CatchAllData" ma:web="d5638786-8e86-49a0-8a99-3554d8d547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8F06AA-F69F-48B9-BA02-6BAB42BC023D}">
  <ds:schemaRefs>
    <ds:schemaRef ds:uri="51094d7e-e511-4a6b-82b1-db7c27cf5d57"/>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d5638786-8e86-49a0-8a99-3554d8d54790"/>
    <ds:schemaRef ds:uri="http://purl.org/dc/terms/"/>
    <ds:schemaRef ds:uri="http://purl.org/dc/elements/1.1/"/>
  </ds:schemaRefs>
</ds:datastoreItem>
</file>

<file path=customXml/itemProps2.xml><?xml version="1.0" encoding="utf-8"?>
<ds:datastoreItem xmlns:ds="http://schemas.openxmlformats.org/officeDocument/2006/customXml" ds:itemID="{6F64F18D-3846-4396-8EC2-762DC13B8B62}">
  <ds:schemaRefs>
    <ds:schemaRef ds:uri="http://schemas.microsoft.com/sharepoint/v3/contenttype/forms"/>
  </ds:schemaRefs>
</ds:datastoreItem>
</file>

<file path=customXml/itemProps3.xml><?xml version="1.0" encoding="utf-8"?>
<ds:datastoreItem xmlns:ds="http://schemas.openxmlformats.org/officeDocument/2006/customXml" ds:itemID="{F5E141FD-436B-4FB9-9C86-47AFC839E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094d7e-e511-4a6b-82b1-db7c27cf5d57"/>
    <ds:schemaRef ds:uri="d5638786-8e86-49a0-8a99-3554d8d547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84</vt:i4>
      </vt:variant>
    </vt:vector>
  </HeadingPairs>
  <TitlesOfParts>
    <vt:vector size="98" baseType="lpstr">
      <vt:lpstr>Introduction</vt:lpstr>
      <vt:lpstr>Number of households</vt:lpstr>
      <vt:lpstr>Accommodation type</vt:lpstr>
      <vt:lpstr>Tenure</vt:lpstr>
      <vt:lpstr>Number of bedrooms</vt:lpstr>
      <vt:lpstr>Number of rooms</vt:lpstr>
      <vt:lpstr>Occupancy rating bedrooms</vt:lpstr>
      <vt:lpstr>Occupancy rating rooms</vt:lpstr>
      <vt:lpstr>Central heating</vt:lpstr>
      <vt:lpstr>Second address indicator</vt:lpstr>
      <vt:lpstr>Second address type</vt:lpstr>
      <vt:lpstr>Car or van availability</vt:lpstr>
      <vt:lpstr>Communal establishments</vt:lpstr>
      <vt:lpstr>Communal establishment type</vt:lpstr>
      <vt:lpstr>'Accommodation type'!cheltenhamindustry</vt:lpstr>
      <vt:lpstr>'Car or van availability'!cheltenhamindustry</vt:lpstr>
      <vt:lpstr>'Central heating'!cheltenhamindustry</vt:lpstr>
      <vt:lpstr>'Communal establishments'!cheltenhamindustry</vt:lpstr>
      <vt:lpstr>'Number of bedrooms'!cheltenhamindustry</vt:lpstr>
      <vt:lpstr>'Number of rooms'!cheltenhamindustry</vt:lpstr>
      <vt:lpstr>'Occupancy rating bedrooms'!cheltenhamindustry</vt:lpstr>
      <vt:lpstr>'Occupancy rating rooms'!cheltenhamindustry</vt:lpstr>
      <vt:lpstr>'Second address indicator'!cheltenhamindustry</vt:lpstr>
      <vt:lpstr>'Second address type'!cheltenhamindustry</vt:lpstr>
      <vt:lpstr>Tenure!cheltenhamindustry</vt:lpstr>
      <vt:lpstr>cheltenhamindustry</vt:lpstr>
      <vt:lpstr>'Accommodation type'!cotswoldindustry</vt:lpstr>
      <vt:lpstr>'Car or van availability'!cotswoldindustry</vt:lpstr>
      <vt:lpstr>'Central heating'!cotswoldindustry</vt:lpstr>
      <vt:lpstr>'Communal establishments'!cotswoldindustry</vt:lpstr>
      <vt:lpstr>'Number of bedrooms'!cotswoldindustry</vt:lpstr>
      <vt:lpstr>'Number of rooms'!cotswoldindustry</vt:lpstr>
      <vt:lpstr>'Occupancy rating bedrooms'!cotswoldindustry</vt:lpstr>
      <vt:lpstr>'Occupancy rating rooms'!cotswoldindustry</vt:lpstr>
      <vt:lpstr>'Second address indicator'!cotswoldindustry</vt:lpstr>
      <vt:lpstr>'Second address type'!cotswoldindustry</vt:lpstr>
      <vt:lpstr>Tenure!cotswoldindustry</vt:lpstr>
      <vt:lpstr>cotswoldindustry</vt:lpstr>
      <vt:lpstr>'Accommodation type'!Forestindustry</vt:lpstr>
      <vt:lpstr>'Car or van availability'!Forestindustry</vt:lpstr>
      <vt:lpstr>'Central heating'!Forestindustry</vt:lpstr>
      <vt:lpstr>'Communal establishments'!Forestindustry</vt:lpstr>
      <vt:lpstr>'Number of bedrooms'!Forestindustry</vt:lpstr>
      <vt:lpstr>'Number of rooms'!Forestindustry</vt:lpstr>
      <vt:lpstr>'Occupancy rating bedrooms'!Forestindustry</vt:lpstr>
      <vt:lpstr>'Occupancy rating rooms'!Forestindustry</vt:lpstr>
      <vt:lpstr>'Second address indicator'!Forestindustry</vt:lpstr>
      <vt:lpstr>'Second address type'!Forestindustry</vt:lpstr>
      <vt:lpstr>Tenure!Forestindustry</vt:lpstr>
      <vt:lpstr>Forestindustry</vt:lpstr>
      <vt:lpstr>'Accommodation type'!gloucesterindustry</vt:lpstr>
      <vt:lpstr>'Car or van availability'!gloucesterindustry</vt:lpstr>
      <vt:lpstr>'Central heating'!gloucesterindustry</vt:lpstr>
      <vt:lpstr>'Communal establishments'!gloucesterindustry</vt:lpstr>
      <vt:lpstr>'Number of bedrooms'!gloucesterindustry</vt:lpstr>
      <vt:lpstr>'Number of rooms'!gloucesterindustry</vt:lpstr>
      <vt:lpstr>'Occupancy rating bedrooms'!gloucesterindustry</vt:lpstr>
      <vt:lpstr>'Occupancy rating rooms'!gloucesterindustry</vt:lpstr>
      <vt:lpstr>'Second address indicator'!gloucesterindustry</vt:lpstr>
      <vt:lpstr>'Second address type'!gloucesterindustry</vt:lpstr>
      <vt:lpstr>Tenure!gloucesterindustry</vt:lpstr>
      <vt:lpstr>gloucesterindustry</vt:lpstr>
      <vt:lpstr>'Accommodation type'!Gloucestershireindustry</vt:lpstr>
      <vt:lpstr>'Car or van availability'!Gloucestershireindustry</vt:lpstr>
      <vt:lpstr>'Central heating'!Gloucestershireindustry</vt:lpstr>
      <vt:lpstr>'Communal establishments'!Gloucestershireindustry</vt:lpstr>
      <vt:lpstr>'Number of bedrooms'!Gloucestershireindustry</vt:lpstr>
      <vt:lpstr>'Number of rooms'!Gloucestershireindustry</vt:lpstr>
      <vt:lpstr>'Occupancy rating bedrooms'!Gloucestershireindustry</vt:lpstr>
      <vt:lpstr>'Occupancy rating rooms'!Gloucestershireindustry</vt:lpstr>
      <vt:lpstr>'Second address indicator'!Gloucestershireindustry</vt:lpstr>
      <vt:lpstr>'Second address type'!Gloucestershireindustry</vt:lpstr>
      <vt:lpstr>Tenure!Gloucestershireindustry</vt:lpstr>
      <vt:lpstr>Gloucestershireindustry</vt:lpstr>
      <vt:lpstr>'Accommodation type'!Stroudindustry</vt:lpstr>
      <vt:lpstr>'Car or van availability'!Stroudindustry</vt:lpstr>
      <vt:lpstr>'Central heating'!Stroudindustry</vt:lpstr>
      <vt:lpstr>'Communal establishments'!Stroudindustry</vt:lpstr>
      <vt:lpstr>'Number of bedrooms'!Stroudindustry</vt:lpstr>
      <vt:lpstr>'Number of rooms'!Stroudindustry</vt:lpstr>
      <vt:lpstr>'Occupancy rating bedrooms'!Stroudindustry</vt:lpstr>
      <vt:lpstr>'Occupancy rating rooms'!Stroudindustry</vt:lpstr>
      <vt:lpstr>'Second address indicator'!Stroudindustry</vt:lpstr>
      <vt:lpstr>'Second address type'!Stroudindustry</vt:lpstr>
      <vt:lpstr>Tenure!Stroudindustry</vt:lpstr>
      <vt:lpstr>Stroudindustry</vt:lpstr>
      <vt:lpstr>'Accommodation type'!Tewkesburyindustry</vt:lpstr>
      <vt:lpstr>'Car or van availability'!Tewkesburyindustry</vt:lpstr>
      <vt:lpstr>'Central heating'!Tewkesburyindustry</vt:lpstr>
      <vt:lpstr>'Communal establishments'!Tewkesburyindustry</vt:lpstr>
      <vt:lpstr>'Number of bedrooms'!Tewkesburyindustry</vt:lpstr>
      <vt:lpstr>'Number of rooms'!Tewkesburyindustry</vt:lpstr>
      <vt:lpstr>'Occupancy rating bedrooms'!Tewkesburyindustry</vt:lpstr>
      <vt:lpstr>'Occupancy rating rooms'!Tewkesburyindustry</vt:lpstr>
      <vt:lpstr>'Second address indicator'!Tewkesburyindustry</vt:lpstr>
      <vt:lpstr>'Second address type'!Tewkesburyindustry</vt:lpstr>
      <vt:lpstr>Tenure!Tewkesburyindustry</vt:lpstr>
      <vt:lpstr>Tewkesburyindustry</vt:lpstr>
    </vt:vector>
  </TitlesOfParts>
  <Manager/>
  <Company>Gloucestershire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Katherine</dc:creator>
  <cp:keywords/>
  <dc:description/>
  <cp:lastModifiedBy>MARTIN, Katherine</cp:lastModifiedBy>
  <cp:revision/>
  <dcterms:created xsi:type="dcterms:W3CDTF">2022-11-01T15:52:14Z</dcterms:created>
  <dcterms:modified xsi:type="dcterms:W3CDTF">2023-01-11T17:23:02Z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0x010100059751FDD2F1D247A53F0773423C4879</vt:lpwstr>
  </property>
  <property fmtid="{D5CDD505-2E9C-101B-9397-08002B2CF9AE}" pid="3" name="MediaServiceImageTags">
    <vt:lpwstr/>
  </property>
</Properties>
</file>