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427"/>
  <workbookPr defaultThemeVersion="166925"/>
  <mc:AlternateContent xmlns:mc="http://schemas.openxmlformats.org/markup-compatibility/2006">
    <mc:Choice Requires="x15">
      <x15ac:absPath xmlns:x15ac="http://schemas.microsoft.com/office/spreadsheetml/2010/11/ac" url="S:\StrategicNeedsAnalysis\Demographics\2021 Census\First release\Analysis\Districts\"/>
    </mc:Choice>
  </mc:AlternateContent>
  <xr:revisionPtr revIDLastSave="0" documentId="13_ncr:1_{DD80925A-F00F-4F36-81D8-AE390DAEA83F}" xr6:coauthVersionLast="47" xr6:coauthVersionMax="47" xr10:uidLastSave="{00000000-0000-0000-0000-000000000000}"/>
  <bookViews>
    <workbookView xWindow="-96" yWindow="-96" windowWidth="23232" windowHeight="12552" xr2:uid="{2B6146D9-5F01-4A5C-8BB0-70BE96E2FB5A}"/>
  </bookViews>
  <sheets>
    <sheet name="Title Page" sheetId="1" r:id="rId1"/>
    <sheet name="Notes and Definitions" sheetId="9" r:id="rId2"/>
    <sheet name="Total Population" sheetId="2" r:id="rId3"/>
    <sheet name="Broad Age Group" sheetId="5" r:id="rId4"/>
    <sheet name="Age Structure" sheetId="3" r:id="rId5"/>
    <sheet name="Sex and Age Structure" sheetId="4" r:id="rId6"/>
    <sheet name="Dependency Ratios" sheetId="10" r:id="rId7"/>
    <sheet name="Households" sheetId="6" r:id="rId8"/>
    <sheet name="Population Density" sheetId="7" r:id="rId9"/>
    <sheet name="Mid-2020 Pop Comparison" sheetId="8" r:id="rId10"/>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E16" i="7" l="1"/>
  <c r="F16" i="7" s="1"/>
  <c r="K19" i="2"/>
  <c r="N19" i="2" s="1"/>
  <c r="J19" i="2"/>
  <c r="M19" i="2" s="1"/>
  <c r="I19" i="2"/>
  <c r="L19" i="2" s="1"/>
  <c r="I35" i="8"/>
  <c r="J35" i="8" s="1"/>
  <c r="I34" i="8"/>
  <c r="J34" i="8" s="1"/>
  <c r="I33" i="8"/>
  <c r="J33" i="8" s="1"/>
  <c r="I32" i="8"/>
  <c r="J32" i="8" s="1"/>
  <c r="I31" i="8"/>
  <c r="J31" i="8" s="1"/>
  <c r="I30" i="8"/>
  <c r="J30" i="8" s="1"/>
  <c r="I29" i="8"/>
  <c r="J29" i="8" s="1"/>
  <c r="I28" i="8"/>
  <c r="J28" i="8" s="1"/>
  <c r="I27" i="8"/>
  <c r="J27" i="8" s="1"/>
  <c r="I26" i="8"/>
  <c r="J26" i="8" s="1"/>
  <c r="I25" i="8"/>
  <c r="J25" i="8" s="1"/>
  <c r="I24" i="8"/>
  <c r="J24" i="8" s="1"/>
  <c r="I23" i="8"/>
  <c r="J23" i="8" s="1"/>
  <c r="I22" i="8"/>
  <c r="J22" i="8" s="1"/>
  <c r="I21" i="8"/>
  <c r="J21" i="8" s="1"/>
  <c r="I20" i="8"/>
  <c r="J20" i="8" s="1"/>
  <c r="I19" i="8"/>
  <c r="J19" i="8" s="1"/>
  <c r="I18" i="8"/>
  <c r="J18" i="8" s="1"/>
  <c r="I17" i="8"/>
  <c r="J17" i="8" s="1"/>
  <c r="I16" i="8"/>
  <c r="J16" i="8" s="1"/>
  <c r="F23" i="6" l="1"/>
  <c r="E23" i="6"/>
  <c r="F22" i="6"/>
  <c r="E22" i="6"/>
  <c r="F21" i="6"/>
  <c r="E21" i="6"/>
  <c r="F20" i="6"/>
  <c r="E20" i="6"/>
</calcChain>
</file>

<file path=xl/sharedStrings.xml><?xml version="1.0" encoding="utf-8"?>
<sst xmlns="http://schemas.openxmlformats.org/spreadsheetml/2006/main" count="280" uniqueCount="102">
  <si>
    <t>All persons</t>
  </si>
  <si>
    <t>Females</t>
  </si>
  <si>
    <t>Males</t>
  </si>
  <si>
    <t>Net change 2011-2021</t>
  </si>
  <si>
    <t>% change 2011-2021</t>
  </si>
  <si>
    <t>Gloucestershire</t>
  </si>
  <si>
    <t>South West</t>
  </si>
  <si>
    <t xml:space="preserve">England </t>
  </si>
  <si>
    <t xml:space="preserve">England and Wales </t>
  </si>
  <si>
    <t>England</t>
  </si>
  <si>
    <t>England and Wales</t>
  </si>
  <si>
    <t>All Ages</t>
  </si>
  <si>
    <t>0-4</t>
  </si>
  <si>
    <t>5-9</t>
  </si>
  <si>
    <t>10-14</t>
  </si>
  <si>
    <t>15-19</t>
  </si>
  <si>
    <t>20-24</t>
  </si>
  <si>
    <t>25-29</t>
  </si>
  <si>
    <t>30-34</t>
  </si>
  <si>
    <t>35-39</t>
  </si>
  <si>
    <t>40-44</t>
  </si>
  <si>
    <t>45-49</t>
  </si>
  <si>
    <t>50-54</t>
  </si>
  <si>
    <t>55-59</t>
  </si>
  <si>
    <t>60-64</t>
  </si>
  <si>
    <t>65-69</t>
  </si>
  <si>
    <t>70-74</t>
  </si>
  <si>
    <t>75-79</t>
  </si>
  <si>
    <t>80-84</t>
  </si>
  <si>
    <t>85-89</t>
  </si>
  <si>
    <t>90+</t>
  </si>
  <si>
    <t>All Persons</t>
  </si>
  <si>
    <t>0-19</t>
  </si>
  <si>
    <t>20-64</t>
  </si>
  <si>
    <t>65+</t>
  </si>
  <si>
    <t>2011 Households</t>
  </si>
  <si>
    <t>2021 Households</t>
  </si>
  <si>
    <t xml:space="preserve">South West </t>
  </si>
  <si>
    <t>Number of usual residents per square kilometre, 2011</t>
  </si>
  <si>
    <t>Number of usual residents per square kilometre, 2021</t>
  </si>
  <si>
    <t>Total Population</t>
  </si>
  <si>
    <t>Proportion of Population in Each Broad Age Group</t>
  </si>
  <si>
    <t>Broad Age Groups</t>
  </si>
  <si>
    <t>Households</t>
  </si>
  <si>
    <t>Household Change Between 2011 and 2021</t>
  </si>
  <si>
    <t>Population Density</t>
  </si>
  <si>
    <t>Population Density Between 2011 and 2021</t>
  </si>
  <si>
    <t>Sex and Age Structure</t>
  </si>
  <si>
    <t>Census 2021</t>
  </si>
  <si>
    <t>Contents:</t>
  </si>
  <si>
    <t>Census 2021 and Mid-population Estimates 2020 Comparison</t>
  </si>
  <si>
    <t>Mid-2020</t>
  </si>
  <si>
    <t>2021 Census</t>
  </si>
  <si>
    <t>Net Difference</t>
  </si>
  <si>
    <t>% Difference</t>
  </si>
  <si>
    <t>All ages</t>
  </si>
  <si>
    <t>90 and over</t>
  </si>
  <si>
    <t>Broad Age Group</t>
  </si>
  <si>
    <t>Age Structure</t>
  </si>
  <si>
    <t>Mid-2020 Pop Comparison</t>
  </si>
  <si>
    <t>Data Sources: 2021 Census and 2011 Census, ONS; Mid-2020 Population Estimates, ONS</t>
  </si>
  <si>
    <t>First results from the Census 2021 in England and Wales</t>
  </si>
  <si>
    <t>Related publications</t>
  </si>
  <si>
    <t>A household must have at least one usual resident at the address. A group of short-term residents living together or a group of visitors staying at an address is not classified as a household.</t>
  </si>
  <si>
    <t>• a group of people (not necessarily related) living at the same address who share cooking facilities and share a living room or sitting room or dining area</t>
  </si>
  <si>
    <t>• one person living alone: or</t>
  </si>
  <si>
    <t>A household is:</t>
  </si>
  <si>
    <t>Household</t>
  </si>
  <si>
    <t>A usual resident is anyone who on Census Day, 21 March 2021 was in the UK and had stayed or intended to stay in the UK for a period of 12 months or more, or had a permanent UK address and was outside the UK and intended to be outside the UK for less than 12 months.</t>
  </si>
  <si>
    <t>Usual resident</t>
  </si>
  <si>
    <t>Definitions</t>
  </si>
  <si>
    <t>Quality and Methodology Information for Census 2021</t>
  </si>
  <si>
    <t>• the methods used to produce the census data</t>
  </si>
  <si>
    <t>• the quality characteristics of the census data</t>
  </si>
  <si>
    <t xml:space="preserve">• the strengths and limitations of the census data </t>
  </si>
  <si>
    <t>• the uses and users of the census data</t>
  </si>
  <si>
    <t>The Census Quality and Methodology Information report contains important information on:</t>
  </si>
  <si>
    <t>Quality and methodology</t>
  </si>
  <si>
    <t xml:space="preserve">ONS as the executive arm of the UK Statistics Authority has a legal obligation not to reveal information collected in confidence in the census about individual people and households. The confidentiality of all census results, including the counts in this release, are protected by a combination of disclosure protection measures.	 	 	 	 </t>
  </si>
  <si>
    <t>Confidentiality</t>
  </si>
  <si>
    <t>Figures may differ slightly in future releases because of the impact of removing rounding and applying further statistical processes.</t>
  </si>
  <si>
    <t>Things you need to know</t>
  </si>
  <si>
    <t>Released: 28 June 2022</t>
  </si>
  <si>
    <t>Publication date</t>
  </si>
  <si>
    <t>Information on Census 2021 - Gloucestershire and districts</t>
  </si>
  <si>
    <t xml:space="preserve">These datasets are part of the 'Population and household estimates for England and Wales: Census 2021', the first release of results from the 2021 Census of Population for England and Wales. They have been compared with data from the 2011 Census or Population for England and Wales. </t>
  </si>
  <si>
    <t>Source: Office for National Statistics licensed under the Open Government Licence.</t>
  </si>
  <si>
    <t>Produced by: Data and Analysis Team, Gloucestershire County Counil</t>
  </si>
  <si>
    <t>Dependency Ratios</t>
  </si>
  <si>
    <t>Dependency Ratio</t>
  </si>
  <si>
    <t>Old-age Dependency Ratio</t>
  </si>
  <si>
    <t>Youth Dependency Ratio</t>
  </si>
  <si>
    <t>Census 2021 and Mid-population Estimates 2020 Figures</t>
  </si>
  <si>
    <t>Dependency Ratio Change Between 2011 and 2021</t>
  </si>
  <si>
    <t>Number of People by Gender and 5-year Age Group in 2011 and 2021</t>
  </si>
  <si>
    <t>Number of People by 5-year Age Group in 2001, 2011 and 2021</t>
  </si>
  <si>
    <t xml:space="preserve">Gloucester District Data Pack </t>
  </si>
  <si>
    <t>Gloucester</t>
  </si>
  <si>
    <t>Gloucester's population density is equivalent to around 23 people per football pitch</t>
  </si>
  <si>
    <t>Age Group Change Between 2011 and 2021</t>
  </si>
  <si>
    <t>Population Change by Gender in 2011 and 2021</t>
  </si>
  <si>
    <t>Numbers in Each Broad Age Group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</si>
</sst>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 #,##0.00_-;_-* &quot;-&quot;??_-;_-@_-"/>
    <numFmt numFmtId="164" formatCode="_-* #,##0_-;\-* #,##0_-;_-* &quot;-&quot;??_-;_-@_-"/>
    <numFmt numFmtId="165" formatCode="0.0%"/>
  </numFmts>
  <fonts count="33" x14ac:knownFonts="1">
    <font>
      <sz val="11"/>
      <color theme="1"/>
      <name val="Calibri"/>
      <family val="2"/>
      <scheme val="minor"/>
    </font>
    <font>
      <sz val="11"/>
      <color theme="1"/>
      <name val="Calibri"/>
      <family val="2"/>
      <scheme val="minor"/>
    </font>
    <font>
      <b/>
      <sz val="11"/>
      <color theme="1"/>
      <name val="Calibri"/>
      <family val="2"/>
      <scheme val="minor"/>
    </font>
    <font>
      <b/>
      <sz val="14"/>
      <name val="Calibri"/>
      <family val="2"/>
      <scheme val="minor"/>
    </font>
    <font>
      <sz val="11"/>
      <name val="Calibri"/>
      <family val="2"/>
      <scheme val="minor"/>
    </font>
    <font>
      <b/>
      <sz val="14"/>
      <color theme="1"/>
      <name val="Calibri"/>
      <family val="2"/>
      <scheme val="minor"/>
    </font>
    <font>
      <b/>
      <sz val="11"/>
      <name val="Calibri"/>
      <family val="2"/>
      <scheme val="minor"/>
    </font>
    <font>
      <b/>
      <sz val="9"/>
      <color theme="1"/>
      <name val="Calibri"/>
      <family val="2"/>
      <scheme val="minor"/>
    </font>
    <font>
      <sz val="8"/>
      <name val="Calibri"/>
      <family val="2"/>
      <scheme val="minor"/>
    </font>
    <font>
      <b/>
      <sz val="18"/>
      <color theme="1"/>
      <name val="Calibri"/>
      <family val="2"/>
      <scheme val="minor"/>
    </font>
    <font>
      <b/>
      <sz val="16"/>
      <color theme="1"/>
      <name val="Calibri"/>
      <family val="2"/>
      <scheme val="minor"/>
    </font>
    <font>
      <u/>
      <sz val="11"/>
      <color theme="10"/>
      <name val="Calibri"/>
      <family val="2"/>
      <scheme val="minor"/>
    </font>
    <font>
      <sz val="14"/>
      <color theme="1"/>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FF0000"/>
      <name val="Calibri"/>
      <family val="2"/>
      <scheme val="minor"/>
    </font>
    <font>
      <sz val="16"/>
      <color theme="1"/>
      <name val="Calibri"/>
      <family val="2"/>
      <scheme val="minor"/>
    </font>
    <font>
      <b/>
      <sz val="16"/>
      <color rgb="FFFF0000"/>
      <name val="Calibri"/>
      <family val="2"/>
      <scheme val="minor"/>
    </font>
    <font>
      <b/>
      <sz val="11"/>
      <color rgb="FFFF0000"/>
      <name val="Calibri"/>
      <family val="2"/>
      <scheme val="minor"/>
    </font>
    <font>
      <b/>
      <sz val="18"/>
      <name val="Calibri"/>
      <family val="2"/>
      <scheme val="minor"/>
    </font>
    <font>
      <sz val="12"/>
      <color theme="1"/>
      <name val="Arial"/>
      <family val="2"/>
    </font>
    <font>
      <u/>
      <sz val="10"/>
      <color indexed="12"/>
      <name val="Arial"/>
      <family val="2"/>
    </font>
    <font>
      <u/>
      <sz val="12"/>
      <color indexed="12"/>
      <name val="Arial"/>
      <family val="2"/>
    </font>
    <font>
      <b/>
      <sz val="13"/>
      <name val="Arial"/>
      <family val="2"/>
    </font>
    <font>
      <sz val="10"/>
      <name val="Arial"/>
      <family val="2"/>
    </font>
    <font>
      <sz val="12"/>
      <name val="Arial"/>
      <family val="2"/>
    </font>
    <font>
      <b/>
      <sz val="12"/>
      <name val="Arial"/>
      <family val="2"/>
    </font>
    <font>
      <b/>
      <sz val="15"/>
      <name val="Arial"/>
      <family val="2"/>
    </font>
    <font>
      <u/>
      <sz val="16"/>
      <color theme="10"/>
      <name val="Calibri"/>
      <family val="2"/>
      <scheme val="minor"/>
    </font>
    <font>
      <b/>
      <sz val="24"/>
      <color theme="1"/>
      <name val="Calibri"/>
      <family val="2"/>
      <scheme val="minor"/>
    </font>
    <font>
      <b/>
      <sz val="22"/>
      <color theme="1"/>
      <name val="Calibri"/>
      <family val="2"/>
      <scheme val="minor"/>
    </font>
    <font>
      <b/>
      <sz val="16"/>
      <name val="Calibri"/>
      <family val="2"/>
      <scheme val="minor"/>
    </font>
  </fonts>
  <fills count="7">
    <fill>
      <patternFill patternType="none"/>
    </fill>
    <fill>
      <patternFill patternType="gray125"/>
    </fill>
    <fill>
      <patternFill patternType="solid">
        <fgColor theme="4" tint="0.59999389629810485"/>
        <bgColor indexed="65"/>
      </patternFill>
    </fill>
    <fill>
      <patternFill patternType="solid">
        <fgColor theme="0"/>
        <bgColor indexed="64"/>
      </patternFill>
    </fill>
    <fill>
      <patternFill patternType="solid">
        <fgColor theme="4" tint="0.59999389629810485"/>
        <bgColor indexed="64"/>
      </patternFill>
    </fill>
    <fill>
      <patternFill patternType="solid">
        <fgColor theme="4" tint="0.79998168889431442"/>
        <bgColor indexed="64"/>
      </patternFill>
    </fill>
    <fill>
      <patternFill patternType="solid">
        <fgColor theme="4" tint="0.79998168889431442"/>
        <bgColor indexed="65"/>
      </patternFill>
    </fill>
  </fills>
  <borders count="8">
    <border>
      <left/>
      <right/>
      <top/>
      <bottom/>
      <diagonal/>
    </border>
    <border>
      <left style="thin">
        <color indexed="64"/>
      </left>
      <right style="thin">
        <color indexed="64"/>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11">
    <xf numFmtId="0" fontId="0" fillId="0" borderId="0"/>
    <xf numFmtId="43" fontId="1" fillId="0" borderId="0" applyFont="0" applyFill="0" applyBorder="0" applyAlignment="0" applyProtection="0"/>
    <xf numFmtId="9" fontId="1" fillId="0" borderId="0" applyFont="0" applyFill="0" applyBorder="0" applyAlignment="0" applyProtection="0"/>
    <xf numFmtId="0" fontId="1" fillId="2" borderId="0" applyNumberFormat="0" applyBorder="0" applyAlignment="0" applyProtection="0"/>
    <xf numFmtId="0" fontId="1" fillId="6" borderId="0" applyNumberFormat="0" applyBorder="0" applyAlignment="0" applyProtection="0"/>
    <xf numFmtId="0" fontId="11" fillId="0" borderId="0" applyNumberFormat="0" applyFill="0" applyBorder="0" applyAlignment="0" applyProtection="0"/>
    <xf numFmtId="0" fontId="13" fillId="0" borderId="2" applyNumberFormat="0" applyFill="0" applyAlignment="0" applyProtection="0"/>
    <xf numFmtId="0" fontId="14" fillId="0" borderId="3" applyNumberFormat="0" applyFill="0" applyAlignment="0" applyProtection="0"/>
    <xf numFmtId="0" fontId="15" fillId="0" borderId="4" applyNumberFormat="0" applyFill="0" applyAlignment="0" applyProtection="0"/>
    <xf numFmtId="0" fontId="22" fillId="0" borderId="0" applyNumberFormat="0" applyFill="0" applyBorder="0" applyAlignment="0" applyProtection="0">
      <alignment vertical="top"/>
      <protection locked="0"/>
    </xf>
    <xf numFmtId="0" fontId="25" fillId="0" borderId="0"/>
  </cellStyleXfs>
  <cellXfs count="131">
    <xf numFmtId="0" fontId="0" fillId="0" borderId="0" xfId="0"/>
    <xf numFmtId="0" fontId="3" fillId="3" borderId="0" xfId="0" applyFont="1" applyFill="1"/>
    <xf numFmtId="0" fontId="0" fillId="3" borderId="0" xfId="0" applyFill="1"/>
    <xf numFmtId="0" fontId="0" fillId="3" borderId="1" xfId="0" applyFill="1" applyBorder="1"/>
    <xf numFmtId="164" fontId="0" fillId="3" borderId="1" xfId="1" applyNumberFormat="1" applyFont="1" applyFill="1" applyBorder="1"/>
    <xf numFmtId="165" fontId="0" fillId="3" borderId="1" xfId="2" applyNumberFormat="1" applyFont="1" applyFill="1" applyBorder="1"/>
    <xf numFmtId="0" fontId="0" fillId="5" borderId="1" xfId="0" applyFill="1" applyBorder="1"/>
    <xf numFmtId="164" fontId="0" fillId="5" borderId="1" xfId="1" applyNumberFormat="1" applyFont="1" applyFill="1" applyBorder="1"/>
    <xf numFmtId="165" fontId="0" fillId="5" borderId="1" xfId="2" applyNumberFormat="1" applyFont="1" applyFill="1" applyBorder="1"/>
    <xf numFmtId="0" fontId="0" fillId="3" borderId="0" xfId="0" applyFont="1" applyFill="1"/>
    <xf numFmtId="0" fontId="2" fillId="3" borderId="0" xfId="0" applyFont="1" applyFill="1"/>
    <xf numFmtId="0" fontId="5" fillId="3" borderId="0" xfId="0" applyFont="1" applyFill="1"/>
    <xf numFmtId="165" fontId="0" fillId="3" borderId="0" xfId="0" applyNumberFormat="1" applyFill="1"/>
    <xf numFmtId="3" fontId="4" fillId="5" borderId="1" xfId="0" applyNumberFormat="1" applyFont="1" applyFill="1" applyBorder="1" applyAlignment="1">
      <alignment horizontal="right"/>
    </xf>
    <xf numFmtId="3" fontId="6" fillId="5" borderId="1" xfId="0" applyNumberFormat="1" applyFont="1" applyFill="1" applyBorder="1" applyAlignment="1">
      <alignment horizontal="right"/>
    </xf>
    <xf numFmtId="0" fontId="0" fillId="0" borderId="1" xfId="0" applyBorder="1"/>
    <xf numFmtId="0" fontId="6" fillId="4" borderId="1" xfId="0" applyFont="1" applyFill="1" applyBorder="1" applyAlignment="1">
      <alignment horizontal="left"/>
    </xf>
    <xf numFmtId="0" fontId="2" fillId="4" borderId="1" xfId="0" applyFont="1" applyFill="1" applyBorder="1"/>
    <xf numFmtId="0" fontId="6" fillId="4" borderId="1" xfId="0" applyFont="1" applyFill="1" applyBorder="1" applyAlignment="1">
      <alignment horizontal="center" wrapText="1"/>
    </xf>
    <xf numFmtId="165" fontId="6" fillId="4" borderId="1" xfId="0" applyNumberFormat="1" applyFont="1" applyFill="1" applyBorder="1" applyAlignment="1">
      <alignment horizontal="center" wrapText="1"/>
    </xf>
    <xf numFmtId="3" fontId="4" fillId="0" borderId="1" xfId="0" applyNumberFormat="1" applyFont="1" applyBorder="1" applyAlignment="1">
      <alignment horizontal="right"/>
    </xf>
    <xf numFmtId="165" fontId="4" fillId="0" borderId="1" xfId="0" applyNumberFormat="1" applyFont="1" applyBorder="1" applyAlignment="1">
      <alignment horizontal="right"/>
    </xf>
    <xf numFmtId="165" fontId="4" fillId="5" borderId="1" xfId="0" applyNumberFormat="1" applyFont="1" applyFill="1" applyBorder="1" applyAlignment="1">
      <alignment horizontal="right"/>
    </xf>
    <xf numFmtId="165" fontId="6" fillId="0" borderId="1" xfId="0" applyNumberFormat="1" applyFont="1" applyBorder="1" applyAlignment="1">
      <alignment horizontal="right"/>
    </xf>
    <xf numFmtId="165" fontId="6" fillId="5" borderId="1" xfId="0" applyNumberFormat="1" applyFont="1" applyFill="1" applyBorder="1" applyAlignment="1">
      <alignment horizontal="right"/>
    </xf>
    <xf numFmtId="3" fontId="0" fillId="3" borderId="1" xfId="0" applyNumberFormat="1" applyFill="1" applyBorder="1" applyAlignment="1">
      <alignment horizontal="right"/>
    </xf>
    <xf numFmtId="0" fontId="6" fillId="4" borderId="1" xfId="0" applyFont="1" applyFill="1" applyBorder="1" applyAlignment="1">
      <alignment horizontal="left" wrapText="1"/>
    </xf>
    <xf numFmtId="0" fontId="6" fillId="0" borderId="1" xfId="0" applyFont="1" applyBorder="1" applyAlignment="1">
      <alignment horizontal="right"/>
    </xf>
    <xf numFmtId="0" fontId="6" fillId="5" borderId="1" xfId="0" applyFont="1" applyFill="1" applyBorder="1" applyAlignment="1">
      <alignment horizontal="right"/>
    </xf>
    <xf numFmtId="0" fontId="0" fillId="4" borderId="1" xfId="0" applyFill="1" applyBorder="1"/>
    <xf numFmtId="0" fontId="2" fillId="4" borderId="1" xfId="0" applyFont="1" applyFill="1" applyBorder="1" applyAlignment="1">
      <alignment horizontal="center" vertical="center" wrapText="1"/>
    </xf>
    <xf numFmtId="164" fontId="0" fillId="5" borderId="1" xfId="0" applyNumberFormat="1" applyFill="1" applyBorder="1"/>
    <xf numFmtId="164" fontId="0" fillId="0" borderId="1" xfId="1" applyNumberFormat="1" applyFont="1" applyBorder="1"/>
    <xf numFmtId="164" fontId="0" fillId="0" borderId="1" xfId="0" applyNumberFormat="1" applyBorder="1"/>
    <xf numFmtId="165" fontId="0" fillId="0" borderId="1" xfId="2" applyNumberFormat="1" applyFont="1" applyBorder="1"/>
    <xf numFmtId="0" fontId="7" fillId="3" borderId="0" xfId="0" applyFont="1" applyFill="1"/>
    <xf numFmtId="0" fontId="9" fillId="3" borderId="0" xfId="0" applyFont="1" applyFill="1"/>
    <xf numFmtId="165" fontId="0" fillId="5" borderId="1" xfId="0" applyNumberFormat="1" applyFill="1" applyBorder="1"/>
    <xf numFmtId="165" fontId="0" fillId="0" borderId="1" xfId="0" applyNumberFormat="1" applyBorder="1"/>
    <xf numFmtId="3" fontId="6" fillId="0" borderId="1" xfId="0" applyNumberFormat="1" applyFont="1" applyBorder="1" applyAlignment="1">
      <alignment horizontal="right"/>
    </xf>
    <xf numFmtId="0" fontId="0" fillId="0" borderId="1" xfId="0" applyFont="1" applyBorder="1"/>
    <xf numFmtId="164" fontId="1" fillId="0" borderId="1" xfId="1" applyNumberFormat="1" applyFont="1" applyBorder="1"/>
    <xf numFmtId="164" fontId="0" fillId="0" borderId="1" xfId="0" applyNumberFormat="1" applyFont="1" applyBorder="1"/>
    <xf numFmtId="165" fontId="1" fillId="0" borderId="1" xfId="2" applyNumberFormat="1" applyFont="1" applyBorder="1"/>
    <xf numFmtId="0" fontId="2" fillId="5" borderId="1" xfId="0" applyFont="1" applyFill="1" applyBorder="1"/>
    <xf numFmtId="164" fontId="2" fillId="5" borderId="1" xfId="1" applyNumberFormat="1" applyFont="1" applyFill="1" applyBorder="1"/>
    <xf numFmtId="164" fontId="2" fillId="5" borderId="1" xfId="0" applyNumberFormat="1" applyFont="1" applyFill="1" applyBorder="1"/>
    <xf numFmtId="165" fontId="2" fillId="5" borderId="1" xfId="2" applyNumberFormat="1" applyFont="1" applyFill="1" applyBorder="1"/>
    <xf numFmtId="165" fontId="0" fillId="0" borderId="1" xfId="0" applyNumberFormat="1" applyFont="1" applyBorder="1"/>
    <xf numFmtId="165" fontId="2" fillId="5" borderId="1" xfId="0" applyNumberFormat="1" applyFont="1" applyFill="1" applyBorder="1"/>
    <xf numFmtId="0" fontId="10" fillId="3" borderId="0" xfId="0" applyFont="1" applyFill="1"/>
    <xf numFmtId="0" fontId="12" fillId="3" borderId="0" xfId="0" applyFont="1" applyFill="1"/>
    <xf numFmtId="0" fontId="17" fillId="3" borderId="0" xfId="0" applyFont="1" applyFill="1"/>
    <xf numFmtId="0" fontId="16" fillId="3" borderId="0" xfId="0" applyFont="1" applyFill="1"/>
    <xf numFmtId="0" fontId="18" fillId="0" borderId="0" xfId="0" applyFont="1" applyAlignment="1">
      <alignment horizontal="left" vertical="center"/>
    </xf>
    <xf numFmtId="0" fontId="19" fillId="0" borderId="0" xfId="0" applyFont="1" applyAlignment="1">
      <alignment horizontal="left" vertical="center"/>
    </xf>
    <xf numFmtId="0" fontId="21" fillId="0" borderId="0" xfId="0" applyFont="1"/>
    <xf numFmtId="0" fontId="21" fillId="0" borderId="0" xfId="0" applyFont="1" applyAlignment="1">
      <alignment wrapText="1"/>
    </xf>
    <xf numFmtId="0" fontId="23" fillId="0" borderId="0" xfId="9" applyFont="1" applyFill="1" applyBorder="1" applyAlignment="1" applyProtection="1">
      <alignment horizontal="left"/>
    </xf>
    <xf numFmtId="0" fontId="24" fillId="0" borderId="0" xfId="7" applyFont="1" applyFill="1" applyBorder="1" applyAlignment="1">
      <alignment horizontal="left"/>
    </xf>
    <xf numFmtId="0" fontId="26" fillId="0" borderId="0" xfId="10" applyFont="1"/>
    <xf numFmtId="0" fontId="23" fillId="0" borderId="0" xfId="9" applyFont="1" applyFill="1" applyAlignment="1" applyProtection="1"/>
    <xf numFmtId="0" fontId="26" fillId="0" borderId="0" xfId="0" applyFont="1"/>
    <xf numFmtId="0" fontId="26" fillId="0" borderId="0" xfId="0" applyFont="1" applyAlignment="1">
      <alignment wrapText="1"/>
    </xf>
    <xf numFmtId="0" fontId="23" fillId="0" borderId="0" xfId="9" applyFont="1" applyFill="1" applyBorder="1" applyAlignment="1" applyProtection="1"/>
    <xf numFmtId="0" fontId="24" fillId="0" borderId="0" xfId="7" applyFont="1" applyFill="1" applyBorder="1" applyAlignment="1">
      <alignment wrapText="1"/>
    </xf>
    <xf numFmtId="0" fontId="23" fillId="0" borderId="0" xfId="9" applyFont="1" applyAlignment="1" applyProtection="1">
      <alignment wrapText="1"/>
    </xf>
    <xf numFmtId="0" fontId="26" fillId="0" borderId="0" xfId="0" applyFont="1" applyAlignment="1">
      <alignment vertical="center" wrapText="1"/>
    </xf>
    <xf numFmtId="0" fontId="29" fillId="3" borderId="0" xfId="5" quotePrefix="1" applyFont="1" applyFill="1"/>
    <xf numFmtId="0" fontId="29" fillId="3" borderId="0" xfId="5" applyFont="1" applyFill="1"/>
    <xf numFmtId="0" fontId="30" fillId="3" borderId="0" xfId="0" applyFont="1" applyFill="1"/>
    <xf numFmtId="0" fontId="28" fillId="3" borderId="0" xfId="6" applyFont="1" applyFill="1" applyBorder="1" applyAlignment="1">
      <alignment wrapText="1"/>
    </xf>
    <xf numFmtId="0" fontId="24" fillId="3" borderId="0" xfId="7" applyFont="1" applyFill="1" applyBorder="1" applyAlignment="1"/>
    <xf numFmtId="0" fontId="26" fillId="3" borderId="0" xfId="0" applyFont="1" applyFill="1"/>
    <xf numFmtId="0" fontId="24" fillId="3" borderId="0" xfId="7" applyFont="1" applyFill="1" applyBorder="1" applyAlignment="1" applyProtection="1">
      <alignment wrapText="1"/>
    </xf>
    <xf numFmtId="0" fontId="26" fillId="3" borderId="0" xfId="0" applyFont="1" applyFill="1" applyAlignment="1">
      <alignment wrapText="1"/>
    </xf>
    <xf numFmtId="0" fontId="24" fillId="3" borderId="0" xfId="7" applyFont="1" applyFill="1" applyBorder="1"/>
    <xf numFmtId="0" fontId="26" fillId="3" borderId="0" xfId="0" applyFont="1" applyFill="1" applyAlignment="1">
      <alignment vertical="center" wrapText="1"/>
    </xf>
    <xf numFmtId="0" fontId="23" fillId="3" borderId="0" xfId="5" applyFont="1" applyFill="1" applyAlignment="1" applyProtection="1"/>
    <xf numFmtId="0" fontId="27" fillId="3" borderId="0" xfId="8" applyFont="1" applyFill="1" applyBorder="1" applyAlignment="1" applyProtection="1">
      <alignment wrapText="1"/>
    </xf>
    <xf numFmtId="0" fontId="27" fillId="3" borderId="0" xfId="8" applyFont="1" applyFill="1" applyBorder="1" applyAlignment="1">
      <alignment wrapText="1"/>
    </xf>
    <xf numFmtId="0" fontId="26" fillId="3" borderId="0" xfId="8" applyFont="1" applyFill="1" applyBorder="1" applyAlignment="1">
      <alignment wrapText="1"/>
    </xf>
    <xf numFmtId="0" fontId="24" fillId="3" borderId="0" xfId="0" applyFont="1" applyFill="1" applyAlignment="1">
      <alignment wrapText="1"/>
    </xf>
    <xf numFmtId="0" fontId="24" fillId="3" borderId="0" xfId="7" applyFont="1" applyFill="1" applyBorder="1" applyAlignment="1">
      <alignment horizontal="left"/>
    </xf>
    <xf numFmtId="0" fontId="23" fillId="3" borderId="0" xfId="5" applyFont="1" applyFill="1" applyBorder="1" applyAlignment="1" applyProtection="1">
      <alignment horizontal="left"/>
    </xf>
    <xf numFmtId="0" fontId="2" fillId="4" borderId="1" xfId="0" applyFont="1" applyFill="1" applyBorder="1" applyAlignment="1">
      <alignment horizontal="center" wrapText="1"/>
    </xf>
    <xf numFmtId="0" fontId="31" fillId="3" borderId="0" xfId="0" applyFont="1" applyFill="1"/>
    <xf numFmtId="0" fontId="2" fillId="4" borderId="1" xfId="3" applyFont="1" applyFill="1" applyBorder="1" applyAlignment="1">
      <alignment horizontal="center"/>
    </xf>
    <xf numFmtId="0" fontId="2" fillId="4" borderId="1" xfId="0" applyFont="1" applyFill="1" applyBorder="1" applyAlignment="1">
      <alignment horizontal="center"/>
    </xf>
    <xf numFmtId="0" fontId="32" fillId="3" borderId="0" xfId="0" applyFont="1" applyFill="1"/>
    <xf numFmtId="0" fontId="18" fillId="3" borderId="0" xfId="0" applyFont="1" applyFill="1" applyAlignment="1">
      <alignment horizontal="left" vertical="center"/>
    </xf>
    <xf numFmtId="0" fontId="19" fillId="3" borderId="0" xfId="0" applyFont="1" applyFill="1" applyAlignment="1">
      <alignment horizontal="left" vertical="center"/>
    </xf>
    <xf numFmtId="0" fontId="0" fillId="3" borderId="1" xfId="0" applyFont="1" applyFill="1" applyBorder="1"/>
    <xf numFmtId="164" fontId="1" fillId="3" borderId="1" xfId="1" applyNumberFormat="1" applyFont="1" applyFill="1" applyBorder="1"/>
    <xf numFmtId="165" fontId="1" fillId="3" borderId="1" xfId="2" applyNumberFormat="1" applyFont="1" applyFill="1" applyBorder="1"/>
    <xf numFmtId="3" fontId="2" fillId="5" borderId="1" xfId="0" applyNumberFormat="1" applyFont="1" applyFill="1" applyBorder="1"/>
    <xf numFmtId="0" fontId="2" fillId="4" borderId="1" xfId="0" applyFont="1" applyFill="1" applyBorder="1" applyAlignment="1">
      <alignment horizontal="center"/>
    </xf>
    <xf numFmtId="0" fontId="4" fillId="0" borderId="1" xfId="0" applyFont="1" applyBorder="1" applyAlignment="1">
      <alignment horizontal="right"/>
    </xf>
    <xf numFmtId="0" fontId="4" fillId="5" borderId="1" xfId="0" applyFont="1" applyFill="1" applyBorder="1" applyAlignment="1">
      <alignment horizontal="right"/>
    </xf>
    <xf numFmtId="0" fontId="2" fillId="4" borderId="1" xfId="3" applyFont="1" applyFill="1" applyBorder="1" applyAlignment="1"/>
    <xf numFmtId="0" fontId="2" fillId="4" borderId="1" xfId="0" applyFont="1" applyFill="1" applyBorder="1" applyAlignment="1"/>
    <xf numFmtId="43" fontId="2" fillId="0" borderId="1" xfId="1" applyNumberFormat="1" applyFont="1" applyBorder="1"/>
    <xf numFmtId="43" fontId="0" fillId="0" borderId="1" xfId="0" applyNumberFormat="1" applyFont="1" applyBorder="1"/>
    <xf numFmtId="43" fontId="1" fillId="0" borderId="1" xfId="2" applyNumberFormat="1" applyFont="1" applyBorder="1"/>
    <xf numFmtId="43" fontId="1" fillId="0" borderId="1" xfId="1" applyNumberFormat="1" applyFont="1" applyBorder="1"/>
    <xf numFmtId="0" fontId="0" fillId="5" borderId="1" xfId="0" applyFont="1" applyFill="1" applyBorder="1"/>
    <xf numFmtId="43" fontId="2" fillId="5" borderId="1" xfId="1" applyNumberFormat="1" applyFont="1" applyFill="1" applyBorder="1"/>
    <xf numFmtId="43" fontId="0" fillId="5" borderId="1" xfId="0" applyNumberFormat="1" applyFill="1" applyBorder="1"/>
    <xf numFmtId="43" fontId="0" fillId="5" borderId="1" xfId="2" applyNumberFormat="1" applyFont="1" applyFill="1" applyBorder="1"/>
    <xf numFmtId="43" fontId="0" fillId="5" borderId="1" xfId="1" applyNumberFormat="1" applyFont="1" applyFill="1" applyBorder="1"/>
    <xf numFmtId="43" fontId="0" fillId="0" borderId="1" xfId="0" applyNumberFormat="1" applyBorder="1"/>
    <xf numFmtId="43" fontId="0" fillId="0" borderId="1" xfId="2" applyNumberFormat="1" applyFont="1" applyBorder="1"/>
    <xf numFmtId="43" fontId="0" fillId="0" borderId="1" xfId="1" applyNumberFormat="1" applyFont="1" applyBorder="1"/>
    <xf numFmtId="1" fontId="2" fillId="4" borderId="1" xfId="1" applyNumberFormat="1" applyFont="1" applyFill="1" applyBorder="1" applyAlignment="1">
      <alignment horizontal="center"/>
    </xf>
    <xf numFmtId="1" fontId="2" fillId="4" borderId="1" xfId="0" applyNumberFormat="1" applyFont="1" applyFill="1" applyBorder="1" applyAlignment="1">
      <alignment horizontal="center"/>
    </xf>
    <xf numFmtId="1" fontId="2" fillId="4" borderId="1" xfId="2" applyNumberFormat="1" applyFont="1" applyFill="1" applyBorder="1" applyAlignment="1">
      <alignment horizontal="center"/>
    </xf>
    <xf numFmtId="0" fontId="6" fillId="0" borderId="1" xfId="0" applyFont="1" applyBorder="1"/>
    <xf numFmtId="0" fontId="2" fillId="6" borderId="1" xfId="4" applyFont="1" applyBorder="1"/>
    <xf numFmtId="16" fontId="6" fillId="0" borderId="1" xfId="0" quotePrefix="1" applyNumberFormat="1" applyFont="1" applyBorder="1"/>
    <xf numFmtId="17" fontId="2" fillId="6" borderId="1" xfId="4" quotePrefix="1" applyNumberFormat="1" applyFont="1" applyBorder="1"/>
    <xf numFmtId="16" fontId="2" fillId="6" borderId="1" xfId="4" applyNumberFormat="1" applyFont="1" applyBorder="1"/>
    <xf numFmtId="0" fontId="2" fillId="0" borderId="1" xfId="4" applyFont="1" applyFill="1" applyBorder="1"/>
    <xf numFmtId="0" fontId="20" fillId="3" borderId="0" xfId="0" applyFont="1" applyFill="1"/>
    <xf numFmtId="0" fontId="10" fillId="0" borderId="0" xfId="0" applyFont="1"/>
    <xf numFmtId="0" fontId="2" fillId="4" borderId="1" xfId="3" applyFont="1" applyFill="1" applyBorder="1" applyAlignment="1">
      <alignment horizontal="center"/>
    </xf>
    <xf numFmtId="0" fontId="6" fillId="4" borderId="5" xfId="0" applyFont="1" applyFill="1" applyBorder="1" applyAlignment="1">
      <alignment horizontal="center"/>
    </xf>
    <xf numFmtId="0" fontId="6" fillId="4" borderId="6" xfId="0" applyFont="1" applyFill="1" applyBorder="1" applyAlignment="1">
      <alignment horizontal="center"/>
    </xf>
    <xf numFmtId="0" fontId="6" fillId="4" borderId="7" xfId="0" applyFont="1" applyFill="1" applyBorder="1" applyAlignment="1">
      <alignment horizontal="center"/>
    </xf>
    <xf numFmtId="0" fontId="2" fillId="4" borderId="1" xfId="0" applyFont="1" applyFill="1" applyBorder="1" applyAlignment="1">
      <alignment horizontal="center"/>
    </xf>
    <xf numFmtId="0" fontId="6" fillId="4" borderId="1" xfId="0" applyFont="1" applyFill="1" applyBorder="1" applyAlignment="1">
      <alignment horizontal="center"/>
    </xf>
    <xf numFmtId="0" fontId="2" fillId="4" borderId="1" xfId="0" applyFont="1" applyFill="1" applyBorder="1" applyAlignment="1">
      <alignment horizontal="center" wrapText="1"/>
    </xf>
  </cellXfs>
  <cellStyles count="11">
    <cellStyle name="20% - Accent1" xfId="4" builtinId="30"/>
    <cellStyle name="40% - Accent1" xfId="3" builtinId="31"/>
    <cellStyle name="Comma" xfId="1" builtinId="3"/>
    <cellStyle name="Heading 1" xfId="6" builtinId="16"/>
    <cellStyle name="Heading 2" xfId="7" builtinId="17"/>
    <cellStyle name="Heading 3" xfId="8" builtinId="18"/>
    <cellStyle name="Hyperlink" xfId="5" builtinId="8"/>
    <cellStyle name="Hyperlink 2" xfId="9" xr:uid="{83DBC74E-3B77-498A-B43D-F9101DE8E68F}"/>
    <cellStyle name="Normal" xfId="0" builtinId="0"/>
    <cellStyle name="Normal 2 2" xfId="10" xr:uid="{1B201FD4-8974-486C-B036-E9EEAB7AC017}"/>
    <cellStyle name="Percent" xfId="2" builtinId="5"/>
  </cellStyles>
  <dxfs count="0"/>
  <tableStyles count="0" defaultTableStyle="TableStyleMedium2" defaultPivotStyle="PivotStyleLight16"/>
  <colors>
    <mruColors>
      <color rgb="FFCC8DEB"/>
      <color rgb="FF790D5F"/>
      <color rgb="FFFF3399"/>
      <color rgb="FF7B380B"/>
      <color rgb="FF421E0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emf"/></Relationships>
</file>

<file path=xl/drawings/_rels/drawing3.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emf"/><Relationship Id="rId4" Type="http://schemas.openxmlformats.org/officeDocument/2006/relationships/image" Target="../media/image8.png"/></Relationships>
</file>

<file path=xl/drawings/_rels/drawing4.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9.emf"/><Relationship Id="rId5" Type="http://schemas.openxmlformats.org/officeDocument/2006/relationships/image" Target="../media/image13.png"/><Relationship Id="rId4" Type="http://schemas.openxmlformats.org/officeDocument/2006/relationships/image" Target="../media/image12.png"/></Relationships>
</file>

<file path=xl/drawings/_rels/drawing5.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5.png"/><Relationship Id="rId1" Type="http://schemas.openxmlformats.org/officeDocument/2006/relationships/image" Target="../media/image14.emf"/></Relationships>
</file>

<file path=xl/drawings/_rels/drawing6.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8.png"/><Relationship Id="rId1" Type="http://schemas.openxmlformats.org/officeDocument/2006/relationships/image" Target="../media/image17.emf"/></Relationships>
</file>

<file path=xl/drawings/_rels/drawing7.xml.rels><?xml version="1.0" encoding="UTF-8" standalone="yes"?>
<Relationships xmlns="http://schemas.openxmlformats.org/package/2006/relationships"><Relationship Id="rId2" Type="http://schemas.openxmlformats.org/officeDocument/2006/relationships/image" Target="../media/image21.png"/><Relationship Id="rId1" Type="http://schemas.openxmlformats.org/officeDocument/2006/relationships/image" Target="../media/image20.emf"/></Relationships>
</file>

<file path=xl/drawings/_rels/drawing8.xml.rels><?xml version="1.0" encoding="UTF-8" standalone="yes"?>
<Relationships xmlns="http://schemas.openxmlformats.org/package/2006/relationships"><Relationship Id="rId3" Type="http://schemas.openxmlformats.org/officeDocument/2006/relationships/image" Target="../media/image24.jpeg"/><Relationship Id="rId2" Type="http://schemas.openxmlformats.org/officeDocument/2006/relationships/image" Target="../media/image23.emf"/><Relationship Id="rId1" Type="http://schemas.openxmlformats.org/officeDocument/2006/relationships/image" Target="../media/image22.png"/></Relationships>
</file>

<file path=xl/drawings/_rels/drawing9.xml.rels><?xml version="1.0" encoding="UTF-8" standalone="yes"?>
<Relationships xmlns="http://schemas.openxmlformats.org/package/2006/relationships"><Relationship Id="rId3" Type="http://schemas.openxmlformats.org/officeDocument/2006/relationships/image" Target="../media/image27.emf"/><Relationship Id="rId2" Type="http://schemas.openxmlformats.org/officeDocument/2006/relationships/image" Target="../media/image26.png"/><Relationship Id="rId1" Type="http://schemas.openxmlformats.org/officeDocument/2006/relationships/image" Target="../media/image25.png"/></Relationships>
</file>

<file path=xl/drawings/drawing1.xml><?xml version="1.0" encoding="utf-8"?>
<xdr:wsDr xmlns:xdr="http://schemas.openxmlformats.org/drawingml/2006/spreadsheetDrawing" xmlns:a="http://schemas.openxmlformats.org/drawingml/2006/main">
  <xdr:twoCellAnchor editAs="oneCell">
    <xdr:from>
      <xdr:col>9</xdr:col>
      <xdr:colOff>365760</xdr:colOff>
      <xdr:row>0</xdr:row>
      <xdr:rowOff>0</xdr:rowOff>
    </xdr:from>
    <xdr:to>
      <xdr:col>17</xdr:col>
      <xdr:colOff>255906</xdr:colOff>
      <xdr:row>6</xdr:row>
      <xdr:rowOff>125253</xdr:rowOff>
    </xdr:to>
    <xdr:pic>
      <xdr:nvPicPr>
        <xdr:cNvPr id="2" name="Picture 1" descr="Logo&#10;&#10;Description automatically generated">
          <a:extLst>
            <a:ext uri="{FF2B5EF4-FFF2-40B4-BE49-F238E27FC236}">
              <a16:creationId xmlns:a16="http://schemas.microsoft.com/office/drawing/2014/main" id="{B4E82CBE-F662-F8ED-6F6F-F3D4E071368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747510" y="0"/>
          <a:ext cx="4995545" cy="1195388"/>
        </a:xfrm>
        <a:prstGeom prst="rect">
          <a:avLst/>
        </a:prstGeom>
        <a:noFill/>
        <a:ln>
          <a:noFill/>
        </a:ln>
      </xdr:spPr>
    </xdr:pic>
    <xdr:clientData/>
  </xdr:twoCellAnchor>
  <xdr:twoCellAnchor editAs="oneCell">
    <xdr:from>
      <xdr:col>1</xdr:col>
      <xdr:colOff>98535</xdr:colOff>
      <xdr:row>2</xdr:row>
      <xdr:rowOff>16720</xdr:rowOff>
    </xdr:from>
    <xdr:to>
      <xdr:col>7</xdr:col>
      <xdr:colOff>611642</xdr:colOff>
      <xdr:row>4</xdr:row>
      <xdr:rowOff>84279</xdr:rowOff>
    </xdr:to>
    <xdr:pic>
      <xdr:nvPicPr>
        <xdr:cNvPr id="3" name="Picture 2" descr="logo">
          <a:extLst>
            <a:ext uri="{FF2B5EF4-FFF2-40B4-BE49-F238E27FC236}">
              <a16:creationId xmlns:a16="http://schemas.microsoft.com/office/drawing/2014/main" id="{B18E33EB-B733-8A0A-461A-A5B571A722B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7294" y="384582"/>
          <a:ext cx="4349383" cy="4354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9525</xdr:colOff>
      <xdr:row>3</xdr:row>
      <xdr:rowOff>57150</xdr:rowOff>
    </xdr:from>
    <xdr:to>
      <xdr:col>7</xdr:col>
      <xdr:colOff>798195</xdr:colOff>
      <xdr:row>12</xdr:row>
      <xdr:rowOff>137160</xdr:rowOff>
    </xdr:to>
    <xdr:pic>
      <xdr:nvPicPr>
        <xdr:cNvPr id="4" name="Picture 3">
          <a:extLst>
            <a:ext uri="{FF2B5EF4-FFF2-40B4-BE49-F238E27FC236}">
              <a16:creationId xmlns:a16="http://schemas.microsoft.com/office/drawing/2014/main" id="{4A584468-07D1-2736-1A47-BB266BE6CE4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47700" y="585788"/>
          <a:ext cx="6570345" cy="19373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24</xdr:row>
      <xdr:rowOff>0</xdr:rowOff>
    </xdr:from>
    <xdr:to>
      <xdr:col>6</xdr:col>
      <xdr:colOff>611905</xdr:colOff>
      <xdr:row>39</xdr:row>
      <xdr:rowOff>56311</xdr:rowOff>
    </xdr:to>
    <xdr:pic>
      <xdr:nvPicPr>
        <xdr:cNvPr id="6" name="Picture 5">
          <a:extLst>
            <a:ext uri="{FF2B5EF4-FFF2-40B4-BE49-F238E27FC236}">
              <a16:creationId xmlns:a16="http://schemas.microsoft.com/office/drawing/2014/main" id="{BEFAD02B-7BB5-0C6A-ADAB-618E2F79384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8175" y="4452938"/>
          <a:ext cx="5536330" cy="277093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11</xdr:col>
      <xdr:colOff>446722</xdr:colOff>
      <xdr:row>8</xdr:row>
      <xdr:rowOff>171450</xdr:rowOff>
    </xdr:to>
    <xdr:pic>
      <xdr:nvPicPr>
        <xdr:cNvPr id="6" name="Picture 5">
          <a:extLst>
            <a:ext uri="{FF2B5EF4-FFF2-40B4-BE49-F238E27FC236}">
              <a16:creationId xmlns:a16="http://schemas.microsoft.com/office/drawing/2014/main" id="{5F6A00AC-616E-2AFA-2AC5-E1789D630B0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40080" y="659130"/>
          <a:ext cx="7212330" cy="1085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695325</xdr:colOff>
      <xdr:row>11</xdr:row>
      <xdr:rowOff>47625</xdr:rowOff>
    </xdr:from>
    <xdr:to>
      <xdr:col>18</xdr:col>
      <xdr:colOff>429121</xdr:colOff>
      <xdr:row>22</xdr:row>
      <xdr:rowOff>74851</xdr:rowOff>
    </xdr:to>
    <xdr:pic>
      <xdr:nvPicPr>
        <xdr:cNvPr id="2" name="Picture 1">
          <a:extLst>
            <a:ext uri="{FF2B5EF4-FFF2-40B4-BE49-F238E27FC236}">
              <a16:creationId xmlns:a16="http://schemas.microsoft.com/office/drawing/2014/main" id="{37F40363-76C7-550A-57A7-05E6CBC897E2}"/>
            </a:ext>
          </a:extLst>
        </xdr:cNvPr>
        <xdr:cNvPicPr>
          <a:picLocks noChangeAspect="1"/>
        </xdr:cNvPicPr>
      </xdr:nvPicPr>
      <xdr:blipFill>
        <a:blip xmlns:r="http://schemas.openxmlformats.org/officeDocument/2006/relationships" r:embed="rId2"/>
        <a:stretch>
          <a:fillRect/>
        </a:stretch>
      </xdr:blipFill>
      <xdr:spPr>
        <a:xfrm>
          <a:off x="695325" y="2152650"/>
          <a:ext cx="12321084" cy="2017951"/>
        </a:xfrm>
        <a:prstGeom prst="rect">
          <a:avLst/>
        </a:prstGeom>
      </xdr:spPr>
    </xdr:pic>
    <xdr:clientData/>
  </xdr:twoCellAnchor>
  <xdr:twoCellAnchor editAs="oneCell">
    <xdr:from>
      <xdr:col>1</xdr:col>
      <xdr:colOff>14288</xdr:colOff>
      <xdr:row>34</xdr:row>
      <xdr:rowOff>76200</xdr:rowOff>
    </xdr:from>
    <xdr:to>
      <xdr:col>8</xdr:col>
      <xdr:colOff>312642</xdr:colOff>
      <xdr:row>53</xdr:row>
      <xdr:rowOff>104116</xdr:rowOff>
    </xdr:to>
    <xdr:pic>
      <xdr:nvPicPr>
        <xdr:cNvPr id="9" name="Picture 8">
          <a:extLst>
            <a:ext uri="{FF2B5EF4-FFF2-40B4-BE49-F238E27FC236}">
              <a16:creationId xmlns:a16="http://schemas.microsoft.com/office/drawing/2014/main" id="{C58CBDB6-32AE-D39A-B84F-E6DB157FEB04}"/>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52463" y="6600825"/>
          <a:ext cx="4993227" cy="3466441"/>
        </a:xfrm>
        <a:prstGeom prst="rect">
          <a:avLst/>
        </a:prstGeom>
      </xdr:spPr>
    </xdr:pic>
    <xdr:clientData/>
  </xdr:twoCellAnchor>
  <xdr:twoCellAnchor editAs="oneCell">
    <xdr:from>
      <xdr:col>9</xdr:col>
      <xdr:colOff>519113</xdr:colOff>
      <xdr:row>34</xdr:row>
      <xdr:rowOff>157162</xdr:rowOff>
    </xdr:from>
    <xdr:to>
      <xdr:col>17</xdr:col>
      <xdr:colOff>17606</xdr:colOff>
      <xdr:row>53</xdr:row>
      <xdr:rowOff>126596</xdr:rowOff>
    </xdr:to>
    <xdr:pic>
      <xdr:nvPicPr>
        <xdr:cNvPr id="3" name="Picture 2">
          <a:extLst>
            <a:ext uri="{FF2B5EF4-FFF2-40B4-BE49-F238E27FC236}">
              <a16:creationId xmlns:a16="http://schemas.microsoft.com/office/drawing/2014/main" id="{3A099D9E-D593-5370-474F-B835F6DF99A6}"/>
            </a:ext>
          </a:extLst>
        </xdr:cNvPr>
        <xdr:cNvPicPr>
          <a:picLocks noChangeAspect="1"/>
        </xdr:cNvPicPr>
      </xdr:nvPicPr>
      <xdr:blipFill>
        <a:blip xmlns:r="http://schemas.openxmlformats.org/officeDocument/2006/relationships" r:embed="rId4"/>
        <a:stretch>
          <a:fillRect/>
        </a:stretch>
      </xdr:blipFill>
      <xdr:spPr>
        <a:xfrm>
          <a:off x="6610351" y="6500812"/>
          <a:ext cx="5303980" cy="340795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13</xdr:col>
      <xdr:colOff>687705</xdr:colOff>
      <xdr:row>10</xdr:row>
      <xdr:rowOff>57150</xdr:rowOff>
    </xdr:to>
    <xdr:pic>
      <xdr:nvPicPr>
        <xdr:cNvPr id="9" name="Picture 8">
          <a:extLst>
            <a:ext uri="{FF2B5EF4-FFF2-40B4-BE49-F238E27FC236}">
              <a16:creationId xmlns:a16="http://schemas.microsoft.com/office/drawing/2014/main" id="{C39426A8-D109-A5B0-A27B-944E9B05DC3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40080" y="708660"/>
          <a:ext cx="9517380" cy="13373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38</xdr:row>
      <xdr:rowOff>0</xdr:rowOff>
    </xdr:from>
    <xdr:to>
      <xdr:col>6</xdr:col>
      <xdr:colOff>494936</xdr:colOff>
      <xdr:row>60</xdr:row>
      <xdr:rowOff>78838</xdr:rowOff>
    </xdr:to>
    <xdr:pic>
      <xdr:nvPicPr>
        <xdr:cNvPr id="4" name="Picture 3">
          <a:extLst>
            <a:ext uri="{FF2B5EF4-FFF2-40B4-BE49-F238E27FC236}">
              <a16:creationId xmlns:a16="http://schemas.microsoft.com/office/drawing/2014/main" id="{67995C74-4BA7-3330-4E3B-46DAF5B9D734}"/>
            </a:ext>
          </a:extLst>
        </xdr:cNvPr>
        <xdr:cNvPicPr>
          <a:picLocks noChangeAspect="1"/>
        </xdr:cNvPicPr>
      </xdr:nvPicPr>
      <xdr:blipFill>
        <a:blip xmlns:r="http://schemas.openxmlformats.org/officeDocument/2006/relationships" r:embed="rId2"/>
        <a:stretch>
          <a:fillRect/>
        </a:stretch>
      </xdr:blipFill>
      <xdr:spPr>
        <a:xfrm>
          <a:off x="638175" y="7143750"/>
          <a:ext cx="4590686" cy="4060288"/>
        </a:xfrm>
        <a:prstGeom prst="rect">
          <a:avLst/>
        </a:prstGeom>
      </xdr:spPr>
    </xdr:pic>
    <xdr:clientData/>
  </xdr:twoCellAnchor>
  <xdr:twoCellAnchor editAs="oneCell">
    <xdr:from>
      <xdr:col>15</xdr:col>
      <xdr:colOff>623888</xdr:colOff>
      <xdr:row>86</xdr:row>
      <xdr:rowOff>172308</xdr:rowOff>
    </xdr:from>
    <xdr:to>
      <xdr:col>21</xdr:col>
      <xdr:colOff>395289</xdr:colOff>
      <xdr:row>109</xdr:row>
      <xdr:rowOff>3863</xdr:rowOff>
    </xdr:to>
    <xdr:pic>
      <xdr:nvPicPr>
        <xdr:cNvPr id="15" name="Picture 14">
          <a:extLst>
            <a:ext uri="{FF2B5EF4-FFF2-40B4-BE49-F238E27FC236}">
              <a16:creationId xmlns:a16="http://schemas.microsoft.com/office/drawing/2014/main" id="{9FE2DB68-CC8D-5B60-19C3-CDB61D96D55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1296651" y="16193358"/>
          <a:ext cx="3986214" cy="3993980"/>
        </a:xfrm>
        <a:prstGeom prst="rect">
          <a:avLst/>
        </a:prstGeom>
      </xdr:spPr>
    </xdr:pic>
    <xdr:clientData/>
  </xdr:twoCellAnchor>
  <xdr:twoCellAnchor editAs="oneCell">
    <xdr:from>
      <xdr:col>7</xdr:col>
      <xdr:colOff>604837</xdr:colOff>
      <xdr:row>87</xdr:row>
      <xdr:rowOff>114300</xdr:rowOff>
    </xdr:from>
    <xdr:to>
      <xdr:col>14</xdr:col>
      <xdr:colOff>411878</xdr:colOff>
      <xdr:row>109</xdr:row>
      <xdr:rowOff>174848</xdr:rowOff>
    </xdr:to>
    <xdr:pic>
      <xdr:nvPicPr>
        <xdr:cNvPr id="16" name="Picture 15">
          <a:extLst>
            <a:ext uri="{FF2B5EF4-FFF2-40B4-BE49-F238E27FC236}">
              <a16:creationId xmlns:a16="http://schemas.microsoft.com/office/drawing/2014/main" id="{29DB2CC8-B6B9-BA4A-6A3A-9CB168A7A2C5}"/>
            </a:ext>
          </a:extLst>
        </xdr:cNvPr>
        <xdr:cNvPicPr>
          <a:picLocks noChangeAspect="1"/>
        </xdr:cNvPicPr>
      </xdr:nvPicPr>
      <xdr:blipFill>
        <a:blip xmlns:r="http://schemas.openxmlformats.org/officeDocument/2006/relationships" r:embed="rId4"/>
        <a:stretch>
          <a:fillRect/>
        </a:stretch>
      </xdr:blipFill>
      <xdr:spPr>
        <a:xfrm>
          <a:off x="5819775" y="16316325"/>
          <a:ext cx="4602879" cy="4041998"/>
        </a:xfrm>
        <a:prstGeom prst="rect">
          <a:avLst/>
        </a:prstGeom>
      </xdr:spPr>
    </xdr:pic>
    <xdr:clientData/>
  </xdr:twoCellAnchor>
  <xdr:twoCellAnchor editAs="oneCell">
    <xdr:from>
      <xdr:col>1</xdr:col>
      <xdr:colOff>4763</xdr:colOff>
      <xdr:row>87</xdr:row>
      <xdr:rowOff>123825</xdr:rowOff>
    </xdr:from>
    <xdr:to>
      <xdr:col>6</xdr:col>
      <xdr:colOff>499699</xdr:colOff>
      <xdr:row>109</xdr:row>
      <xdr:rowOff>141698</xdr:rowOff>
    </xdr:to>
    <xdr:pic>
      <xdr:nvPicPr>
        <xdr:cNvPr id="17" name="Picture 16">
          <a:extLst>
            <a:ext uri="{FF2B5EF4-FFF2-40B4-BE49-F238E27FC236}">
              <a16:creationId xmlns:a16="http://schemas.microsoft.com/office/drawing/2014/main" id="{A785AD02-3DA2-320F-8196-780038475CF9}"/>
            </a:ext>
          </a:extLst>
        </xdr:cNvPr>
        <xdr:cNvPicPr>
          <a:picLocks noChangeAspect="1"/>
        </xdr:cNvPicPr>
      </xdr:nvPicPr>
      <xdr:blipFill>
        <a:blip xmlns:r="http://schemas.openxmlformats.org/officeDocument/2006/relationships" r:embed="rId5"/>
        <a:stretch>
          <a:fillRect/>
        </a:stretch>
      </xdr:blipFill>
      <xdr:spPr>
        <a:xfrm>
          <a:off x="642938" y="16325850"/>
          <a:ext cx="4590686" cy="399932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17</xdr:col>
      <xdr:colOff>34290</xdr:colOff>
      <xdr:row>10</xdr:row>
      <xdr:rowOff>57150</xdr:rowOff>
    </xdr:to>
    <xdr:pic>
      <xdr:nvPicPr>
        <xdr:cNvPr id="6" name="Picture 5">
          <a:extLst>
            <a:ext uri="{FF2B5EF4-FFF2-40B4-BE49-F238E27FC236}">
              <a16:creationId xmlns:a16="http://schemas.microsoft.com/office/drawing/2014/main" id="{04A61A9A-3961-D844-5148-5FA2B1C519C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1550" y="659130"/>
          <a:ext cx="10256520" cy="13373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39</xdr:row>
      <xdr:rowOff>0</xdr:rowOff>
    </xdr:from>
    <xdr:to>
      <xdr:col>7</xdr:col>
      <xdr:colOff>408637</xdr:colOff>
      <xdr:row>64</xdr:row>
      <xdr:rowOff>5346</xdr:rowOff>
    </xdr:to>
    <xdr:pic>
      <xdr:nvPicPr>
        <xdr:cNvPr id="7" name="Picture 6">
          <a:extLst>
            <a:ext uri="{FF2B5EF4-FFF2-40B4-BE49-F238E27FC236}">
              <a16:creationId xmlns:a16="http://schemas.microsoft.com/office/drawing/2014/main" id="{AD293247-0B94-0512-4A59-D5F51F2CF880}"/>
            </a:ext>
          </a:extLst>
        </xdr:cNvPr>
        <xdr:cNvPicPr>
          <a:picLocks noChangeAspect="1"/>
        </xdr:cNvPicPr>
      </xdr:nvPicPr>
      <xdr:blipFill>
        <a:blip xmlns:r="http://schemas.openxmlformats.org/officeDocument/2006/relationships" r:embed="rId2"/>
        <a:stretch>
          <a:fillRect/>
        </a:stretch>
      </xdr:blipFill>
      <xdr:spPr>
        <a:xfrm>
          <a:off x="971550" y="7272338"/>
          <a:ext cx="4566300" cy="4529721"/>
        </a:xfrm>
        <a:prstGeom prst="rect">
          <a:avLst/>
        </a:prstGeom>
      </xdr:spPr>
    </xdr:pic>
    <xdr:clientData/>
  </xdr:twoCellAnchor>
  <xdr:twoCellAnchor editAs="oneCell">
    <xdr:from>
      <xdr:col>8</xdr:col>
      <xdr:colOff>552446</xdr:colOff>
      <xdr:row>38</xdr:row>
      <xdr:rowOff>166686</xdr:rowOff>
    </xdr:from>
    <xdr:to>
      <xdr:col>16</xdr:col>
      <xdr:colOff>498543</xdr:colOff>
      <xdr:row>62</xdr:row>
      <xdr:rowOff>157163</xdr:rowOff>
    </xdr:to>
    <xdr:pic>
      <xdr:nvPicPr>
        <xdr:cNvPr id="9" name="Picture 8">
          <a:extLst>
            <a:ext uri="{FF2B5EF4-FFF2-40B4-BE49-F238E27FC236}">
              <a16:creationId xmlns:a16="http://schemas.microsoft.com/office/drawing/2014/main" id="{7002FAEE-84F3-7AE5-C870-18C7C9DDB159}"/>
            </a:ext>
          </a:extLst>
        </xdr:cNvPr>
        <xdr:cNvPicPr>
          <a:picLocks noChangeAspect="1"/>
        </xdr:cNvPicPr>
      </xdr:nvPicPr>
      <xdr:blipFill>
        <a:blip xmlns:r="http://schemas.openxmlformats.org/officeDocument/2006/relationships" r:embed="rId3"/>
        <a:stretch>
          <a:fillRect/>
        </a:stretch>
      </xdr:blipFill>
      <xdr:spPr>
        <a:xfrm>
          <a:off x="6319834" y="7234236"/>
          <a:ext cx="4689547" cy="433387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15</xdr:col>
      <xdr:colOff>251460</xdr:colOff>
      <xdr:row>11</xdr:row>
      <xdr:rowOff>175260</xdr:rowOff>
    </xdr:to>
    <xdr:pic>
      <xdr:nvPicPr>
        <xdr:cNvPr id="7" name="Picture 6">
          <a:extLst>
            <a:ext uri="{FF2B5EF4-FFF2-40B4-BE49-F238E27FC236}">
              <a16:creationId xmlns:a16="http://schemas.microsoft.com/office/drawing/2014/main" id="{BEB3E28D-62C2-0BCB-9542-3AC91CF89F2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40080" y="659130"/>
          <a:ext cx="10523220" cy="1638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152400</xdr:colOff>
      <xdr:row>22</xdr:row>
      <xdr:rowOff>152401</xdr:rowOff>
    </xdr:from>
    <xdr:to>
      <xdr:col>18</xdr:col>
      <xdr:colOff>192954</xdr:colOff>
      <xdr:row>45</xdr:row>
      <xdr:rowOff>4763</xdr:rowOff>
    </xdr:to>
    <xdr:pic>
      <xdr:nvPicPr>
        <xdr:cNvPr id="8" name="Picture 7">
          <a:extLst>
            <a:ext uri="{FF2B5EF4-FFF2-40B4-BE49-F238E27FC236}">
              <a16:creationId xmlns:a16="http://schemas.microsoft.com/office/drawing/2014/main" id="{1639A67E-CD21-7464-B065-EE4DCD5089F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210425" y="4705351"/>
          <a:ext cx="5784129" cy="4014787"/>
        </a:xfrm>
        <a:prstGeom prst="rect">
          <a:avLst/>
        </a:prstGeom>
      </xdr:spPr>
    </xdr:pic>
    <xdr:clientData/>
  </xdr:twoCellAnchor>
  <xdr:twoCellAnchor editAs="oneCell">
    <xdr:from>
      <xdr:col>1</xdr:col>
      <xdr:colOff>23812</xdr:colOff>
      <xdr:row>23</xdr:row>
      <xdr:rowOff>47624</xdr:rowOff>
    </xdr:from>
    <xdr:to>
      <xdr:col>8</xdr:col>
      <xdr:colOff>265507</xdr:colOff>
      <xdr:row>45</xdr:row>
      <xdr:rowOff>77690</xdr:rowOff>
    </xdr:to>
    <xdr:pic>
      <xdr:nvPicPr>
        <xdr:cNvPr id="10" name="Picture 9">
          <a:extLst>
            <a:ext uri="{FF2B5EF4-FFF2-40B4-BE49-F238E27FC236}">
              <a16:creationId xmlns:a16="http://schemas.microsoft.com/office/drawing/2014/main" id="{50182D63-0AAF-2724-C480-899168B1C839}"/>
            </a:ext>
          </a:extLst>
        </xdr:cNvPr>
        <xdr:cNvPicPr>
          <a:picLocks noChangeAspect="1"/>
        </xdr:cNvPicPr>
      </xdr:nvPicPr>
      <xdr:blipFill>
        <a:blip xmlns:r="http://schemas.openxmlformats.org/officeDocument/2006/relationships" r:embed="rId3"/>
        <a:stretch>
          <a:fillRect/>
        </a:stretch>
      </xdr:blipFill>
      <xdr:spPr>
        <a:xfrm>
          <a:off x="747712" y="4767262"/>
          <a:ext cx="6023370" cy="4011516"/>
        </a:xfrm>
        <a:prstGeom prst="rect">
          <a:avLst/>
        </a:prstGeom>
      </xdr:spPr>
    </xdr:pic>
    <xdr:clientData/>
  </xdr:twoCellAnchor>
  <xdr:twoCellAnchor>
    <xdr:from>
      <xdr:col>18</xdr:col>
      <xdr:colOff>0</xdr:colOff>
      <xdr:row>2</xdr:row>
      <xdr:rowOff>0</xdr:rowOff>
    </xdr:from>
    <xdr:to>
      <xdr:col>27</xdr:col>
      <xdr:colOff>367666</xdr:colOff>
      <xdr:row>34</xdr:row>
      <xdr:rowOff>91439</xdr:rowOff>
    </xdr:to>
    <xdr:sp macro="" textlink="">
      <xdr:nvSpPr>
        <xdr:cNvPr id="4" name="Rectangle: Folded Corner 3">
          <a:extLst>
            <a:ext uri="{FF2B5EF4-FFF2-40B4-BE49-F238E27FC236}">
              <a16:creationId xmlns:a16="http://schemas.microsoft.com/office/drawing/2014/main" id="{084BE87F-CD66-4E56-97A8-051C22A44ACF}"/>
            </a:ext>
          </a:extLst>
        </xdr:cNvPr>
        <xdr:cNvSpPr/>
      </xdr:nvSpPr>
      <xdr:spPr>
        <a:xfrm>
          <a:off x="12887325" y="476250"/>
          <a:ext cx="6111241" cy="6325552"/>
        </a:xfrm>
        <a:prstGeom prst="foldedCorner">
          <a:avLst/>
        </a:prstGeom>
        <a:solidFill>
          <a:schemeClr val="accent4">
            <a:lumMod val="20000"/>
            <a:lumOff val="80000"/>
          </a:schemeClr>
        </a:solidFill>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ctr"/>
          <a:r>
            <a:rPr lang="en-GB" sz="1600" b="1">
              <a:solidFill>
                <a:sysClr val="windowText" lastClr="000000"/>
              </a:solidFill>
              <a:effectLst/>
              <a:latin typeface="+mn-lt"/>
              <a:ea typeface="+mn-ea"/>
              <a:cs typeface="+mn-cs"/>
            </a:rPr>
            <a:t>Dependency ratios are a measure that indicate the level of support that needs to be provided by the working population (20-64 year olds) to the younger (0-19 year olds) and older population (65+ year olds). A low dependency ratio indicates that there is a sufficient ratio of the working population to the dependent population. In contrast, a high dependency ratio indicates there may be more financial burden on the working population to support the dependent population. A dependency ratio</a:t>
          </a:r>
          <a:r>
            <a:rPr lang="en-GB" sz="1600" b="1" baseline="0">
              <a:solidFill>
                <a:sysClr val="windowText" lastClr="000000"/>
              </a:solidFill>
              <a:effectLst/>
              <a:latin typeface="+mn-lt"/>
              <a:ea typeface="+mn-ea"/>
              <a:cs typeface="+mn-cs"/>
            </a:rPr>
            <a:t> of 0.68 means that for every 100 people of working age there is 68 dependents.</a:t>
          </a:r>
        </a:p>
        <a:p>
          <a:pPr algn="ctr"/>
          <a:endParaRPr lang="en-GB" sz="1600" b="1" baseline="0">
            <a:solidFill>
              <a:sysClr val="windowText" lastClr="000000"/>
            </a:solidFill>
            <a:effectLst/>
            <a:latin typeface="+mn-lt"/>
            <a:ea typeface="+mn-ea"/>
            <a:cs typeface="+mn-cs"/>
          </a:endParaRPr>
        </a:p>
        <a:p>
          <a:pPr algn="ctr"/>
          <a:r>
            <a:rPr lang="en-GB" sz="1600" b="1" baseline="0">
              <a:solidFill>
                <a:sysClr val="windowText" lastClr="000000"/>
              </a:solidFill>
              <a:effectLst/>
              <a:latin typeface="+mn-lt"/>
              <a:ea typeface="+mn-ea"/>
              <a:cs typeface="+mn-cs"/>
            </a:rPr>
            <a:t>Old-age dependency ratios are calculated by dividing the population aged 65+ by the working age population, and then multiplying by 100 to indicate the number of old-age dependents per 100 working-age people. Likewise, the youth dependency ratio uses the same formula to indicate the number of young people aged 0-19 who are dependent on every 100 people of working age. </a:t>
          </a:r>
          <a:endParaRPr lang="en-GB" sz="1600" b="1">
            <a:solidFill>
              <a:sysClr val="windowText" lastClr="000000"/>
            </a:solidFill>
            <a:effectLst/>
            <a:latin typeface="+mn-lt"/>
            <a:ea typeface="+mn-ea"/>
            <a:cs typeface="+mn-cs"/>
          </a:endParaRPr>
        </a:p>
        <a:p>
          <a:pPr algn="ctr"/>
          <a:endParaRPr lang="en-GB" sz="1600" b="1">
            <a:solidFill>
              <a:sysClr val="windowText" lastClr="000000"/>
            </a:solidFill>
            <a:effectLst/>
          </a:endParaRPr>
        </a:p>
        <a:p>
          <a:pPr algn="ctr"/>
          <a:r>
            <a:rPr lang="en-GB" sz="1600" b="1">
              <a:solidFill>
                <a:sysClr val="windowText" lastClr="000000"/>
              </a:solidFill>
              <a:effectLst/>
              <a:latin typeface="+mn-lt"/>
              <a:ea typeface="+mn-ea"/>
              <a:cs typeface="+mn-cs"/>
            </a:rPr>
            <a:t>Dependency ratios only provide a rough indication of the level of support needed to sustain the dependent population and should not be used on their own. As the retirement age increases, the dependency ratio should change.</a:t>
          </a:r>
          <a:endParaRPr lang="en-GB" sz="1600" b="1">
            <a:solidFill>
              <a:sysClr val="windowText" lastClr="000000"/>
            </a:solidFill>
            <a:effectLst/>
          </a:endParaRPr>
        </a:p>
        <a:p>
          <a:pPr algn="l"/>
          <a:endParaRPr lang="en-GB" sz="1100" b="1">
            <a:solidFill>
              <a:sysClr val="windowText" lastClr="000000"/>
            </a:solidFill>
          </a:endParaRP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8</xdr:col>
      <xdr:colOff>312420</xdr:colOff>
      <xdr:row>13</xdr:row>
      <xdr:rowOff>45720</xdr:rowOff>
    </xdr:to>
    <xdr:pic>
      <xdr:nvPicPr>
        <xdr:cNvPr id="4" name="Picture 3">
          <a:extLst>
            <a:ext uri="{FF2B5EF4-FFF2-40B4-BE49-F238E27FC236}">
              <a16:creationId xmlns:a16="http://schemas.microsoft.com/office/drawing/2014/main" id="{CE7BFD5B-6189-E834-027B-13199C7E018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40080" y="659130"/>
          <a:ext cx="7658100" cy="18745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195263</xdr:colOff>
      <xdr:row>22</xdr:row>
      <xdr:rowOff>171450</xdr:rowOff>
    </xdr:from>
    <xdr:to>
      <xdr:col>7</xdr:col>
      <xdr:colOff>1232690</xdr:colOff>
      <xdr:row>39</xdr:row>
      <xdr:rowOff>117966</xdr:rowOff>
    </xdr:to>
    <xdr:pic>
      <xdr:nvPicPr>
        <xdr:cNvPr id="6" name="Picture 5">
          <a:extLst>
            <a:ext uri="{FF2B5EF4-FFF2-40B4-BE49-F238E27FC236}">
              <a16:creationId xmlns:a16="http://schemas.microsoft.com/office/drawing/2014/main" id="{35AF61C1-1090-D8B6-320A-E3F0011E895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95263" y="4529138"/>
          <a:ext cx="7038177" cy="3023091"/>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24</xdr:row>
      <xdr:rowOff>0</xdr:rowOff>
    </xdr:from>
    <xdr:to>
      <xdr:col>12</xdr:col>
      <xdr:colOff>309795</xdr:colOff>
      <xdr:row>48</xdr:row>
      <xdr:rowOff>180224</xdr:rowOff>
    </xdr:to>
    <xdr:pic>
      <xdr:nvPicPr>
        <xdr:cNvPr id="2" name="Picture 1">
          <a:extLst>
            <a:ext uri="{FF2B5EF4-FFF2-40B4-BE49-F238E27FC236}">
              <a16:creationId xmlns:a16="http://schemas.microsoft.com/office/drawing/2014/main" id="{C5946374-0D0F-7BFE-D80E-D9A9B2568820}"/>
            </a:ext>
          </a:extLst>
        </xdr:cNvPr>
        <xdr:cNvPicPr>
          <a:picLocks noChangeAspect="1"/>
        </xdr:cNvPicPr>
      </xdr:nvPicPr>
      <xdr:blipFill>
        <a:blip xmlns:r="http://schemas.openxmlformats.org/officeDocument/2006/relationships" r:embed="rId1"/>
        <a:stretch>
          <a:fillRect/>
        </a:stretch>
      </xdr:blipFill>
      <xdr:spPr>
        <a:xfrm>
          <a:off x="638175" y="5524500"/>
          <a:ext cx="9272820" cy="4523624"/>
        </a:xfrm>
        <a:prstGeom prst="rect">
          <a:avLst/>
        </a:prstGeom>
      </xdr:spPr>
    </xdr:pic>
    <xdr:clientData/>
  </xdr:twoCellAnchor>
  <xdr:twoCellAnchor editAs="oneCell">
    <xdr:from>
      <xdr:col>1</xdr:col>
      <xdr:colOff>23812</xdr:colOff>
      <xdr:row>3</xdr:row>
      <xdr:rowOff>42863</xdr:rowOff>
    </xdr:from>
    <xdr:to>
      <xdr:col>13</xdr:col>
      <xdr:colOff>39052</xdr:colOff>
      <xdr:row>9</xdr:row>
      <xdr:rowOff>134303</xdr:rowOff>
    </xdr:to>
    <xdr:pic>
      <xdr:nvPicPr>
        <xdr:cNvPr id="7" name="Picture 6">
          <a:extLst>
            <a:ext uri="{FF2B5EF4-FFF2-40B4-BE49-F238E27FC236}">
              <a16:creationId xmlns:a16="http://schemas.microsoft.com/office/drawing/2014/main" id="{50CD3CA0-EE47-A083-0ADB-6570C3E8E82D}"/>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7712" y="642938"/>
          <a:ext cx="9616440" cy="11772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100013</xdr:colOff>
      <xdr:row>22</xdr:row>
      <xdr:rowOff>238126</xdr:rowOff>
    </xdr:from>
    <xdr:to>
      <xdr:col>25</xdr:col>
      <xdr:colOff>514351</xdr:colOff>
      <xdr:row>56</xdr:row>
      <xdr:rowOff>141254</xdr:rowOff>
    </xdr:to>
    <xdr:pic>
      <xdr:nvPicPr>
        <xdr:cNvPr id="5" name="Picture 4">
          <a:extLst>
            <a:ext uri="{FF2B5EF4-FFF2-40B4-BE49-F238E27FC236}">
              <a16:creationId xmlns:a16="http://schemas.microsoft.com/office/drawing/2014/main" id="{9A291E02-6568-5775-AB42-A7B069EAE108}"/>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4350"/>
        <a:stretch/>
      </xdr:blipFill>
      <xdr:spPr>
        <a:xfrm>
          <a:off x="10977563" y="5324476"/>
          <a:ext cx="7434263" cy="6132478"/>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13</xdr:col>
      <xdr:colOff>305753</xdr:colOff>
      <xdr:row>1</xdr:row>
      <xdr:rowOff>475</xdr:rowOff>
    </xdr:from>
    <xdr:to>
      <xdr:col>22</xdr:col>
      <xdr:colOff>360998</xdr:colOff>
      <xdr:row>24</xdr:row>
      <xdr:rowOff>107156</xdr:rowOff>
    </xdr:to>
    <xdr:sp macro="" textlink="">
      <xdr:nvSpPr>
        <xdr:cNvPr id="3" name="Rectangle: Folded Corner 2">
          <a:extLst>
            <a:ext uri="{FF2B5EF4-FFF2-40B4-BE49-F238E27FC236}">
              <a16:creationId xmlns:a16="http://schemas.microsoft.com/office/drawing/2014/main" id="{A10C315F-5CAB-64C7-E6E2-C43BD79E633A}"/>
            </a:ext>
          </a:extLst>
        </xdr:cNvPr>
        <xdr:cNvSpPr/>
      </xdr:nvSpPr>
      <xdr:spPr>
        <a:xfrm>
          <a:off x="11390472" y="179069"/>
          <a:ext cx="6055995" cy="4607243"/>
        </a:xfrm>
        <a:prstGeom prst="foldedCorner">
          <a:avLst/>
        </a:prstGeom>
        <a:solidFill>
          <a:schemeClr val="accent4">
            <a:lumMod val="20000"/>
            <a:lumOff val="80000"/>
          </a:schemeClr>
        </a:solidFill>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lang="en-GB" sz="1600" b="1">
              <a:solidFill>
                <a:sysClr val="windowText" lastClr="000000"/>
              </a:solidFill>
              <a:effectLst/>
              <a:latin typeface="+mn-lt"/>
              <a:ea typeface="+mn-ea"/>
              <a:cs typeface="+mn-cs"/>
            </a:rPr>
            <a:t>Between censuses the ONS produces mid-year estimates. These</a:t>
          </a:r>
          <a:r>
            <a:rPr lang="en-GB" sz="1600" b="1" baseline="0">
              <a:solidFill>
                <a:sysClr val="windowText" lastClr="000000"/>
              </a:solidFill>
              <a:effectLst/>
              <a:latin typeface="+mn-lt"/>
              <a:ea typeface="+mn-ea"/>
              <a:cs typeface="+mn-cs"/>
            </a:rPr>
            <a:t> e</a:t>
          </a:r>
          <a:r>
            <a:rPr lang="en-GB" sz="1600" b="1">
              <a:solidFill>
                <a:sysClr val="windowText" lastClr="000000"/>
              </a:solidFill>
              <a:effectLst/>
              <a:latin typeface="+mn-lt"/>
              <a:ea typeface="+mn-ea"/>
              <a:cs typeface="+mn-cs"/>
            </a:rPr>
            <a:t>stimates are produced by updating a census base using a standard demographic method, the cohort component method, and the usually resident population. The previous year’s resident population, by single year of age, is aged by one year, and then flows are applied to cover births, deaths, immigration, emigration and people entering and leaving "special populations" such as people in prisons or the armed forces. All population estimates are subject to a degree of uncertainty and that uncertainty increases over the decade between the censuses.  </a:t>
          </a:r>
        </a:p>
        <a:p>
          <a:pPr marL="0" marR="0" lvl="0" indent="0" algn="ctr" defTabSz="914400" eaLnBrk="1" fontAlgn="auto" latinLnBrk="0" hangingPunct="1">
            <a:lnSpc>
              <a:spcPct val="100000"/>
            </a:lnSpc>
            <a:spcBef>
              <a:spcPts val="0"/>
            </a:spcBef>
            <a:spcAft>
              <a:spcPts val="0"/>
            </a:spcAft>
            <a:buClrTx/>
            <a:buSzTx/>
            <a:buFontTx/>
            <a:buNone/>
            <a:tabLst/>
            <a:defRPr/>
          </a:pPr>
          <a:endParaRPr lang="en-GB" sz="1600" b="1">
            <a:solidFill>
              <a:sysClr val="windowText" lastClr="000000"/>
            </a:solidFill>
            <a:effectLst/>
            <a:latin typeface="+mn-lt"/>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lang="en-GB" sz="1600" b="1">
              <a:solidFill>
                <a:sysClr val="windowText" lastClr="000000"/>
              </a:solidFill>
              <a:effectLst/>
              <a:latin typeface="+mn-lt"/>
              <a:ea typeface="+mn-ea"/>
              <a:cs typeface="+mn-cs"/>
            </a:rPr>
            <a:t>The</a:t>
          </a:r>
          <a:r>
            <a:rPr lang="en-GB" sz="1600" b="1" baseline="0">
              <a:solidFill>
                <a:sysClr val="windowText" lastClr="000000"/>
              </a:solidFill>
              <a:effectLst/>
              <a:latin typeface="+mn-lt"/>
              <a:ea typeface="+mn-ea"/>
              <a:cs typeface="+mn-cs"/>
            </a:rPr>
            <a:t> data in this worksheet indicates the difference between the Census 2021 and the estimated mid-population estimates 2020. The ONS is planning to revise the mid-population estimates data in the upcoming months.  </a:t>
          </a:r>
          <a:endParaRPr lang="en-GB" sz="1600" b="1">
            <a:solidFill>
              <a:sysClr val="windowText" lastClr="000000"/>
            </a:solidFill>
            <a:effectLst/>
          </a:endParaRPr>
        </a:p>
        <a:p>
          <a:pPr algn="l"/>
          <a:endParaRPr lang="en-GB" sz="1100">
            <a:solidFill>
              <a:sysClr val="windowText" lastClr="000000"/>
            </a:solidFill>
          </a:endParaRPr>
        </a:p>
      </xdr:txBody>
    </xdr:sp>
    <xdr:clientData/>
  </xdr:twoCellAnchor>
  <xdr:twoCellAnchor editAs="oneCell">
    <xdr:from>
      <xdr:col>1</xdr:col>
      <xdr:colOff>0</xdr:colOff>
      <xdr:row>36</xdr:row>
      <xdr:rowOff>0</xdr:rowOff>
    </xdr:from>
    <xdr:to>
      <xdr:col>6</xdr:col>
      <xdr:colOff>130019</xdr:colOff>
      <xdr:row>60</xdr:row>
      <xdr:rowOff>123349</xdr:rowOff>
    </xdr:to>
    <xdr:pic>
      <xdr:nvPicPr>
        <xdr:cNvPr id="11" name="Picture 10">
          <a:extLst>
            <a:ext uri="{FF2B5EF4-FFF2-40B4-BE49-F238E27FC236}">
              <a16:creationId xmlns:a16="http://schemas.microsoft.com/office/drawing/2014/main" id="{8FF7C196-E215-626D-05CC-779D8DE4848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61988" y="6958013"/>
          <a:ext cx="4802032" cy="4466749"/>
        </a:xfrm>
        <a:prstGeom prst="rect">
          <a:avLst/>
        </a:prstGeom>
      </xdr:spPr>
    </xdr:pic>
    <xdr:clientData/>
  </xdr:twoCellAnchor>
  <xdr:twoCellAnchor editAs="oneCell">
    <xdr:from>
      <xdr:col>7</xdr:col>
      <xdr:colOff>0</xdr:colOff>
      <xdr:row>36</xdr:row>
      <xdr:rowOff>1</xdr:rowOff>
    </xdr:from>
    <xdr:to>
      <xdr:col>12</xdr:col>
      <xdr:colOff>561975</xdr:colOff>
      <xdr:row>59</xdr:row>
      <xdr:rowOff>111364</xdr:rowOff>
    </xdr:to>
    <xdr:pic>
      <xdr:nvPicPr>
        <xdr:cNvPr id="14" name="Picture 13">
          <a:extLst>
            <a:ext uri="{FF2B5EF4-FFF2-40B4-BE49-F238E27FC236}">
              <a16:creationId xmlns:a16="http://schemas.microsoft.com/office/drawing/2014/main" id="{79C975CD-3290-AD1C-0F2D-8420B5D39BC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243638" y="6958014"/>
          <a:ext cx="4676775" cy="4273788"/>
        </a:xfrm>
        <a:prstGeom prst="rect">
          <a:avLst/>
        </a:prstGeom>
      </xdr:spPr>
    </xdr:pic>
    <xdr:clientData/>
  </xdr:twoCellAnchor>
  <xdr:twoCellAnchor editAs="oneCell">
    <xdr:from>
      <xdr:col>1</xdr:col>
      <xdr:colOff>0</xdr:colOff>
      <xdr:row>3</xdr:row>
      <xdr:rowOff>0</xdr:rowOff>
    </xdr:from>
    <xdr:to>
      <xdr:col>12</xdr:col>
      <xdr:colOff>64770</xdr:colOff>
      <xdr:row>8</xdr:row>
      <xdr:rowOff>160020</xdr:rowOff>
    </xdr:to>
    <xdr:pic>
      <xdr:nvPicPr>
        <xdr:cNvPr id="9" name="Picture 8">
          <a:extLst>
            <a:ext uri="{FF2B5EF4-FFF2-40B4-BE49-F238E27FC236}">
              <a16:creationId xmlns:a16="http://schemas.microsoft.com/office/drawing/2014/main" id="{C2EFC23C-63C3-5C36-A840-6965C1432343}"/>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23900" y="708660"/>
          <a:ext cx="9768840" cy="13220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www.ons.gov.uk/peoplepopulationandcommunity/populationandmigration/populationestimates/methodologies/qualityandmethodologyinformationqmiforcensus2021" TargetMode="External"/><Relationship Id="rId1" Type="http://schemas.openxmlformats.org/officeDocument/2006/relationships/hyperlink" Target="https://www.ons.gov.uk/releases/initialfindingsfromthe2021censusinenglandandwales"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B9AA55-43BD-4969-99B7-8DFBF114E64B}">
  <dimension ref="B2:U32"/>
  <sheetViews>
    <sheetView tabSelected="1" zoomScale="80" zoomScaleNormal="80" workbookViewId="0"/>
  </sheetViews>
  <sheetFormatPr defaultColWidth="8.83984375" defaultRowHeight="14.4" x14ac:dyDescent="0.55000000000000004"/>
  <cols>
    <col min="1" max="1" width="10" style="2" customWidth="1"/>
    <col min="2" max="16384" width="8.83984375" style="2"/>
  </cols>
  <sheetData>
    <row r="2" spans="2:19" x14ac:dyDescent="0.55000000000000004">
      <c r="B2" s="9"/>
    </row>
    <row r="3" spans="2:19" x14ac:dyDescent="0.55000000000000004">
      <c r="B3" s="9"/>
    </row>
    <row r="4" spans="2:19" x14ac:dyDescent="0.55000000000000004">
      <c r="B4" s="9"/>
    </row>
    <row r="5" spans="2:19" x14ac:dyDescent="0.55000000000000004">
      <c r="B5" s="9"/>
    </row>
    <row r="6" spans="2:19" x14ac:dyDescent="0.55000000000000004">
      <c r="B6" s="9"/>
    </row>
    <row r="7" spans="2:19" x14ac:dyDescent="0.55000000000000004">
      <c r="B7" s="9"/>
    </row>
    <row r="8" spans="2:19" x14ac:dyDescent="0.55000000000000004">
      <c r="B8" s="9"/>
    </row>
    <row r="9" spans="2:19" ht="30.6" x14ac:dyDescent="1.1000000000000001">
      <c r="B9" s="70" t="s">
        <v>96</v>
      </c>
    </row>
    <row r="10" spans="2:19" ht="28.2" x14ac:dyDescent="1.05">
      <c r="B10" s="86" t="s">
        <v>48</v>
      </c>
    </row>
    <row r="11" spans="2:19" x14ac:dyDescent="0.55000000000000004">
      <c r="B11" s="9"/>
      <c r="S11" s="53"/>
    </row>
    <row r="12" spans="2:19" x14ac:dyDescent="0.55000000000000004">
      <c r="B12" s="9"/>
    </row>
    <row r="13" spans="2:19" ht="23.1" x14ac:dyDescent="0.85">
      <c r="B13" s="36" t="s">
        <v>49</v>
      </c>
    </row>
    <row r="15" spans="2:19" ht="20.399999999999999" x14ac:dyDescent="0.75">
      <c r="B15" s="68" t="s">
        <v>40</v>
      </c>
    </row>
    <row r="16" spans="2:19" ht="20.399999999999999" x14ac:dyDescent="0.75">
      <c r="B16" s="52"/>
    </row>
    <row r="17" spans="2:21" ht="20.399999999999999" x14ac:dyDescent="0.75">
      <c r="B17" s="68" t="s">
        <v>57</v>
      </c>
    </row>
    <row r="18" spans="2:21" ht="20.399999999999999" x14ac:dyDescent="0.75">
      <c r="B18" s="52"/>
    </row>
    <row r="19" spans="2:21" ht="20.399999999999999" x14ac:dyDescent="0.75">
      <c r="B19" s="69" t="s">
        <v>58</v>
      </c>
      <c r="U19"/>
    </row>
    <row r="20" spans="2:21" ht="20.399999999999999" x14ac:dyDescent="0.75">
      <c r="B20" s="52"/>
    </row>
    <row r="21" spans="2:21" ht="20.399999999999999" x14ac:dyDescent="0.75">
      <c r="B21" s="69" t="s">
        <v>47</v>
      </c>
    </row>
    <row r="22" spans="2:21" ht="20.399999999999999" x14ac:dyDescent="0.75">
      <c r="B22" s="69"/>
    </row>
    <row r="23" spans="2:21" ht="20.399999999999999" x14ac:dyDescent="0.75">
      <c r="B23" s="69" t="s">
        <v>88</v>
      </c>
    </row>
    <row r="24" spans="2:21" ht="20.399999999999999" x14ac:dyDescent="0.75">
      <c r="B24" s="52"/>
    </row>
    <row r="25" spans="2:21" ht="20.399999999999999" x14ac:dyDescent="0.75">
      <c r="B25" s="69" t="s">
        <v>43</v>
      </c>
    </row>
    <row r="26" spans="2:21" ht="20.399999999999999" x14ac:dyDescent="0.75">
      <c r="B26" s="52"/>
    </row>
    <row r="27" spans="2:21" ht="20.399999999999999" x14ac:dyDescent="0.75">
      <c r="B27" s="69" t="s">
        <v>45</v>
      </c>
    </row>
    <row r="28" spans="2:21" ht="20.399999999999999" x14ac:dyDescent="0.75">
      <c r="B28" s="52"/>
    </row>
    <row r="29" spans="2:21" ht="20.399999999999999" x14ac:dyDescent="0.75">
      <c r="B29" s="69" t="s">
        <v>59</v>
      </c>
    </row>
    <row r="30" spans="2:21" ht="18.3" x14ac:dyDescent="0.7">
      <c r="B30" s="51"/>
    </row>
    <row r="32" spans="2:21" ht="18.3" x14ac:dyDescent="0.7">
      <c r="B32" s="51" t="s">
        <v>60</v>
      </c>
    </row>
  </sheetData>
  <hyperlinks>
    <hyperlink ref="B15" location="'Total Population'!A1" display="Total Population" xr:uid="{B3FE5836-DB2B-4178-8EA1-F71F1FDFB051}"/>
    <hyperlink ref="B17" location="'Broad Age Group'!A1" display="Broad Age Group" xr:uid="{924F0C27-B216-4D0B-A722-E6404D8C98C8}"/>
    <hyperlink ref="B19" location="'Age Structure'!A1" display="Age Structure" xr:uid="{977FF953-79BC-49F9-96F5-0D72299B1938}"/>
    <hyperlink ref="B21" location="'Sex and Age Structure'!A1" display="Sex and Age Structure" xr:uid="{F01FA875-FC63-423A-9D10-E3DF393B85B8}"/>
    <hyperlink ref="B25" location="Households!A1" display="Households" xr:uid="{27A6409A-A4D7-49CD-AFA9-B64669E49AD9}"/>
    <hyperlink ref="B27" location="'Population Density'!A1" display="Population Density" xr:uid="{0A539D39-209B-4988-9364-1D44BC7025E2}"/>
    <hyperlink ref="B29" location="'Mid-2020 Pop Comparison'!A1" display="Mid-2020 Pop Comparison" xr:uid="{BC05DCFB-7BC7-412B-9D82-E6E92DEFBF7F}"/>
    <hyperlink ref="B23" location="'Dependency Ratios'!A1" display="Dependency Ratios" xr:uid="{83F2122A-71CC-40D0-A137-BBD15CABD5C9}"/>
  </hyperlink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1DA0A0-61BF-40F6-B782-BECABEB349E8}">
  <dimension ref="B2:P35"/>
  <sheetViews>
    <sheetView zoomScale="80" zoomScaleNormal="80" workbookViewId="0">
      <selection activeCell="K11" sqref="K11"/>
    </sheetView>
  </sheetViews>
  <sheetFormatPr defaultColWidth="9.15625" defaultRowHeight="14.4" x14ac:dyDescent="0.55000000000000004"/>
  <cols>
    <col min="1" max="1" width="10" style="2" customWidth="1"/>
    <col min="2" max="4" width="12.578125" style="2" customWidth="1"/>
    <col min="5" max="5" width="14.26171875" style="2" bestFit="1" customWidth="1"/>
    <col min="6" max="8" width="12.578125" style="2" customWidth="1"/>
    <col min="9" max="9" width="13.41796875" style="2" customWidth="1"/>
    <col min="10" max="10" width="12.578125" style="2" customWidth="1"/>
    <col min="11" max="16384" width="9.15625" style="2"/>
  </cols>
  <sheetData>
    <row r="2" spans="2:16" ht="23.1" x14ac:dyDescent="0.85">
      <c r="B2" s="36" t="s">
        <v>50</v>
      </c>
    </row>
    <row r="3" spans="2:16" ht="18.3" x14ac:dyDescent="0.7">
      <c r="B3" s="11"/>
      <c r="P3"/>
    </row>
    <row r="4" spans="2:16" ht="18.3" x14ac:dyDescent="0.7">
      <c r="B4" s="11"/>
    </row>
    <row r="5" spans="2:16" ht="18.3" x14ac:dyDescent="0.7">
      <c r="B5" s="11"/>
    </row>
    <row r="6" spans="2:16" ht="18.3" x14ac:dyDescent="0.7">
      <c r="B6" s="11"/>
    </row>
    <row r="7" spans="2:16" ht="18.3" x14ac:dyDescent="0.7">
      <c r="B7" s="11"/>
    </row>
    <row r="8" spans="2:16" ht="18.3" x14ac:dyDescent="0.7">
      <c r="B8" s="11"/>
    </row>
    <row r="9" spans="2:16" ht="18.3" x14ac:dyDescent="0.7">
      <c r="B9" s="11"/>
    </row>
    <row r="10" spans="2:16" ht="18.3" x14ac:dyDescent="0.7">
      <c r="B10" s="11"/>
    </row>
    <row r="11" spans="2:16" ht="18.3" x14ac:dyDescent="0.7">
      <c r="B11" s="11"/>
    </row>
    <row r="12" spans="2:16" ht="20.399999999999999" x14ac:dyDescent="0.75">
      <c r="B12" s="50" t="s">
        <v>92</v>
      </c>
    </row>
    <row r="14" spans="2:16" x14ac:dyDescent="0.55000000000000004">
      <c r="B14" s="17"/>
      <c r="C14" s="128" t="s">
        <v>97</v>
      </c>
      <c r="D14" s="128"/>
      <c r="E14" s="128"/>
      <c r="F14" s="128"/>
      <c r="G14" s="128" t="s">
        <v>5</v>
      </c>
      <c r="H14" s="128"/>
      <c r="I14" s="128"/>
      <c r="J14" s="128"/>
    </row>
    <row r="15" spans="2:16" x14ac:dyDescent="0.55000000000000004">
      <c r="B15" s="17"/>
      <c r="C15" s="96" t="s">
        <v>51</v>
      </c>
      <c r="D15" s="96" t="s">
        <v>52</v>
      </c>
      <c r="E15" s="96" t="s">
        <v>53</v>
      </c>
      <c r="F15" s="96" t="s">
        <v>54</v>
      </c>
      <c r="G15" s="96" t="s">
        <v>51</v>
      </c>
      <c r="H15" s="96" t="s">
        <v>52</v>
      </c>
      <c r="I15" s="96" t="s">
        <v>53</v>
      </c>
      <c r="J15" s="96" t="s">
        <v>54</v>
      </c>
    </row>
    <row r="16" spans="2:16" x14ac:dyDescent="0.55000000000000004">
      <c r="B16" s="116" t="s">
        <v>55</v>
      </c>
      <c r="C16" s="39">
        <v>129709</v>
      </c>
      <c r="D16" s="39">
        <v>132500</v>
      </c>
      <c r="E16" s="39">
        <v>2791</v>
      </c>
      <c r="F16" s="23">
        <v>2.1517396634003809E-2</v>
      </c>
      <c r="G16" s="20">
        <v>640650</v>
      </c>
      <c r="H16" s="20">
        <v>645100</v>
      </c>
      <c r="I16" s="20">
        <f>H16-G16</f>
        <v>4450</v>
      </c>
      <c r="J16" s="21">
        <f>(I16/G16)</f>
        <v>6.9460703972527901E-3</v>
      </c>
    </row>
    <row r="17" spans="2:10" x14ac:dyDescent="0.55000000000000004">
      <c r="B17" s="117" t="s">
        <v>12</v>
      </c>
      <c r="C17" s="14">
        <v>7840</v>
      </c>
      <c r="D17" s="14">
        <v>7500</v>
      </c>
      <c r="E17" s="14">
        <v>-340</v>
      </c>
      <c r="F17" s="24">
        <v>-4.336734693877551E-2</v>
      </c>
      <c r="G17" s="13">
        <v>33405</v>
      </c>
      <c r="H17" s="13">
        <v>32300</v>
      </c>
      <c r="I17" s="13">
        <f t="shared" ref="I17:I35" si="0">H17-G17</f>
        <v>-1105</v>
      </c>
      <c r="J17" s="22">
        <f t="shared" ref="J17:J35" si="1">(I17/G17)</f>
        <v>-3.3078880407124679E-2</v>
      </c>
    </row>
    <row r="18" spans="2:10" x14ac:dyDescent="0.55000000000000004">
      <c r="B18" s="118" t="s">
        <v>13</v>
      </c>
      <c r="C18" s="39">
        <v>8702</v>
      </c>
      <c r="D18" s="39">
        <v>8300</v>
      </c>
      <c r="E18" s="39">
        <v>-402</v>
      </c>
      <c r="F18" s="23">
        <v>-4.6196276717995866E-2</v>
      </c>
      <c r="G18" s="20">
        <v>37617</v>
      </c>
      <c r="H18" s="20">
        <v>36200</v>
      </c>
      <c r="I18" s="20">
        <f t="shared" si="0"/>
        <v>-1417</v>
      </c>
      <c r="J18" s="21">
        <f t="shared" si="1"/>
        <v>-3.766913895313289E-2</v>
      </c>
    </row>
    <row r="19" spans="2:10" x14ac:dyDescent="0.55000000000000004">
      <c r="B19" s="119" t="s">
        <v>14</v>
      </c>
      <c r="C19" s="14">
        <v>7932</v>
      </c>
      <c r="D19" s="14">
        <v>8200</v>
      </c>
      <c r="E19" s="14">
        <v>268</v>
      </c>
      <c r="F19" s="24">
        <v>3.3787191124558746E-2</v>
      </c>
      <c r="G19" s="13">
        <v>37245</v>
      </c>
      <c r="H19" s="13">
        <v>37400</v>
      </c>
      <c r="I19" s="13">
        <f t="shared" si="0"/>
        <v>155</v>
      </c>
      <c r="J19" s="22">
        <f t="shared" si="1"/>
        <v>4.1616324338837425E-3</v>
      </c>
    </row>
    <row r="20" spans="2:10" x14ac:dyDescent="0.55000000000000004">
      <c r="B20" s="116" t="s">
        <v>15</v>
      </c>
      <c r="C20" s="39">
        <v>7347</v>
      </c>
      <c r="D20" s="39">
        <v>7700</v>
      </c>
      <c r="E20" s="39">
        <v>353</v>
      </c>
      <c r="F20" s="23">
        <v>4.8046821832040287E-2</v>
      </c>
      <c r="G20" s="20">
        <v>34601</v>
      </c>
      <c r="H20" s="20">
        <v>34600</v>
      </c>
      <c r="I20" s="20">
        <f t="shared" si="0"/>
        <v>-1</v>
      </c>
      <c r="J20" s="21">
        <f t="shared" si="1"/>
        <v>-2.890089881795324E-5</v>
      </c>
    </row>
    <row r="21" spans="2:10" x14ac:dyDescent="0.55000000000000004">
      <c r="B21" s="120" t="s">
        <v>16</v>
      </c>
      <c r="C21" s="14">
        <v>8145</v>
      </c>
      <c r="D21" s="14">
        <v>8500</v>
      </c>
      <c r="E21" s="14">
        <v>355</v>
      </c>
      <c r="F21" s="24">
        <v>4.3585021485573971E-2</v>
      </c>
      <c r="G21" s="13">
        <v>33257</v>
      </c>
      <c r="H21" s="13">
        <v>33500</v>
      </c>
      <c r="I21" s="13">
        <f t="shared" si="0"/>
        <v>243</v>
      </c>
      <c r="J21" s="22">
        <f t="shared" si="1"/>
        <v>7.3067324172354691E-3</v>
      </c>
    </row>
    <row r="22" spans="2:10" x14ac:dyDescent="0.55000000000000004">
      <c r="B22" s="116" t="s">
        <v>17</v>
      </c>
      <c r="C22" s="39">
        <v>7917</v>
      </c>
      <c r="D22" s="39">
        <v>8900</v>
      </c>
      <c r="E22" s="39">
        <v>983</v>
      </c>
      <c r="F22" s="23">
        <v>0.12416319312871037</v>
      </c>
      <c r="G22" s="20">
        <v>34423</v>
      </c>
      <c r="H22" s="20">
        <v>36700</v>
      </c>
      <c r="I22" s="20">
        <f t="shared" si="0"/>
        <v>2277</v>
      </c>
      <c r="J22" s="21">
        <f t="shared" si="1"/>
        <v>6.614763384946111E-2</v>
      </c>
    </row>
    <row r="23" spans="2:10" x14ac:dyDescent="0.55000000000000004">
      <c r="B23" s="117" t="s">
        <v>18</v>
      </c>
      <c r="C23" s="14">
        <v>9172</v>
      </c>
      <c r="D23" s="14">
        <v>9800</v>
      </c>
      <c r="E23" s="14">
        <v>628</v>
      </c>
      <c r="F23" s="24">
        <v>6.8469254252071524E-2</v>
      </c>
      <c r="G23" s="13">
        <v>37407</v>
      </c>
      <c r="H23" s="13">
        <v>40200</v>
      </c>
      <c r="I23" s="13">
        <f t="shared" si="0"/>
        <v>2793</v>
      </c>
      <c r="J23" s="22">
        <f t="shared" si="1"/>
        <v>7.4665169620659236E-2</v>
      </c>
    </row>
    <row r="24" spans="2:10" x14ac:dyDescent="0.55000000000000004">
      <c r="B24" s="116" t="s">
        <v>19</v>
      </c>
      <c r="C24" s="39">
        <v>8950</v>
      </c>
      <c r="D24" s="39">
        <v>9200</v>
      </c>
      <c r="E24" s="39">
        <v>250</v>
      </c>
      <c r="F24" s="23">
        <v>2.7932960893854747E-2</v>
      </c>
      <c r="G24" s="20">
        <v>38514</v>
      </c>
      <c r="H24" s="20">
        <v>39500</v>
      </c>
      <c r="I24" s="20">
        <f t="shared" si="0"/>
        <v>986</v>
      </c>
      <c r="J24" s="21">
        <f t="shared" si="1"/>
        <v>2.5601080126707171E-2</v>
      </c>
    </row>
    <row r="25" spans="2:10" x14ac:dyDescent="0.55000000000000004">
      <c r="B25" s="117" t="s">
        <v>20</v>
      </c>
      <c r="C25" s="14">
        <v>7980</v>
      </c>
      <c r="D25" s="14">
        <v>8400</v>
      </c>
      <c r="E25" s="14">
        <v>420</v>
      </c>
      <c r="F25" s="24">
        <v>5.2631578947368418E-2</v>
      </c>
      <c r="G25" s="13">
        <v>37354</v>
      </c>
      <c r="H25" s="13">
        <v>38200</v>
      </c>
      <c r="I25" s="13">
        <f t="shared" si="0"/>
        <v>846</v>
      </c>
      <c r="J25" s="22">
        <f t="shared" si="1"/>
        <v>2.2648176902072069E-2</v>
      </c>
    </row>
    <row r="26" spans="2:10" x14ac:dyDescent="0.55000000000000004">
      <c r="B26" s="116" t="s">
        <v>21</v>
      </c>
      <c r="C26" s="39">
        <v>8381</v>
      </c>
      <c r="D26" s="39">
        <v>8200</v>
      </c>
      <c r="E26" s="39">
        <v>-181</v>
      </c>
      <c r="F26" s="23">
        <v>-2.1596468201885217E-2</v>
      </c>
      <c r="G26" s="20">
        <v>42480</v>
      </c>
      <c r="H26" s="20">
        <v>40800</v>
      </c>
      <c r="I26" s="20">
        <f t="shared" si="0"/>
        <v>-1680</v>
      </c>
      <c r="J26" s="21">
        <f t="shared" si="1"/>
        <v>-3.954802259887006E-2</v>
      </c>
    </row>
    <row r="27" spans="2:10" x14ac:dyDescent="0.55000000000000004">
      <c r="B27" s="117" t="s">
        <v>22</v>
      </c>
      <c r="C27" s="14">
        <v>9220</v>
      </c>
      <c r="D27" s="14">
        <v>9200</v>
      </c>
      <c r="E27" s="14">
        <v>-20</v>
      </c>
      <c r="F27" s="24">
        <v>-2.1691973969631237E-3</v>
      </c>
      <c r="G27" s="13">
        <v>47352</v>
      </c>
      <c r="H27" s="13">
        <v>46700</v>
      </c>
      <c r="I27" s="13">
        <f t="shared" si="0"/>
        <v>-652</v>
      </c>
      <c r="J27" s="22">
        <f t="shared" si="1"/>
        <v>-1.3769217773272512E-2</v>
      </c>
    </row>
    <row r="28" spans="2:10" x14ac:dyDescent="0.55000000000000004">
      <c r="B28" s="116" t="s">
        <v>23</v>
      </c>
      <c r="C28" s="39">
        <v>8747</v>
      </c>
      <c r="D28" s="39">
        <v>9000</v>
      </c>
      <c r="E28" s="39">
        <v>253</v>
      </c>
      <c r="F28" s="23">
        <v>2.8924202583742998E-2</v>
      </c>
      <c r="G28" s="20">
        <v>47019</v>
      </c>
      <c r="H28" s="20">
        <v>47700</v>
      </c>
      <c r="I28" s="20">
        <f t="shared" si="0"/>
        <v>681</v>
      </c>
      <c r="J28" s="21">
        <f t="shared" si="1"/>
        <v>1.4483506667517387E-2</v>
      </c>
    </row>
    <row r="29" spans="2:10" x14ac:dyDescent="0.55000000000000004">
      <c r="B29" s="117" t="s">
        <v>24</v>
      </c>
      <c r="C29" s="14">
        <v>7250</v>
      </c>
      <c r="D29" s="14">
        <v>7600</v>
      </c>
      <c r="E29" s="14">
        <v>350</v>
      </c>
      <c r="F29" s="24">
        <v>4.8275862068965517E-2</v>
      </c>
      <c r="G29" s="13">
        <v>40556</v>
      </c>
      <c r="H29" s="13">
        <v>41400</v>
      </c>
      <c r="I29" s="13">
        <f t="shared" si="0"/>
        <v>844</v>
      </c>
      <c r="J29" s="22">
        <f t="shared" si="1"/>
        <v>2.0810730841305847E-2</v>
      </c>
    </row>
    <row r="30" spans="2:10" x14ac:dyDescent="0.55000000000000004">
      <c r="B30" s="116" t="s">
        <v>25</v>
      </c>
      <c r="C30" s="39">
        <v>5967</v>
      </c>
      <c r="D30" s="39">
        <v>5900</v>
      </c>
      <c r="E30" s="39">
        <v>-67</v>
      </c>
      <c r="F30" s="23">
        <v>-1.1228422993128876E-2</v>
      </c>
      <c r="G30" s="20">
        <v>36838</v>
      </c>
      <c r="H30" s="20">
        <v>36200</v>
      </c>
      <c r="I30" s="20">
        <f t="shared" si="0"/>
        <v>-638</v>
      </c>
      <c r="J30" s="21">
        <f t="shared" si="1"/>
        <v>-1.7319072696671916E-2</v>
      </c>
    </row>
    <row r="31" spans="2:10" x14ac:dyDescent="0.55000000000000004">
      <c r="B31" s="117" t="s">
        <v>26</v>
      </c>
      <c r="C31" s="14">
        <v>5847</v>
      </c>
      <c r="D31" s="14">
        <v>5700</v>
      </c>
      <c r="E31" s="14">
        <v>-147</v>
      </c>
      <c r="F31" s="24">
        <v>-2.5141097998973832E-2</v>
      </c>
      <c r="G31" s="13">
        <v>37485</v>
      </c>
      <c r="H31" s="13">
        <v>37300</v>
      </c>
      <c r="I31" s="13">
        <f t="shared" si="0"/>
        <v>-185</v>
      </c>
      <c r="J31" s="22">
        <f t="shared" si="1"/>
        <v>-4.93530745631586E-3</v>
      </c>
    </row>
    <row r="32" spans="2:10" x14ac:dyDescent="0.55000000000000004">
      <c r="B32" s="121" t="s">
        <v>27</v>
      </c>
      <c r="C32" s="39">
        <v>4388</v>
      </c>
      <c r="D32" s="39">
        <v>4500</v>
      </c>
      <c r="E32" s="39">
        <v>112</v>
      </c>
      <c r="F32" s="23">
        <v>2.5524156791248861E-2</v>
      </c>
      <c r="G32" s="20">
        <v>27404</v>
      </c>
      <c r="H32" s="20">
        <v>28000</v>
      </c>
      <c r="I32" s="20">
        <f t="shared" si="0"/>
        <v>596</v>
      </c>
      <c r="J32" s="21">
        <f t="shared" si="1"/>
        <v>2.1748649832141292E-2</v>
      </c>
    </row>
    <row r="33" spans="2:10" x14ac:dyDescent="0.55000000000000004">
      <c r="B33" s="117" t="s">
        <v>28</v>
      </c>
      <c r="C33" s="14">
        <v>3002</v>
      </c>
      <c r="D33" s="14">
        <v>3000</v>
      </c>
      <c r="E33" s="14">
        <v>-2</v>
      </c>
      <c r="F33" s="24">
        <v>-6.6622251832111927E-4</v>
      </c>
      <c r="G33" s="13">
        <v>19220</v>
      </c>
      <c r="H33" s="13">
        <v>19400</v>
      </c>
      <c r="I33" s="13">
        <f t="shared" si="0"/>
        <v>180</v>
      </c>
      <c r="J33" s="22">
        <f t="shared" si="1"/>
        <v>9.3652445369406864E-3</v>
      </c>
    </row>
    <row r="34" spans="2:10" x14ac:dyDescent="0.55000000000000004">
      <c r="B34" s="121" t="s">
        <v>29</v>
      </c>
      <c r="C34" s="39">
        <v>1842</v>
      </c>
      <c r="D34" s="39">
        <v>1900</v>
      </c>
      <c r="E34" s="39">
        <v>58</v>
      </c>
      <c r="F34" s="23">
        <v>3.1487513572204126E-2</v>
      </c>
      <c r="G34" s="20">
        <v>11815</v>
      </c>
      <c r="H34" s="20">
        <v>12000</v>
      </c>
      <c r="I34" s="20">
        <f t="shared" si="0"/>
        <v>185</v>
      </c>
      <c r="J34" s="21">
        <f t="shared" si="1"/>
        <v>1.5658061785865426E-2</v>
      </c>
    </row>
    <row r="35" spans="2:10" x14ac:dyDescent="0.55000000000000004">
      <c r="B35" s="117" t="s">
        <v>56</v>
      </c>
      <c r="C35" s="14">
        <v>1080</v>
      </c>
      <c r="D35" s="14">
        <v>1100</v>
      </c>
      <c r="E35" s="14">
        <v>20</v>
      </c>
      <c r="F35" s="24">
        <v>1.8518518518518517E-2</v>
      </c>
      <c r="G35" s="13">
        <v>6658</v>
      </c>
      <c r="H35" s="13">
        <v>7000</v>
      </c>
      <c r="I35" s="13">
        <f t="shared" si="0"/>
        <v>342</v>
      </c>
      <c r="J35" s="22">
        <f t="shared" si="1"/>
        <v>5.1366776809852806E-2</v>
      </c>
    </row>
  </sheetData>
  <mergeCells count="2">
    <mergeCell ref="G14:J14"/>
    <mergeCell ref="C14:F14"/>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DE31E6-617E-44D1-8DF1-49D8C1989A3F}">
  <dimension ref="A1:B53"/>
  <sheetViews>
    <sheetView showGridLines="0" zoomScale="80" zoomScaleNormal="80" workbookViewId="0"/>
  </sheetViews>
  <sheetFormatPr defaultColWidth="8.578125" defaultRowHeight="15.3" x14ac:dyDescent="0.55000000000000004"/>
  <cols>
    <col min="1" max="1" width="10" customWidth="1"/>
    <col min="2" max="2" width="113" style="57" customWidth="1"/>
    <col min="3" max="16384" width="8.578125" style="56"/>
  </cols>
  <sheetData>
    <row r="1" spans="1:2" ht="15" x14ac:dyDescent="0.5">
      <c r="A1" s="56"/>
    </row>
    <row r="2" spans="1:2" ht="18.899999999999999" x14ac:dyDescent="0.65">
      <c r="A2" s="56"/>
      <c r="B2" s="71" t="s">
        <v>84</v>
      </c>
    </row>
    <row r="3" spans="1:2" ht="26.1" customHeight="1" x14ac:dyDescent="0.65">
      <c r="A3" s="56"/>
      <c r="B3" s="71"/>
    </row>
    <row r="4" spans="1:2" ht="16.5" x14ac:dyDescent="0.6">
      <c r="A4" s="56"/>
      <c r="B4" s="72" t="s">
        <v>83</v>
      </c>
    </row>
    <row r="5" spans="1:2" ht="26.25" customHeight="1" x14ac:dyDescent="0.5">
      <c r="A5" s="56"/>
      <c r="B5" s="73" t="s">
        <v>82</v>
      </c>
    </row>
    <row r="6" spans="1:2" ht="15" x14ac:dyDescent="0.5">
      <c r="A6" s="56"/>
      <c r="B6" s="73"/>
    </row>
    <row r="7" spans="1:2" ht="16.5" x14ac:dyDescent="0.6">
      <c r="A7" s="56"/>
      <c r="B7" s="74" t="s">
        <v>81</v>
      </c>
    </row>
    <row r="8" spans="1:2" ht="47.4" customHeight="1" x14ac:dyDescent="0.5">
      <c r="A8" s="56"/>
      <c r="B8" s="75" t="s">
        <v>85</v>
      </c>
    </row>
    <row r="9" spans="1:2" ht="46.5" customHeight="1" x14ac:dyDescent="0.5">
      <c r="A9" s="56"/>
      <c r="B9" s="75" t="s">
        <v>80</v>
      </c>
    </row>
    <row r="10" spans="1:2" s="62" customFormat="1" ht="26.25" customHeight="1" x14ac:dyDescent="0.5">
      <c r="B10" s="75"/>
    </row>
    <row r="11" spans="1:2" s="62" customFormat="1" ht="16.5" x14ac:dyDescent="0.6">
      <c r="B11" s="76" t="s">
        <v>79</v>
      </c>
    </row>
    <row r="12" spans="1:2" s="62" customFormat="1" ht="45" x14ac:dyDescent="0.5">
      <c r="B12" s="75" t="s">
        <v>78</v>
      </c>
    </row>
    <row r="13" spans="1:2" s="62" customFormat="1" ht="15" x14ac:dyDescent="0.5">
      <c r="B13" s="75"/>
    </row>
    <row r="14" spans="1:2" s="62" customFormat="1" ht="16.5" x14ac:dyDescent="0.6">
      <c r="B14" s="74" t="s">
        <v>77</v>
      </c>
    </row>
    <row r="15" spans="1:2" ht="15" x14ac:dyDescent="0.5">
      <c r="A15" s="56"/>
      <c r="B15" s="77" t="s">
        <v>76</v>
      </c>
    </row>
    <row r="16" spans="1:2" ht="15" x14ac:dyDescent="0.5">
      <c r="A16" s="56"/>
      <c r="B16" s="77" t="s">
        <v>75</v>
      </c>
    </row>
    <row r="17" spans="1:2" s="62" customFormat="1" ht="26.25" customHeight="1" x14ac:dyDescent="0.5">
      <c r="B17" s="77" t="s">
        <v>74</v>
      </c>
    </row>
    <row r="18" spans="1:2" ht="19.5" customHeight="1" x14ac:dyDescent="0.5">
      <c r="A18" s="56"/>
      <c r="B18" s="73" t="s">
        <v>73</v>
      </c>
    </row>
    <row r="19" spans="1:2" ht="15" x14ac:dyDescent="0.5">
      <c r="A19" s="56"/>
      <c r="B19" s="73" t="s">
        <v>72</v>
      </c>
    </row>
    <row r="20" spans="1:2" ht="19.5" customHeight="1" x14ac:dyDescent="0.5">
      <c r="A20" s="56"/>
      <c r="B20" s="78" t="s">
        <v>71</v>
      </c>
    </row>
    <row r="21" spans="1:2" ht="15.6" customHeight="1" x14ac:dyDescent="0.5">
      <c r="A21" s="56"/>
      <c r="B21" s="78"/>
    </row>
    <row r="22" spans="1:2" ht="15.6" customHeight="1" x14ac:dyDescent="0.6">
      <c r="A22" s="56"/>
      <c r="B22" s="74" t="s">
        <v>70</v>
      </c>
    </row>
    <row r="23" spans="1:2" ht="15" x14ac:dyDescent="0.5">
      <c r="A23" s="56"/>
      <c r="B23" s="79" t="s">
        <v>69</v>
      </c>
    </row>
    <row r="24" spans="1:2" ht="45" x14ac:dyDescent="0.5">
      <c r="A24" s="56"/>
      <c r="B24" s="75" t="s">
        <v>68</v>
      </c>
    </row>
    <row r="25" spans="1:2" ht="26.25" customHeight="1" x14ac:dyDescent="0.5">
      <c r="A25" s="56"/>
      <c r="B25" s="80" t="s">
        <v>67</v>
      </c>
    </row>
    <row r="26" spans="1:2" ht="15" x14ac:dyDescent="0.5">
      <c r="A26" s="56"/>
      <c r="B26" s="81" t="s">
        <v>66</v>
      </c>
    </row>
    <row r="27" spans="1:2" ht="15" x14ac:dyDescent="0.5">
      <c r="A27" s="56"/>
      <c r="B27" s="81" t="s">
        <v>65</v>
      </c>
    </row>
    <row r="28" spans="1:2" ht="30" x14ac:dyDescent="0.5">
      <c r="A28" s="56"/>
      <c r="B28" s="75" t="s">
        <v>64</v>
      </c>
    </row>
    <row r="29" spans="1:2" ht="30" x14ac:dyDescent="0.5">
      <c r="A29" s="56"/>
      <c r="B29" s="75" t="s">
        <v>63</v>
      </c>
    </row>
    <row r="30" spans="1:2" ht="15" x14ac:dyDescent="0.5">
      <c r="A30" s="56"/>
      <c r="B30" s="75"/>
    </row>
    <row r="31" spans="1:2" ht="26.25" customHeight="1" x14ac:dyDescent="0.6">
      <c r="A31" s="56"/>
      <c r="B31" s="82" t="s">
        <v>86</v>
      </c>
    </row>
    <row r="32" spans="1:2" ht="16.5" x14ac:dyDescent="0.6">
      <c r="A32" s="56"/>
      <c r="B32" s="82"/>
    </row>
    <row r="33" spans="1:2" ht="16.5" x14ac:dyDescent="0.6">
      <c r="A33" s="56"/>
      <c r="B33" s="82" t="s">
        <v>87</v>
      </c>
    </row>
    <row r="34" spans="1:2" ht="15" x14ac:dyDescent="0.5">
      <c r="A34" s="56"/>
      <c r="B34" s="75"/>
    </row>
    <row r="35" spans="1:2" ht="26.25" customHeight="1" x14ac:dyDescent="0.6">
      <c r="A35" s="56"/>
      <c r="B35" s="83" t="s">
        <v>62</v>
      </c>
    </row>
    <row r="36" spans="1:2" ht="15" x14ac:dyDescent="0.5">
      <c r="A36" s="56"/>
      <c r="B36" s="84" t="s">
        <v>61</v>
      </c>
    </row>
    <row r="37" spans="1:2" x14ac:dyDescent="0.55000000000000004">
      <c r="A37" s="56"/>
      <c r="B37" s="2"/>
    </row>
    <row r="38" spans="1:2" x14ac:dyDescent="0.55000000000000004">
      <c r="A38" s="56"/>
      <c r="B38" s="2"/>
    </row>
    <row r="39" spans="1:2" ht="15" x14ac:dyDescent="0.5">
      <c r="A39" s="56"/>
      <c r="B39" s="67"/>
    </row>
    <row r="40" spans="1:2" ht="15" x14ac:dyDescent="0.5">
      <c r="A40" s="56"/>
      <c r="B40" s="63"/>
    </row>
    <row r="41" spans="1:2" ht="15" x14ac:dyDescent="0.5">
      <c r="A41" s="56"/>
      <c r="B41" s="66"/>
    </row>
    <row r="42" spans="1:2" ht="26.25" customHeight="1" x14ac:dyDescent="0.6">
      <c r="A42" s="56"/>
      <c r="B42" s="65"/>
    </row>
    <row r="43" spans="1:2" ht="15" x14ac:dyDescent="0.5">
      <c r="A43" s="56"/>
      <c r="B43" s="62"/>
    </row>
    <row r="44" spans="1:2" ht="15" x14ac:dyDescent="0.5">
      <c r="A44" s="56"/>
      <c r="B44" s="63"/>
    </row>
    <row r="45" spans="1:2" ht="15" x14ac:dyDescent="0.5">
      <c r="A45" s="56"/>
      <c r="B45" s="62"/>
    </row>
    <row r="46" spans="1:2" ht="15" x14ac:dyDescent="0.5">
      <c r="A46" s="56"/>
      <c r="B46" s="64"/>
    </row>
    <row r="47" spans="1:2" ht="15" x14ac:dyDescent="0.5">
      <c r="A47" s="56"/>
      <c r="B47" s="62"/>
    </row>
    <row r="48" spans="1:2" ht="15" x14ac:dyDescent="0.5">
      <c r="A48" s="56"/>
      <c r="B48" s="61"/>
    </row>
    <row r="49" spans="1:2" ht="36.6" customHeight="1" x14ac:dyDescent="0.5">
      <c r="A49" s="56"/>
      <c r="B49" s="63"/>
    </row>
    <row r="50" spans="1:2" s="60" customFormat="1" ht="22.5" customHeight="1" x14ac:dyDescent="0.5">
      <c r="B50" s="62"/>
    </row>
    <row r="51" spans="1:2" s="60" customFormat="1" ht="15" x14ac:dyDescent="0.5">
      <c r="B51" s="61"/>
    </row>
    <row r="52" spans="1:2" ht="26.25" customHeight="1" x14ac:dyDescent="0.6">
      <c r="A52" s="56"/>
      <c r="B52" s="59"/>
    </row>
    <row r="53" spans="1:2" ht="15" x14ac:dyDescent="0.5">
      <c r="A53" s="56"/>
      <c r="B53" s="58"/>
    </row>
  </sheetData>
  <hyperlinks>
    <hyperlink ref="B36" r:id="rId1" display="First results from the 2021 Census in England and Wales" xr:uid="{F5E4BEF2-2334-4811-A6F3-BCDAF1B40807}"/>
    <hyperlink ref="B20" r:id="rId2" xr:uid="{F322D2CB-D89C-4CA7-B04C-70130302331C}"/>
  </hyperlinks>
  <pageMargins left="0.7" right="0.7" top="0.75" bottom="0.75" header="0.3" footer="0.3"/>
  <pageSetup paperSize="9" orientation="portrait"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119EF3-62C0-416E-A431-3C46E3666A6A}">
  <dimension ref="B1:O29"/>
  <sheetViews>
    <sheetView zoomScale="90" zoomScaleNormal="90" workbookViewId="0"/>
  </sheetViews>
  <sheetFormatPr defaultColWidth="8.83984375" defaultRowHeight="14.4" x14ac:dyDescent="0.55000000000000004"/>
  <cols>
    <col min="1" max="1" width="10" style="2" customWidth="1"/>
    <col min="2" max="2" width="18.9453125" style="2" customWidth="1"/>
    <col min="3" max="3" width="13.68359375" style="2" customWidth="1"/>
    <col min="4" max="4" width="11.83984375" style="2" bestFit="1" customWidth="1"/>
    <col min="5" max="5" width="11.68359375" style="2" customWidth="1"/>
    <col min="6" max="8" width="11.83984375" style="2" bestFit="1" customWidth="1"/>
    <col min="9" max="9" width="10.83984375" style="2" bestFit="1" customWidth="1"/>
    <col min="10" max="10" width="12.68359375" style="2" customWidth="1"/>
    <col min="11" max="11" width="10.68359375" style="2" bestFit="1" customWidth="1"/>
    <col min="12" max="12" width="9.83984375" style="2" customWidth="1"/>
    <col min="13" max="16384" width="8.83984375" style="2"/>
  </cols>
  <sheetData>
    <row r="1" spans="2:9" ht="18.3" x14ac:dyDescent="0.7">
      <c r="B1" s="1"/>
    </row>
    <row r="2" spans="2:9" ht="23.1" x14ac:dyDescent="0.85">
      <c r="B2" s="122" t="s">
        <v>40</v>
      </c>
    </row>
    <row r="3" spans="2:9" ht="15.3" customHeight="1" x14ac:dyDescent="0.85">
      <c r="B3" s="122"/>
    </row>
    <row r="8" spans="2:9" x14ac:dyDescent="0.55000000000000004">
      <c r="B8" s="53"/>
      <c r="C8" s="53"/>
      <c r="D8" s="53"/>
      <c r="E8" s="53"/>
      <c r="F8" s="53"/>
      <c r="G8" s="53"/>
      <c r="H8" s="53"/>
      <c r="I8" s="53"/>
    </row>
    <row r="9" spans="2:9" x14ac:dyDescent="0.55000000000000004">
      <c r="B9" s="53"/>
      <c r="C9" s="53"/>
      <c r="D9" s="53"/>
      <c r="E9" s="53"/>
      <c r="F9" s="53"/>
      <c r="G9" s="53"/>
      <c r="H9" s="53"/>
      <c r="I9" s="53"/>
    </row>
    <row r="10" spans="2:9" ht="20.399999999999999" x14ac:dyDescent="0.55000000000000004">
      <c r="B10" s="54"/>
      <c r="C10" s="53"/>
      <c r="D10" s="53"/>
      <c r="E10" s="55"/>
      <c r="F10" s="53"/>
      <c r="G10" s="53"/>
      <c r="H10" s="53"/>
      <c r="I10" s="53"/>
    </row>
    <row r="11" spans="2:9" ht="20.399999999999999" x14ac:dyDescent="0.55000000000000004">
      <c r="B11" s="90"/>
      <c r="C11" s="53"/>
      <c r="D11" s="53"/>
      <c r="E11" s="91"/>
      <c r="F11" s="53"/>
      <c r="G11" s="53"/>
      <c r="H11" s="53"/>
      <c r="I11" s="53"/>
    </row>
    <row r="12" spans="2:9" ht="20.399999999999999" x14ac:dyDescent="0.55000000000000004">
      <c r="B12" s="54"/>
      <c r="C12" s="53"/>
      <c r="D12" s="53"/>
      <c r="E12" s="55"/>
      <c r="F12" s="53"/>
      <c r="G12" s="53"/>
      <c r="H12" s="53"/>
      <c r="I12" s="53"/>
    </row>
    <row r="13" spans="2:9" x14ac:dyDescent="0.55000000000000004">
      <c r="B13" s="53"/>
      <c r="C13" s="53"/>
      <c r="D13" s="53"/>
      <c r="E13" s="53"/>
      <c r="F13" s="53"/>
      <c r="G13" s="53"/>
      <c r="H13" s="53"/>
      <c r="I13" s="53"/>
    </row>
    <row r="14" spans="2:9" x14ac:dyDescent="0.55000000000000004">
      <c r="B14" s="53"/>
      <c r="C14" s="53"/>
      <c r="D14" s="53"/>
      <c r="E14" s="53"/>
      <c r="F14" s="53"/>
      <c r="G14" s="53"/>
      <c r="H14" s="53"/>
      <c r="I14" s="53"/>
    </row>
    <row r="15" spans="2:9" ht="20.399999999999999" x14ac:dyDescent="0.75">
      <c r="B15" s="89" t="s">
        <v>100</v>
      </c>
      <c r="C15" s="53"/>
      <c r="D15" s="53"/>
      <c r="E15" s="53"/>
      <c r="F15" s="53"/>
      <c r="G15" s="53"/>
      <c r="H15" s="53"/>
      <c r="I15" s="53"/>
    </row>
    <row r="17" spans="2:15" x14ac:dyDescent="0.55000000000000004">
      <c r="B17" s="99"/>
      <c r="C17" s="124">
        <v>2011</v>
      </c>
      <c r="D17" s="124"/>
      <c r="E17" s="124"/>
      <c r="F17" s="124">
        <v>2021</v>
      </c>
      <c r="G17" s="124"/>
      <c r="H17" s="124"/>
      <c r="I17" s="124" t="s">
        <v>3</v>
      </c>
      <c r="J17" s="124"/>
      <c r="K17" s="124"/>
      <c r="L17" s="124" t="s">
        <v>4</v>
      </c>
      <c r="M17" s="124"/>
      <c r="N17" s="124"/>
    </row>
    <row r="18" spans="2:15" x14ac:dyDescent="0.55000000000000004">
      <c r="B18" s="99"/>
      <c r="C18" s="87" t="s">
        <v>0</v>
      </c>
      <c r="D18" s="87" t="s">
        <v>2</v>
      </c>
      <c r="E18" s="87" t="s">
        <v>1</v>
      </c>
      <c r="F18" s="87" t="s">
        <v>0</v>
      </c>
      <c r="G18" s="87" t="s">
        <v>2</v>
      </c>
      <c r="H18" s="87" t="s">
        <v>1</v>
      </c>
      <c r="I18" s="87" t="s">
        <v>0</v>
      </c>
      <c r="J18" s="87" t="s">
        <v>2</v>
      </c>
      <c r="K18" s="87" t="s">
        <v>1</v>
      </c>
      <c r="L18" s="87" t="s">
        <v>0</v>
      </c>
      <c r="M18" s="87" t="s">
        <v>2</v>
      </c>
      <c r="N18" s="87" t="s">
        <v>1</v>
      </c>
    </row>
    <row r="19" spans="2:15" x14ac:dyDescent="0.55000000000000004">
      <c r="B19" s="44" t="s">
        <v>97</v>
      </c>
      <c r="C19" s="45">
        <v>121688</v>
      </c>
      <c r="D19" s="45">
        <v>60104</v>
      </c>
      <c r="E19" s="45">
        <v>61584</v>
      </c>
      <c r="F19" s="45">
        <v>132500</v>
      </c>
      <c r="G19" s="45">
        <v>65500</v>
      </c>
      <c r="H19" s="45">
        <v>67000</v>
      </c>
      <c r="I19" s="45">
        <f>F19-C19</f>
        <v>10812</v>
      </c>
      <c r="J19" s="45">
        <f>G19-D19</f>
        <v>5396</v>
      </c>
      <c r="K19" s="45">
        <f>H19-E19</f>
        <v>5416</v>
      </c>
      <c r="L19" s="47">
        <f>I19/C19</f>
        <v>8.885017421602788E-2</v>
      </c>
      <c r="M19" s="47">
        <f t="shared" ref="M19" si="0">J19/D19</f>
        <v>8.9777718621056837E-2</v>
      </c>
      <c r="N19" s="47">
        <f>K19/E19</f>
        <v>8.7944920758638606E-2</v>
      </c>
    </row>
    <row r="20" spans="2:15" x14ac:dyDescent="0.55000000000000004">
      <c r="B20" s="92" t="s">
        <v>5</v>
      </c>
      <c r="C20" s="93">
        <v>596984</v>
      </c>
      <c r="D20" s="93">
        <v>292586</v>
      </c>
      <c r="E20" s="93">
        <v>304398</v>
      </c>
      <c r="F20" s="93">
        <v>645100</v>
      </c>
      <c r="G20" s="93">
        <v>315300</v>
      </c>
      <c r="H20" s="93">
        <v>329800</v>
      </c>
      <c r="I20" s="93">
        <v>48116</v>
      </c>
      <c r="J20" s="93">
        <v>22714</v>
      </c>
      <c r="K20" s="93">
        <v>25402</v>
      </c>
      <c r="L20" s="94">
        <v>8.0598475001005046E-2</v>
      </c>
      <c r="M20" s="94">
        <v>7.7631875756187921E-2</v>
      </c>
      <c r="N20" s="94">
        <v>8.3449956964237612E-2</v>
      </c>
    </row>
    <row r="21" spans="2:15" x14ac:dyDescent="0.55000000000000004">
      <c r="B21" s="6" t="s">
        <v>6</v>
      </c>
      <c r="C21" s="7">
        <v>5288935</v>
      </c>
      <c r="D21" s="7">
        <v>2590608</v>
      </c>
      <c r="E21" s="7">
        <v>2698327</v>
      </c>
      <c r="F21" s="7">
        <v>5701200</v>
      </c>
      <c r="G21" s="7">
        <v>2789600</v>
      </c>
      <c r="H21" s="7">
        <v>2911600</v>
      </c>
      <c r="I21" s="7">
        <v>412265</v>
      </c>
      <c r="J21" s="7">
        <v>198992</v>
      </c>
      <c r="K21" s="7">
        <v>213273</v>
      </c>
      <c r="L21" s="8">
        <v>7.7948585112125601E-2</v>
      </c>
      <c r="M21" s="8">
        <v>7.6812856287018338E-2</v>
      </c>
      <c r="N21" s="8">
        <v>7.9038974890737856E-2</v>
      </c>
    </row>
    <row r="22" spans="2:15" x14ac:dyDescent="0.55000000000000004">
      <c r="B22" s="3" t="s">
        <v>7</v>
      </c>
      <c r="C22" s="4">
        <v>53012456</v>
      </c>
      <c r="D22" s="4">
        <v>26069148</v>
      </c>
      <c r="E22" s="4">
        <v>26943308</v>
      </c>
      <c r="F22" s="4">
        <v>56489800</v>
      </c>
      <c r="G22" s="4">
        <v>27656300</v>
      </c>
      <c r="H22" s="4">
        <v>28833500</v>
      </c>
      <c r="I22" s="4">
        <v>3477344</v>
      </c>
      <c r="J22" s="4">
        <v>1587152</v>
      </c>
      <c r="K22" s="4">
        <v>1890192</v>
      </c>
      <c r="L22" s="5">
        <v>6.5594848123995617E-2</v>
      </c>
      <c r="M22" s="5">
        <v>6.0882388638094351E-2</v>
      </c>
      <c r="N22" s="5">
        <v>7.0154414595267958E-2</v>
      </c>
    </row>
    <row r="23" spans="2:15" x14ac:dyDescent="0.55000000000000004">
      <c r="B23" s="6" t="s">
        <v>8</v>
      </c>
      <c r="C23" s="7">
        <v>56075912</v>
      </c>
      <c r="D23" s="7">
        <v>27573376</v>
      </c>
      <c r="E23" s="7">
        <v>28502536</v>
      </c>
      <c r="F23" s="7">
        <v>59597300</v>
      </c>
      <c r="G23" s="7">
        <v>29177200</v>
      </c>
      <c r="H23" s="7">
        <v>30420100</v>
      </c>
      <c r="I23" s="7">
        <v>3521388</v>
      </c>
      <c r="J23" s="7">
        <v>1603824</v>
      </c>
      <c r="K23" s="7">
        <v>1917564</v>
      </c>
      <c r="L23" s="8">
        <v>6.2796803019449773E-2</v>
      </c>
      <c r="M23" s="8">
        <v>5.816567401829939E-2</v>
      </c>
      <c r="N23" s="8">
        <v>6.7276960899198587E-2</v>
      </c>
    </row>
    <row r="24" spans="2:15" x14ac:dyDescent="0.55000000000000004">
      <c r="O24" s="10"/>
    </row>
    <row r="29" spans="2:15" x14ac:dyDescent="0.55000000000000004">
      <c r="K29" s="53"/>
    </row>
  </sheetData>
  <mergeCells count="4">
    <mergeCell ref="L17:N17"/>
    <mergeCell ref="C17:E17"/>
    <mergeCell ref="F17:H17"/>
    <mergeCell ref="I17:K17"/>
  </mergeCells>
  <phoneticPr fontId="8"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22E15D-6FA8-43FB-8BA0-3828BC62907C}">
  <dimension ref="B2:W65"/>
  <sheetViews>
    <sheetView zoomScale="80" zoomScaleNormal="80" workbookViewId="0">
      <selection activeCell="H76" sqref="H76"/>
    </sheetView>
  </sheetViews>
  <sheetFormatPr defaultColWidth="8.83984375" defaultRowHeight="14.4" x14ac:dyDescent="0.55000000000000004"/>
  <cols>
    <col min="1" max="1" width="10" style="2" customWidth="1"/>
    <col min="2" max="2" width="9.83984375" style="2" customWidth="1"/>
    <col min="3" max="4" width="8.83984375" style="2"/>
    <col min="5" max="5" width="10.05078125" style="2" customWidth="1"/>
    <col min="6" max="6" width="9.578125" style="2" customWidth="1"/>
    <col min="7" max="8" width="8.83984375" style="2"/>
    <col min="9" max="9" width="9.3671875" style="2" customWidth="1"/>
    <col min="10" max="10" width="9.1015625" style="2" customWidth="1"/>
    <col min="11" max="12" width="10" style="2" bestFit="1" customWidth="1"/>
    <col min="13" max="13" width="9.41796875" style="2" customWidth="1"/>
    <col min="14" max="14" width="9.578125" style="2" customWidth="1"/>
    <col min="15" max="15" width="11.26171875" style="2" bestFit="1" customWidth="1"/>
    <col min="16" max="16" width="10.83984375" style="2" bestFit="1" customWidth="1"/>
    <col min="17" max="17" width="10" style="2" bestFit="1" customWidth="1"/>
    <col min="18" max="18" width="9.5234375" style="2" customWidth="1"/>
    <col min="19" max="19" width="11.26171875" style="2" bestFit="1" customWidth="1"/>
    <col min="20" max="20" width="10.83984375" style="2" bestFit="1" customWidth="1"/>
    <col min="21" max="21" width="9.68359375" style="2" bestFit="1" customWidth="1"/>
    <col min="22" max="22" width="9.15625" style="2" customWidth="1"/>
    <col min="23" max="16384" width="8.83984375" style="2"/>
  </cols>
  <sheetData>
    <row r="2" spans="2:2" ht="23.1" x14ac:dyDescent="0.85">
      <c r="B2" s="36" t="s">
        <v>42</v>
      </c>
    </row>
    <row r="25" spans="2:17" ht="20.399999999999999" x14ac:dyDescent="0.75">
      <c r="B25" s="50" t="s">
        <v>41</v>
      </c>
    </row>
    <row r="27" spans="2:17" x14ac:dyDescent="0.55000000000000004">
      <c r="B27" s="100"/>
      <c r="C27" s="128" t="s">
        <v>97</v>
      </c>
      <c r="D27" s="128"/>
      <c r="E27" s="128"/>
      <c r="F27" s="129" t="s">
        <v>5</v>
      </c>
      <c r="G27" s="129"/>
      <c r="H27" s="129"/>
      <c r="I27" s="129" t="s">
        <v>6</v>
      </c>
      <c r="J27" s="129"/>
      <c r="K27" s="129"/>
      <c r="L27" s="129" t="s">
        <v>9</v>
      </c>
      <c r="M27" s="129"/>
      <c r="N27" s="129"/>
      <c r="O27" s="129" t="s">
        <v>10</v>
      </c>
      <c r="P27" s="129"/>
      <c r="Q27" s="129"/>
    </row>
    <row r="28" spans="2:17" x14ac:dyDescent="0.55000000000000004">
      <c r="B28" s="100"/>
      <c r="C28" s="129" t="s">
        <v>31</v>
      </c>
      <c r="D28" s="129"/>
      <c r="E28" s="129"/>
      <c r="F28" s="129" t="s">
        <v>31</v>
      </c>
      <c r="G28" s="129"/>
      <c r="H28" s="129"/>
      <c r="I28" s="129" t="s">
        <v>31</v>
      </c>
      <c r="J28" s="129"/>
      <c r="K28" s="129"/>
      <c r="L28" s="129" t="s">
        <v>31</v>
      </c>
      <c r="M28" s="129"/>
      <c r="N28" s="129"/>
      <c r="O28" s="129" t="s">
        <v>31</v>
      </c>
      <c r="P28" s="129"/>
      <c r="Q28" s="129"/>
    </row>
    <row r="29" spans="2:17" x14ac:dyDescent="0.55000000000000004">
      <c r="B29" s="100"/>
      <c r="C29" s="18">
        <v>2001</v>
      </c>
      <c r="D29" s="18">
        <v>2011</v>
      </c>
      <c r="E29" s="18">
        <v>2021</v>
      </c>
      <c r="F29" s="18">
        <v>2001</v>
      </c>
      <c r="G29" s="18">
        <v>2011</v>
      </c>
      <c r="H29" s="18">
        <v>2021</v>
      </c>
      <c r="I29" s="18">
        <v>2001</v>
      </c>
      <c r="J29" s="18">
        <v>2011</v>
      </c>
      <c r="K29" s="18">
        <v>2021</v>
      </c>
      <c r="L29" s="18">
        <v>2001</v>
      </c>
      <c r="M29" s="18">
        <v>2011</v>
      </c>
      <c r="N29" s="18">
        <v>2021</v>
      </c>
      <c r="O29" s="18">
        <v>2001</v>
      </c>
      <c r="P29" s="18">
        <v>2011</v>
      </c>
      <c r="Q29" s="18">
        <v>2021</v>
      </c>
    </row>
    <row r="30" spans="2:17" x14ac:dyDescent="0.55000000000000004">
      <c r="B30" s="27" t="s">
        <v>32</v>
      </c>
      <c r="C30" s="23">
        <v>0.2663615185818804</v>
      </c>
      <c r="D30" s="23">
        <v>0.25087929787653673</v>
      </c>
      <c r="E30" s="23">
        <v>0.23924528301886794</v>
      </c>
      <c r="F30" s="21">
        <v>0.24358663249274218</v>
      </c>
      <c r="G30" s="21">
        <v>0.2287967516717366</v>
      </c>
      <c r="H30" s="21">
        <v>0.21779569059060611</v>
      </c>
      <c r="I30" s="21">
        <v>0.23765419198065754</v>
      </c>
      <c r="J30" s="21">
        <v>0.22570744393720096</v>
      </c>
      <c r="K30" s="21">
        <v>0.21376201501438294</v>
      </c>
      <c r="L30" s="21">
        <v>0.25052321655759374</v>
      </c>
      <c r="M30" s="21">
        <v>0.23979788825479054</v>
      </c>
      <c r="N30" s="21">
        <v>0.23114969428109144</v>
      </c>
      <c r="O30" s="21">
        <v>0.25065037959017494</v>
      </c>
      <c r="P30" s="21">
        <v>0.23950610023070154</v>
      </c>
      <c r="Q30" s="21">
        <v>0.23066984578160421</v>
      </c>
    </row>
    <row r="31" spans="2:17" x14ac:dyDescent="0.55000000000000004">
      <c r="B31" s="28" t="s">
        <v>33</v>
      </c>
      <c r="C31" s="24">
        <v>0.58401885487569616</v>
      </c>
      <c r="D31" s="24">
        <v>0.60066728025770821</v>
      </c>
      <c r="E31" s="24">
        <v>0.5947169811320755</v>
      </c>
      <c r="F31" s="22">
        <v>0.58279589700352308</v>
      </c>
      <c r="G31" s="22">
        <v>0.58467396111118553</v>
      </c>
      <c r="H31" s="22">
        <v>0.56533870717718182</v>
      </c>
      <c r="I31" s="22">
        <v>0.57585350640791777</v>
      </c>
      <c r="J31" s="22">
        <v>0.57851703603844629</v>
      </c>
      <c r="K31" s="22">
        <v>0.56284641829790216</v>
      </c>
      <c r="L31" s="22">
        <v>0.59058004452731083</v>
      </c>
      <c r="M31" s="22">
        <v>0.59683429871651295</v>
      </c>
      <c r="N31" s="22">
        <v>0.58472325977433093</v>
      </c>
      <c r="O31" s="22">
        <v>0.58961733845464104</v>
      </c>
      <c r="P31" s="22">
        <v>0.59601912493193154</v>
      </c>
      <c r="Q31" s="22">
        <v>0.58369758361536517</v>
      </c>
    </row>
    <row r="32" spans="2:17" x14ac:dyDescent="0.55000000000000004">
      <c r="B32" s="27" t="s">
        <v>34</v>
      </c>
      <c r="C32" s="23">
        <v>0.14961962654242347</v>
      </c>
      <c r="D32" s="23">
        <v>0.14845342186575505</v>
      </c>
      <c r="E32" s="23">
        <v>0.16679245283018868</v>
      </c>
      <c r="F32" s="21">
        <v>0.17361747050373474</v>
      </c>
      <c r="G32" s="21">
        <v>0.18652928721707784</v>
      </c>
      <c r="H32" s="21">
        <v>0.21686560223221207</v>
      </c>
      <c r="I32" s="21">
        <v>0.18649230161142463</v>
      </c>
      <c r="J32" s="21">
        <v>0.19577552002435272</v>
      </c>
      <c r="K32" s="21">
        <v>0.22339156668771487</v>
      </c>
      <c r="L32" s="21">
        <v>0.15889673891509548</v>
      </c>
      <c r="M32" s="21">
        <v>0.16336781302869649</v>
      </c>
      <c r="N32" s="21">
        <v>0.18412527571349163</v>
      </c>
      <c r="O32" s="21">
        <v>0.15973228195518396</v>
      </c>
      <c r="P32" s="21">
        <v>0.16447477483736689</v>
      </c>
      <c r="Q32" s="21">
        <v>0.18563592645975574</v>
      </c>
    </row>
    <row r="57" spans="2:23" ht="20.399999999999999" x14ac:dyDescent="0.75">
      <c r="B57" s="123" t="s">
        <v>101</v>
      </c>
    </row>
    <row r="59" spans="2:23" x14ac:dyDescent="0.55000000000000004">
      <c r="B59" s="16"/>
      <c r="C59" s="129" t="s">
        <v>97</v>
      </c>
      <c r="D59" s="129"/>
      <c r="E59" s="129"/>
      <c r="F59" s="129"/>
      <c r="G59" s="129" t="s">
        <v>5</v>
      </c>
      <c r="H59" s="129"/>
      <c r="I59" s="129"/>
      <c r="J59" s="129"/>
      <c r="K59" s="129" t="s">
        <v>6</v>
      </c>
      <c r="L59" s="129"/>
      <c r="M59" s="129"/>
      <c r="N59" s="129"/>
      <c r="O59" s="129" t="s">
        <v>9</v>
      </c>
      <c r="P59" s="129"/>
      <c r="Q59" s="129"/>
      <c r="R59" s="129"/>
      <c r="S59" s="129" t="s">
        <v>10</v>
      </c>
      <c r="T59" s="129"/>
      <c r="U59" s="129"/>
      <c r="V59" s="129"/>
      <c r="W59" s="53"/>
    </row>
    <row r="60" spans="2:23" x14ac:dyDescent="0.55000000000000004">
      <c r="B60" s="16"/>
      <c r="C60" s="125" t="s">
        <v>0</v>
      </c>
      <c r="D60" s="126"/>
      <c r="E60" s="126"/>
      <c r="F60" s="127"/>
      <c r="G60" s="125" t="s">
        <v>0</v>
      </c>
      <c r="H60" s="126"/>
      <c r="I60" s="126"/>
      <c r="J60" s="127"/>
      <c r="K60" s="125" t="s">
        <v>0</v>
      </c>
      <c r="L60" s="126"/>
      <c r="M60" s="126"/>
      <c r="N60" s="127"/>
      <c r="O60" s="125" t="s">
        <v>0</v>
      </c>
      <c r="P60" s="126"/>
      <c r="Q60" s="126"/>
      <c r="R60" s="127"/>
      <c r="S60" s="125" t="s">
        <v>0</v>
      </c>
      <c r="T60" s="126"/>
      <c r="U60" s="126"/>
      <c r="V60" s="127"/>
      <c r="W60" s="53"/>
    </row>
    <row r="61" spans="2:23" ht="43.2" x14ac:dyDescent="0.55000000000000004">
      <c r="B61" s="16"/>
      <c r="C61" s="88">
        <v>2011</v>
      </c>
      <c r="D61" s="88">
        <v>2021</v>
      </c>
      <c r="E61" s="18" t="s">
        <v>3</v>
      </c>
      <c r="F61" s="19" t="s">
        <v>4</v>
      </c>
      <c r="G61" s="88">
        <v>2011</v>
      </c>
      <c r="H61" s="88">
        <v>2021</v>
      </c>
      <c r="I61" s="18" t="s">
        <v>3</v>
      </c>
      <c r="J61" s="19" t="s">
        <v>4</v>
      </c>
      <c r="K61" s="88">
        <v>2011</v>
      </c>
      <c r="L61" s="88">
        <v>2021</v>
      </c>
      <c r="M61" s="18" t="s">
        <v>3</v>
      </c>
      <c r="N61" s="19" t="s">
        <v>4</v>
      </c>
      <c r="O61" s="88">
        <v>2011</v>
      </c>
      <c r="P61" s="88">
        <v>2021</v>
      </c>
      <c r="Q61" s="18" t="s">
        <v>3</v>
      </c>
      <c r="R61" s="19" t="s">
        <v>4</v>
      </c>
      <c r="S61" s="88">
        <v>2011</v>
      </c>
      <c r="T61" s="88">
        <v>2021</v>
      </c>
      <c r="U61" s="18" t="s">
        <v>3</v>
      </c>
      <c r="V61" s="19" t="s">
        <v>4</v>
      </c>
    </row>
    <row r="62" spans="2:23" x14ac:dyDescent="0.55000000000000004">
      <c r="B62" s="20" t="s">
        <v>11</v>
      </c>
      <c r="C62" s="39">
        <v>121688</v>
      </c>
      <c r="D62" s="39">
        <v>132500</v>
      </c>
      <c r="E62" s="39">
        <v>10812</v>
      </c>
      <c r="F62" s="23">
        <v>8.885017421602788E-2</v>
      </c>
      <c r="G62" s="20">
        <v>596984</v>
      </c>
      <c r="H62" s="20">
        <v>645100</v>
      </c>
      <c r="I62" s="20">
        <v>48116</v>
      </c>
      <c r="J62" s="21">
        <v>8.0598475001005046E-2</v>
      </c>
      <c r="K62" s="20">
        <v>5288935</v>
      </c>
      <c r="L62" s="20">
        <v>5701200</v>
      </c>
      <c r="M62" s="20">
        <v>412265</v>
      </c>
      <c r="N62" s="21">
        <v>7.7948585112125601E-2</v>
      </c>
      <c r="O62" s="20">
        <v>53012456</v>
      </c>
      <c r="P62" s="20">
        <v>56489800</v>
      </c>
      <c r="Q62" s="20">
        <v>3477344</v>
      </c>
      <c r="R62" s="21">
        <v>6.5594848123995617E-2</v>
      </c>
      <c r="S62" s="20">
        <v>56075912</v>
      </c>
      <c r="T62" s="20">
        <v>59597300</v>
      </c>
      <c r="U62" s="20">
        <v>3521388</v>
      </c>
      <c r="V62" s="21">
        <v>6.2796803019449773E-2</v>
      </c>
    </row>
    <row r="63" spans="2:23" x14ac:dyDescent="0.55000000000000004">
      <c r="B63" s="13" t="s">
        <v>32</v>
      </c>
      <c r="C63" s="14">
        <v>30529</v>
      </c>
      <c r="D63" s="14">
        <v>31700</v>
      </c>
      <c r="E63" s="14">
        <v>1171</v>
      </c>
      <c r="F63" s="24">
        <v>3.83569720593534E-2</v>
      </c>
      <c r="G63" s="13">
        <v>136588</v>
      </c>
      <c r="H63" s="13">
        <v>140500</v>
      </c>
      <c r="I63" s="13">
        <v>3912</v>
      </c>
      <c r="J63" s="22">
        <v>2.864087621167306E-2</v>
      </c>
      <c r="K63" s="13">
        <v>1193752</v>
      </c>
      <c r="L63" s="13">
        <v>1218700</v>
      </c>
      <c r="M63" s="13">
        <v>24948</v>
      </c>
      <c r="N63" s="22">
        <v>2.0898813153820896E-2</v>
      </c>
      <c r="O63" s="13">
        <v>12712275</v>
      </c>
      <c r="P63" s="13">
        <v>13057600</v>
      </c>
      <c r="Q63" s="13">
        <v>345325</v>
      </c>
      <c r="R63" s="22">
        <v>2.7164689247203982E-2</v>
      </c>
      <c r="S63" s="13">
        <v>13430523</v>
      </c>
      <c r="T63" s="13">
        <v>13747300</v>
      </c>
      <c r="U63" s="13">
        <v>316777</v>
      </c>
      <c r="V63" s="22">
        <v>2.3586348796692431E-2</v>
      </c>
    </row>
    <row r="64" spans="2:23" x14ac:dyDescent="0.55000000000000004">
      <c r="B64" s="20" t="s">
        <v>33</v>
      </c>
      <c r="C64" s="39">
        <v>73094</v>
      </c>
      <c r="D64" s="39">
        <v>78800</v>
      </c>
      <c r="E64" s="39">
        <v>5706</v>
      </c>
      <c r="F64" s="23">
        <v>7.8063862970968886E-2</v>
      </c>
      <c r="G64" s="20">
        <v>349041</v>
      </c>
      <c r="H64" s="20">
        <v>364700</v>
      </c>
      <c r="I64" s="20">
        <v>15659</v>
      </c>
      <c r="J64" s="21">
        <v>4.4862924412891324E-2</v>
      </c>
      <c r="K64" s="20">
        <v>3059739</v>
      </c>
      <c r="L64" s="20">
        <v>3208900</v>
      </c>
      <c r="M64" s="20">
        <v>149161</v>
      </c>
      <c r="N64" s="21">
        <v>4.8749582889259506E-2</v>
      </c>
      <c r="O64" s="20">
        <v>31639652</v>
      </c>
      <c r="P64" s="20">
        <v>33030900</v>
      </c>
      <c r="Q64" s="20">
        <v>1391248</v>
      </c>
      <c r="R64" s="21">
        <v>4.3971659359590937E-2</v>
      </c>
      <c r="S64" s="20">
        <v>33422316</v>
      </c>
      <c r="T64" s="20">
        <v>34786800</v>
      </c>
      <c r="U64" s="20">
        <v>1364484</v>
      </c>
      <c r="V64" s="21">
        <v>4.0825537045368128E-2</v>
      </c>
    </row>
    <row r="65" spans="2:22" x14ac:dyDescent="0.55000000000000004">
      <c r="B65" s="13" t="s">
        <v>34</v>
      </c>
      <c r="C65" s="14">
        <v>18065</v>
      </c>
      <c r="D65" s="14">
        <v>22100</v>
      </c>
      <c r="E65" s="14">
        <v>4035</v>
      </c>
      <c r="F65" s="24">
        <v>0.22336008856905618</v>
      </c>
      <c r="G65" s="13">
        <v>111355</v>
      </c>
      <c r="H65" s="13">
        <v>139900</v>
      </c>
      <c r="I65" s="13">
        <v>28545</v>
      </c>
      <c r="J65" s="22">
        <v>0.25634232858874773</v>
      </c>
      <c r="K65" s="13">
        <v>1035444</v>
      </c>
      <c r="L65" s="13">
        <v>1273600</v>
      </c>
      <c r="M65" s="13">
        <v>238156</v>
      </c>
      <c r="N65" s="22">
        <v>0.23000374718478256</v>
      </c>
      <c r="O65" s="13">
        <v>8660529</v>
      </c>
      <c r="P65" s="13">
        <v>10401200</v>
      </c>
      <c r="Q65" s="13">
        <v>1740671</v>
      </c>
      <c r="R65" s="22">
        <v>0.20098899270471815</v>
      </c>
      <c r="S65" s="13">
        <v>9223073</v>
      </c>
      <c r="T65" s="13">
        <v>11063400</v>
      </c>
      <c r="U65" s="13">
        <v>1840327</v>
      </c>
      <c r="V65" s="22">
        <v>0.19953512240443072</v>
      </c>
    </row>
  </sheetData>
  <mergeCells count="20">
    <mergeCell ref="C28:E28"/>
    <mergeCell ref="F28:H28"/>
    <mergeCell ref="I28:K28"/>
    <mergeCell ref="L28:N28"/>
    <mergeCell ref="O28:Q28"/>
    <mergeCell ref="C59:F59"/>
    <mergeCell ref="G59:J59"/>
    <mergeCell ref="K59:N59"/>
    <mergeCell ref="O59:R59"/>
    <mergeCell ref="S59:V59"/>
    <mergeCell ref="C27:E27"/>
    <mergeCell ref="F27:H27"/>
    <mergeCell ref="I27:K27"/>
    <mergeCell ref="L27:N27"/>
    <mergeCell ref="O27:Q27"/>
    <mergeCell ref="S60:V60"/>
    <mergeCell ref="O60:R60"/>
    <mergeCell ref="K60:N60"/>
    <mergeCell ref="G60:J60"/>
    <mergeCell ref="C60:F60"/>
  </mergeCell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E44070-9FDE-41FC-98DF-33E66E238A54}">
  <dimension ref="B1:AG86"/>
  <sheetViews>
    <sheetView zoomScale="80" zoomScaleNormal="80" workbookViewId="0">
      <selection activeCell="L42" sqref="L42"/>
    </sheetView>
  </sheetViews>
  <sheetFormatPr defaultColWidth="8.83984375" defaultRowHeight="14.4" x14ac:dyDescent="0.55000000000000004"/>
  <cols>
    <col min="1" max="1" width="10" style="2" customWidth="1"/>
    <col min="2" max="2" width="19.15625" style="2" bestFit="1" customWidth="1"/>
    <col min="3" max="4" width="8.83984375" style="2" customWidth="1"/>
    <col min="5" max="5" width="10.1015625" style="2" customWidth="1"/>
    <col min="6" max="6" width="9.68359375" style="2" customWidth="1"/>
    <col min="7" max="8" width="8.83984375" style="2" customWidth="1"/>
    <col min="9" max="9" width="9.15625" style="2" customWidth="1"/>
    <col min="10" max="10" width="9.26171875" style="2" customWidth="1"/>
    <col min="11" max="11" width="8.83984375" style="2" customWidth="1"/>
    <col min="12" max="12" width="9.9453125" style="2" bestFit="1" customWidth="1"/>
    <col min="13" max="13" width="10.3125" style="2" customWidth="1"/>
    <col min="14" max="17" width="9.9453125" style="2" bestFit="1" customWidth="1"/>
    <col min="18" max="18" width="9.5234375" style="2" customWidth="1"/>
    <col min="19" max="19" width="9.62890625" style="2" bestFit="1" customWidth="1"/>
    <col min="20" max="21" width="9.578125" style="2" bestFit="1" customWidth="1"/>
    <col min="22" max="22" width="9.89453125" style="2" customWidth="1"/>
    <col min="23" max="23" width="8.26171875" style="2" bestFit="1" customWidth="1"/>
    <col min="24" max="24" width="8.26171875" style="2" customWidth="1"/>
    <col min="25" max="25" width="8.83984375" style="2"/>
    <col min="26" max="26" width="19" style="2" customWidth="1"/>
    <col min="27" max="27" width="18" style="2" customWidth="1"/>
    <col min="28" max="16384" width="8.83984375" style="2"/>
  </cols>
  <sheetData>
    <row r="1" spans="2:33" ht="18.3" x14ac:dyDescent="0.7">
      <c r="B1" s="11"/>
      <c r="AF1" s="12"/>
    </row>
    <row r="2" spans="2:33" ht="23.1" x14ac:dyDescent="0.85">
      <c r="B2" s="36" t="s">
        <v>58</v>
      </c>
      <c r="AF2" s="12"/>
    </row>
    <row r="3" spans="2:33" x14ac:dyDescent="0.55000000000000004">
      <c r="AF3" s="12"/>
    </row>
    <row r="4" spans="2:33" x14ac:dyDescent="0.55000000000000004">
      <c r="AG4" s="12"/>
    </row>
    <row r="5" spans="2:33" x14ac:dyDescent="0.55000000000000004">
      <c r="AF5" s="12"/>
    </row>
    <row r="6" spans="2:33" x14ac:dyDescent="0.55000000000000004">
      <c r="AF6" s="12"/>
    </row>
    <row r="7" spans="2:33" x14ac:dyDescent="0.55000000000000004">
      <c r="AF7" s="12"/>
    </row>
    <row r="8" spans="2:33" x14ac:dyDescent="0.55000000000000004">
      <c r="AF8" s="12"/>
    </row>
    <row r="9" spans="2:33" x14ac:dyDescent="0.55000000000000004">
      <c r="AF9" s="12"/>
    </row>
    <row r="10" spans="2:33" x14ac:dyDescent="0.55000000000000004">
      <c r="AF10" s="12"/>
    </row>
    <row r="11" spans="2:33" x14ac:dyDescent="0.55000000000000004">
      <c r="AF11" s="12"/>
    </row>
    <row r="12" spans="2:33" x14ac:dyDescent="0.55000000000000004">
      <c r="AF12" s="12"/>
    </row>
    <row r="13" spans="2:33" ht="20.399999999999999" x14ac:dyDescent="0.75">
      <c r="B13" s="50" t="s">
        <v>95</v>
      </c>
      <c r="AF13" s="12"/>
    </row>
    <row r="14" spans="2:33" x14ac:dyDescent="0.55000000000000004">
      <c r="AF14" s="12"/>
    </row>
    <row r="15" spans="2:33" x14ac:dyDescent="0.55000000000000004">
      <c r="B15" s="17"/>
      <c r="C15" s="128" t="s">
        <v>97</v>
      </c>
      <c r="D15" s="128"/>
      <c r="E15" s="128"/>
      <c r="F15" s="129" t="s">
        <v>5</v>
      </c>
      <c r="G15" s="129"/>
      <c r="H15" s="129"/>
      <c r="I15" s="129" t="s">
        <v>6</v>
      </c>
      <c r="J15" s="129"/>
      <c r="K15" s="129"/>
      <c r="L15" s="129" t="s">
        <v>9</v>
      </c>
      <c r="M15" s="129"/>
      <c r="N15" s="129"/>
      <c r="O15" s="129" t="s">
        <v>10</v>
      </c>
      <c r="P15" s="129"/>
      <c r="Q15" s="129"/>
    </row>
    <row r="16" spans="2:33" x14ac:dyDescent="0.55000000000000004">
      <c r="B16" s="16"/>
      <c r="C16" s="129" t="s">
        <v>31</v>
      </c>
      <c r="D16" s="129"/>
      <c r="E16" s="129"/>
      <c r="F16" s="129" t="s">
        <v>31</v>
      </c>
      <c r="G16" s="129"/>
      <c r="H16" s="129"/>
      <c r="I16" s="129" t="s">
        <v>31</v>
      </c>
      <c r="J16" s="129"/>
      <c r="K16" s="129"/>
      <c r="L16" s="129" t="s">
        <v>31</v>
      </c>
      <c r="M16" s="129"/>
      <c r="N16" s="129"/>
      <c r="O16" s="129" t="s">
        <v>31</v>
      </c>
      <c r="P16" s="129"/>
      <c r="Q16" s="129"/>
    </row>
    <row r="17" spans="2:17" x14ac:dyDescent="0.55000000000000004">
      <c r="B17" s="26"/>
      <c r="C17" s="18">
        <v>2001</v>
      </c>
      <c r="D17" s="18">
        <v>2011</v>
      </c>
      <c r="E17" s="18">
        <v>2021</v>
      </c>
      <c r="F17" s="18">
        <v>2001</v>
      </c>
      <c r="G17" s="18">
        <v>2011</v>
      </c>
      <c r="H17" s="18">
        <v>2021</v>
      </c>
      <c r="I17" s="18">
        <v>2001</v>
      </c>
      <c r="J17" s="18">
        <v>2011</v>
      </c>
      <c r="K17" s="18">
        <v>2021</v>
      </c>
      <c r="L17" s="18">
        <v>2001</v>
      </c>
      <c r="M17" s="18">
        <v>2011</v>
      </c>
      <c r="N17" s="18">
        <v>2021</v>
      </c>
      <c r="O17" s="18">
        <v>2001</v>
      </c>
      <c r="P17" s="18">
        <v>2011</v>
      </c>
      <c r="Q17" s="18">
        <v>2021</v>
      </c>
    </row>
    <row r="18" spans="2:17" x14ac:dyDescent="0.55000000000000004">
      <c r="B18" s="97" t="s">
        <v>11</v>
      </c>
      <c r="C18" s="39">
        <v>109892</v>
      </c>
      <c r="D18" s="39">
        <v>121688</v>
      </c>
      <c r="E18" s="39">
        <v>132500</v>
      </c>
      <c r="F18" s="20">
        <v>564563</v>
      </c>
      <c r="G18" s="20">
        <v>596984</v>
      </c>
      <c r="H18" s="20">
        <v>645100</v>
      </c>
      <c r="I18" s="20">
        <v>4928434</v>
      </c>
      <c r="J18" s="20">
        <v>5288935</v>
      </c>
      <c r="K18" s="20">
        <v>5701200</v>
      </c>
      <c r="L18" s="20">
        <v>49138831</v>
      </c>
      <c r="M18" s="20">
        <v>53012456</v>
      </c>
      <c r="N18" s="20">
        <v>56489800</v>
      </c>
      <c r="O18" s="20">
        <v>52041916</v>
      </c>
      <c r="P18" s="25">
        <v>56075912</v>
      </c>
      <c r="Q18" s="20">
        <v>59597300</v>
      </c>
    </row>
    <row r="19" spans="2:17" x14ac:dyDescent="0.55000000000000004">
      <c r="B19" s="98" t="s">
        <v>12</v>
      </c>
      <c r="C19" s="14">
        <v>7187</v>
      </c>
      <c r="D19" s="14">
        <v>8239</v>
      </c>
      <c r="E19" s="14">
        <v>7500</v>
      </c>
      <c r="F19" s="13">
        <v>32460</v>
      </c>
      <c r="G19" s="13">
        <v>33438</v>
      </c>
      <c r="H19" s="13">
        <v>32300</v>
      </c>
      <c r="I19" s="13">
        <v>270006</v>
      </c>
      <c r="J19" s="13">
        <v>296094</v>
      </c>
      <c r="K19" s="13">
        <v>274400</v>
      </c>
      <c r="L19" s="13">
        <v>2926238</v>
      </c>
      <c r="M19" s="13">
        <v>3318449</v>
      </c>
      <c r="N19" s="13">
        <v>3077000</v>
      </c>
      <c r="O19" s="13">
        <v>3094141</v>
      </c>
      <c r="P19" s="13">
        <v>3496750</v>
      </c>
      <c r="Q19" s="13">
        <v>3232100</v>
      </c>
    </row>
    <row r="20" spans="2:17" x14ac:dyDescent="0.55000000000000004">
      <c r="B20" s="97" t="s">
        <v>13</v>
      </c>
      <c r="C20" s="39">
        <v>7634</v>
      </c>
      <c r="D20" s="39">
        <v>7113</v>
      </c>
      <c r="E20" s="39">
        <v>8300</v>
      </c>
      <c r="F20" s="20">
        <v>34779</v>
      </c>
      <c r="G20" s="20">
        <v>31540</v>
      </c>
      <c r="H20" s="20">
        <v>36200</v>
      </c>
      <c r="I20" s="20">
        <v>294079</v>
      </c>
      <c r="J20" s="20">
        <v>272689</v>
      </c>
      <c r="K20" s="20">
        <v>311100</v>
      </c>
      <c r="L20" s="20">
        <v>3122529</v>
      </c>
      <c r="M20" s="20">
        <v>2972632</v>
      </c>
      <c r="N20" s="20">
        <v>3348600</v>
      </c>
      <c r="O20" s="20">
        <v>3307854</v>
      </c>
      <c r="P20" s="25">
        <v>3135711</v>
      </c>
      <c r="Q20" s="20">
        <v>3524600</v>
      </c>
    </row>
    <row r="21" spans="2:17" x14ac:dyDescent="0.55000000000000004">
      <c r="B21" s="98" t="s">
        <v>14</v>
      </c>
      <c r="C21" s="14">
        <v>7810</v>
      </c>
      <c r="D21" s="14">
        <v>7274</v>
      </c>
      <c r="E21" s="14">
        <v>8200</v>
      </c>
      <c r="F21" s="13">
        <v>37149</v>
      </c>
      <c r="G21" s="13">
        <v>34479</v>
      </c>
      <c r="H21" s="13">
        <v>37400</v>
      </c>
      <c r="I21" s="13">
        <v>313752</v>
      </c>
      <c r="J21" s="13">
        <v>296892</v>
      </c>
      <c r="K21" s="13">
        <v>319600</v>
      </c>
      <c r="L21" s="13">
        <v>3229047</v>
      </c>
      <c r="M21" s="13">
        <v>3080929</v>
      </c>
      <c r="N21" s="13">
        <v>3413100</v>
      </c>
      <c r="O21" s="13">
        <v>3425023</v>
      </c>
      <c r="P21" s="13">
        <v>3258677</v>
      </c>
      <c r="Q21" s="13">
        <v>3595900</v>
      </c>
    </row>
    <row r="22" spans="2:17" x14ac:dyDescent="0.55000000000000004">
      <c r="B22" s="97" t="s">
        <v>15</v>
      </c>
      <c r="C22" s="39">
        <v>6640</v>
      </c>
      <c r="D22" s="39">
        <v>7903</v>
      </c>
      <c r="E22" s="39">
        <v>7700</v>
      </c>
      <c r="F22" s="20">
        <v>33132</v>
      </c>
      <c r="G22" s="20">
        <v>37131</v>
      </c>
      <c r="H22" s="20">
        <v>34600</v>
      </c>
      <c r="I22" s="20">
        <v>293426</v>
      </c>
      <c r="J22" s="20">
        <v>328077</v>
      </c>
      <c r="K22" s="20">
        <v>313600</v>
      </c>
      <c r="L22" s="20">
        <v>3032604</v>
      </c>
      <c r="M22" s="20">
        <v>3340265</v>
      </c>
      <c r="N22" s="20">
        <v>3218900</v>
      </c>
      <c r="O22" s="20">
        <v>3217308</v>
      </c>
      <c r="P22" s="25">
        <v>3539385</v>
      </c>
      <c r="Q22" s="20">
        <v>3394700</v>
      </c>
    </row>
    <row r="23" spans="2:17" x14ac:dyDescent="0.55000000000000004">
      <c r="B23" s="98" t="s">
        <v>16</v>
      </c>
      <c r="C23" s="14">
        <v>5976</v>
      </c>
      <c r="D23" s="14">
        <v>8402</v>
      </c>
      <c r="E23" s="14">
        <v>8500</v>
      </c>
      <c r="F23" s="13">
        <v>29121</v>
      </c>
      <c r="G23" s="13">
        <v>34958</v>
      </c>
      <c r="H23" s="13">
        <v>33500</v>
      </c>
      <c r="I23" s="13">
        <v>264173</v>
      </c>
      <c r="J23" s="13">
        <v>333166</v>
      </c>
      <c r="K23" s="13">
        <v>332200</v>
      </c>
      <c r="L23" s="13">
        <v>2952719</v>
      </c>
      <c r="M23" s="13">
        <v>3595321</v>
      </c>
      <c r="N23" s="13">
        <v>3414400</v>
      </c>
      <c r="O23" s="13">
        <v>3122212</v>
      </c>
      <c r="P23" s="13">
        <v>3807245</v>
      </c>
      <c r="Q23" s="13">
        <v>3602100</v>
      </c>
    </row>
    <row r="24" spans="2:17" x14ac:dyDescent="0.55000000000000004">
      <c r="B24" s="97" t="s">
        <v>17</v>
      </c>
      <c r="C24" s="39">
        <v>7130</v>
      </c>
      <c r="D24" s="39">
        <v>8720</v>
      </c>
      <c r="E24" s="39">
        <v>8900</v>
      </c>
      <c r="F24" s="20">
        <v>32104</v>
      </c>
      <c r="G24" s="20">
        <v>33994</v>
      </c>
      <c r="H24" s="20">
        <v>36700</v>
      </c>
      <c r="I24" s="20">
        <v>282280</v>
      </c>
      <c r="J24" s="20">
        <v>307159</v>
      </c>
      <c r="K24" s="20">
        <v>332200</v>
      </c>
      <c r="L24" s="20">
        <v>3268660</v>
      </c>
      <c r="M24" s="20">
        <v>3650881</v>
      </c>
      <c r="N24" s="20">
        <v>3715400</v>
      </c>
      <c r="O24" s="20">
        <v>3435008</v>
      </c>
      <c r="P24" s="25">
        <v>3836609</v>
      </c>
      <c r="Q24" s="20">
        <v>3901800</v>
      </c>
    </row>
    <row r="25" spans="2:17" x14ac:dyDescent="0.55000000000000004">
      <c r="B25" s="98" t="s">
        <v>18</v>
      </c>
      <c r="C25" s="14">
        <v>9084</v>
      </c>
      <c r="D25" s="14">
        <v>8181</v>
      </c>
      <c r="E25" s="14">
        <v>9800</v>
      </c>
      <c r="F25" s="13">
        <v>41162</v>
      </c>
      <c r="G25" s="13">
        <v>33384</v>
      </c>
      <c r="H25" s="13">
        <v>40200</v>
      </c>
      <c r="I25" s="13">
        <v>343885</v>
      </c>
      <c r="J25" s="13">
        <v>296791</v>
      </c>
      <c r="K25" s="13">
        <v>355900</v>
      </c>
      <c r="L25" s="13">
        <v>3785611</v>
      </c>
      <c r="M25" s="13">
        <v>3509221</v>
      </c>
      <c r="N25" s="13">
        <v>3952600</v>
      </c>
      <c r="O25" s="13">
        <v>3983921</v>
      </c>
      <c r="P25" s="13">
        <v>3683915</v>
      </c>
      <c r="Q25" s="13">
        <v>4148800</v>
      </c>
    </row>
    <row r="26" spans="2:17" x14ac:dyDescent="0.55000000000000004">
      <c r="B26" s="97" t="s">
        <v>19</v>
      </c>
      <c r="C26" s="39">
        <v>9452</v>
      </c>
      <c r="D26" s="39">
        <v>8200</v>
      </c>
      <c r="E26" s="39">
        <v>9200</v>
      </c>
      <c r="F26" s="20">
        <v>44054</v>
      </c>
      <c r="G26" s="20">
        <v>37985</v>
      </c>
      <c r="H26" s="20">
        <v>39500</v>
      </c>
      <c r="I26" s="20">
        <v>367740</v>
      </c>
      <c r="J26" s="20">
        <v>322364</v>
      </c>
      <c r="K26" s="20">
        <v>344100</v>
      </c>
      <c r="L26" s="20">
        <v>3881013</v>
      </c>
      <c r="M26" s="20">
        <v>3549116</v>
      </c>
      <c r="N26" s="20">
        <v>3795400</v>
      </c>
      <c r="O26" s="20">
        <v>4093184</v>
      </c>
      <c r="P26" s="25">
        <v>3732161</v>
      </c>
      <c r="Q26" s="20">
        <v>3981600</v>
      </c>
    </row>
    <row r="27" spans="2:17" x14ac:dyDescent="0.55000000000000004">
      <c r="B27" s="98" t="s">
        <v>20</v>
      </c>
      <c r="C27" s="14">
        <v>8074</v>
      </c>
      <c r="D27" s="14">
        <v>9232</v>
      </c>
      <c r="E27" s="14">
        <v>8400</v>
      </c>
      <c r="F27" s="13">
        <v>40391</v>
      </c>
      <c r="G27" s="13">
        <v>44670</v>
      </c>
      <c r="H27" s="13">
        <v>38200</v>
      </c>
      <c r="I27" s="13">
        <v>337550</v>
      </c>
      <c r="J27" s="13">
        <v>375538</v>
      </c>
      <c r="K27" s="13">
        <v>329500</v>
      </c>
      <c r="L27" s="13">
        <v>3460887</v>
      </c>
      <c r="M27" s="13">
        <v>3885934</v>
      </c>
      <c r="N27" s="13">
        <v>3580400</v>
      </c>
      <c r="O27" s="13">
        <v>3656368</v>
      </c>
      <c r="P27" s="13">
        <v>4099089</v>
      </c>
      <c r="Q27" s="13">
        <v>3755700</v>
      </c>
    </row>
    <row r="28" spans="2:17" x14ac:dyDescent="0.55000000000000004">
      <c r="B28" s="97" t="s">
        <v>21</v>
      </c>
      <c r="C28" s="39">
        <v>6748</v>
      </c>
      <c r="D28" s="39">
        <v>9188</v>
      </c>
      <c r="E28" s="39">
        <v>8200</v>
      </c>
      <c r="F28" s="20">
        <v>37689</v>
      </c>
      <c r="G28" s="20">
        <v>45835</v>
      </c>
      <c r="H28" s="20">
        <v>40800</v>
      </c>
      <c r="I28" s="20">
        <v>316280</v>
      </c>
      <c r="J28" s="20">
        <v>389583</v>
      </c>
      <c r="K28" s="20">
        <v>349300</v>
      </c>
      <c r="L28" s="20">
        <v>3111565</v>
      </c>
      <c r="M28" s="20">
        <v>3879815</v>
      </c>
      <c r="N28" s="20">
        <v>3602600</v>
      </c>
      <c r="O28" s="20">
        <v>3296053</v>
      </c>
      <c r="P28" s="25">
        <v>4100526</v>
      </c>
      <c r="Q28" s="20">
        <v>3788700</v>
      </c>
    </row>
    <row r="29" spans="2:17" x14ac:dyDescent="0.55000000000000004">
      <c r="B29" s="98" t="s">
        <v>22</v>
      </c>
      <c r="C29" s="14">
        <v>6955</v>
      </c>
      <c r="D29" s="14">
        <v>7997</v>
      </c>
      <c r="E29" s="14">
        <v>9200</v>
      </c>
      <c r="F29" s="13">
        <v>41219</v>
      </c>
      <c r="G29" s="13">
        <v>41219</v>
      </c>
      <c r="H29" s="13">
        <v>46700</v>
      </c>
      <c r="I29" s="13">
        <v>358307</v>
      </c>
      <c r="J29" s="13">
        <v>350433</v>
      </c>
      <c r="K29" s="13">
        <v>397200</v>
      </c>
      <c r="L29" s="13">
        <v>3382697</v>
      </c>
      <c r="M29" s="13">
        <v>3400095</v>
      </c>
      <c r="N29" s="13">
        <v>3907700</v>
      </c>
      <c r="O29" s="13">
        <v>3591043</v>
      </c>
      <c r="P29" s="13">
        <v>3601694</v>
      </c>
      <c r="Q29" s="13">
        <v>4123400</v>
      </c>
    </row>
    <row r="30" spans="2:17" x14ac:dyDescent="0.55000000000000004">
      <c r="B30" s="97" t="s">
        <v>23</v>
      </c>
      <c r="C30" s="39">
        <v>5911</v>
      </c>
      <c r="D30" s="39">
        <v>6589</v>
      </c>
      <c r="E30" s="39">
        <v>9000</v>
      </c>
      <c r="F30" s="20">
        <v>34672</v>
      </c>
      <c r="G30" s="20">
        <v>37257</v>
      </c>
      <c r="H30" s="20">
        <v>47700</v>
      </c>
      <c r="I30" s="20">
        <v>307676</v>
      </c>
      <c r="J30" s="20">
        <v>323198</v>
      </c>
      <c r="K30" s="20">
        <v>406900</v>
      </c>
      <c r="L30" s="20">
        <v>2785431</v>
      </c>
      <c r="M30" s="20">
        <v>2996992</v>
      </c>
      <c r="N30" s="20">
        <v>3806300</v>
      </c>
      <c r="O30" s="20">
        <v>2962273</v>
      </c>
      <c r="P30" s="25">
        <v>3183915</v>
      </c>
      <c r="Q30" s="20">
        <v>4029000</v>
      </c>
    </row>
    <row r="31" spans="2:17" x14ac:dyDescent="0.55000000000000004">
      <c r="B31" s="98" t="s">
        <v>24</v>
      </c>
      <c r="C31" s="14">
        <v>4849</v>
      </c>
      <c r="D31" s="14">
        <v>6585</v>
      </c>
      <c r="E31" s="14">
        <v>7600</v>
      </c>
      <c r="F31" s="13">
        <v>28613</v>
      </c>
      <c r="G31" s="13">
        <v>39739</v>
      </c>
      <c r="H31" s="13">
        <v>41400</v>
      </c>
      <c r="I31" s="13">
        <v>260165</v>
      </c>
      <c r="J31" s="13">
        <v>361507</v>
      </c>
      <c r="K31" s="13">
        <v>361600</v>
      </c>
      <c r="L31" s="13">
        <v>2391830</v>
      </c>
      <c r="M31" s="13">
        <v>3172277</v>
      </c>
      <c r="N31" s="13">
        <v>3256100</v>
      </c>
      <c r="O31" s="13">
        <v>2544754</v>
      </c>
      <c r="P31" s="13">
        <v>3377162</v>
      </c>
      <c r="Q31" s="13">
        <v>3455700</v>
      </c>
    </row>
    <row r="32" spans="2:17" x14ac:dyDescent="0.55000000000000004">
      <c r="B32" s="97" t="s">
        <v>25</v>
      </c>
      <c r="C32" s="39">
        <v>4372</v>
      </c>
      <c r="D32" s="39">
        <v>5324</v>
      </c>
      <c r="E32" s="39">
        <v>5900</v>
      </c>
      <c r="F32" s="20">
        <v>25629</v>
      </c>
      <c r="G32" s="20">
        <v>32393</v>
      </c>
      <c r="H32" s="20">
        <v>36200</v>
      </c>
      <c r="I32" s="20">
        <v>238854</v>
      </c>
      <c r="J32" s="20">
        <v>297440</v>
      </c>
      <c r="K32" s="20">
        <v>323800</v>
      </c>
      <c r="L32" s="20">
        <v>2154023</v>
      </c>
      <c r="M32" s="20">
        <v>2508154</v>
      </c>
      <c r="N32" s="20">
        <v>2767500</v>
      </c>
      <c r="O32" s="20">
        <v>2292482</v>
      </c>
      <c r="P32" s="25">
        <v>2674161</v>
      </c>
      <c r="Q32" s="20">
        <v>2945100</v>
      </c>
    </row>
    <row r="33" spans="2:17" x14ac:dyDescent="0.55000000000000004">
      <c r="B33" s="98" t="s">
        <v>26</v>
      </c>
      <c r="C33" s="14">
        <v>4270</v>
      </c>
      <c r="D33" s="14">
        <v>4152</v>
      </c>
      <c r="E33" s="14">
        <v>5700</v>
      </c>
      <c r="F33" s="13">
        <v>23982</v>
      </c>
      <c r="G33" s="13">
        <v>25817</v>
      </c>
      <c r="H33" s="13">
        <v>37300</v>
      </c>
      <c r="I33" s="13">
        <v>224855</v>
      </c>
      <c r="J33" s="13">
        <v>235462</v>
      </c>
      <c r="K33" s="13">
        <v>342900</v>
      </c>
      <c r="L33" s="13">
        <v>1948818</v>
      </c>
      <c r="M33" s="13">
        <v>2044129</v>
      </c>
      <c r="N33" s="13">
        <v>2796600</v>
      </c>
      <c r="O33" s="13">
        <v>2074550</v>
      </c>
      <c r="P33" s="13">
        <v>2178672</v>
      </c>
      <c r="Q33" s="13">
        <v>2978000</v>
      </c>
    </row>
    <row r="34" spans="2:17" x14ac:dyDescent="0.55000000000000004">
      <c r="B34" s="97" t="s">
        <v>27</v>
      </c>
      <c r="C34" s="39">
        <v>3713</v>
      </c>
      <c r="D34" s="39">
        <v>3360</v>
      </c>
      <c r="E34" s="39">
        <v>4500</v>
      </c>
      <c r="F34" s="20">
        <v>21524</v>
      </c>
      <c r="G34" s="20">
        <v>20823</v>
      </c>
      <c r="H34" s="20">
        <v>28000</v>
      </c>
      <c r="I34" s="20">
        <v>197235</v>
      </c>
      <c r="J34" s="20">
        <v>195666</v>
      </c>
      <c r="K34" s="20">
        <v>256300</v>
      </c>
      <c r="L34" s="20">
        <v>1645194</v>
      </c>
      <c r="M34" s="20">
        <v>1669345</v>
      </c>
      <c r="N34" s="20">
        <v>2038800</v>
      </c>
      <c r="O34" s="20">
        <v>1755023</v>
      </c>
      <c r="P34" s="25">
        <v>1777547</v>
      </c>
      <c r="Q34" s="20">
        <v>2170300</v>
      </c>
    </row>
    <row r="35" spans="2:17" x14ac:dyDescent="0.55000000000000004">
      <c r="B35" s="98" t="s">
        <v>28</v>
      </c>
      <c r="C35" s="14">
        <v>2245</v>
      </c>
      <c r="D35" s="14">
        <v>2732</v>
      </c>
      <c r="E35" s="14">
        <v>3000</v>
      </c>
      <c r="F35" s="13">
        <v>14303</v>
      </c>
      <c r="G35" s="13">
        <v>16153</v>
      </c>
      <c r="H35" s="13">
        <v>19400</v>
      </c>
      <c r="I35" s="13">
        <v>135380</v>
      </c>
      <c r="J35" s="13">
        <v>153093</v>
      </c>
      <c r="K35" s="13">
        <v>174500</v>
      </c>
      <c r="L35" s="13">
        <v>1105941</v>
      </c>
      <c r="M35" s="13">
        <v>1258773</v>
      </c>
      <c r="N35" s="13">
        <v>1427900</v>
      </c>
      <c r="O35" s="13">
        <v>1178314</v>
      </c>
      <c r="P35" s="13">
        <v>1338005</v>
      </c>
      <c r="Q35" s="13">
        <v>1517000</v>
      </c>
    </row>
    <row r="36" spans="2:17" x14ac:dyDescent="0.55000000000000004">
      <c r="B36" s="97" t="s">
        <v>29</v>
      </c>
      <c r="C36" s="39">
        <v>1283</v>
      </c>
      <c r="D36" s="39">
        <v>1708</v>
      </c>
      <c r="E36" s="39">
        <v>1900</v>
      </c>
      <c r="F36" s="20">
        <v>8465</v>
      </c>
      <c r="G36" s="20">
        <v>10671</v>
      </c>
      <c r="H36" s="20">
        <v>12000</v>
      </c>
      <c r="I36" s="20">
        <v>81106</v>
      </c>
      <c r="J36" s="20">
        <v>99900</v>
      </c>
      <c r="K36" s="20">
        <v>109400</v>
      </c>
      <c r="L36" s="20">
        <v>637701</v>
      </c>
      <c r="M36" s="20">
        <v>776311</v>
      </c>
      <c r="N36" s="20">
        <v>872200</v>
      </c>
      <c r="O36" s="20">
        <v>676678</v>
      </c>
      <c r="P36" s="25">
        <v>825671</v>
      </c>
      <c r="Q36" s="20">
        <v>925100</v>
      </c>
    </row>
    <row r="37" spans="2:17" x14ac:dyDescent="0.55000000000000004">
      <c r="B37" s="98" t="s">
        <v>30</v>
      </c>
      <c r="C37" s="14">
        <v>559</v>
      </c>
      <c r="D37" s="14">
        <v>789</v>
      </c>
      <c r="E37" s="14">
        <v>1100</v>
      </c>
      <c r="F37" s="13">
        <v>4115</v>
      </c>
      <c r="G37" s="13">
        <v>5498</v>
      </c>
      <c r="H37" s="13">
        <v>7000</v>
      </c>
      <c r="I37" s="13">
        <v>41685</v>
      </c>
      <c r="J37" s="13">
        <v>53883</v>
      </c>
      <c r="K37" s="13">
        <v>66700</v>
      </c>
      <c r="L37" s="13">
        <v>316323</v>
      </c>
      <c r="M37" s="13">
        <v>403817</v>
      </c>
      <c r="N37" s="13">
        <v>498200</v>
      </c>
      <c r="O37" s="13">
        <v>335727</v>
      </c>
      <c r="P37" s="13">
        <v>429017</v>
      </c>
      <c r="Q37" s="13">
        <v>527900</v>
      </c>
    </row>
    <row r="62" spans="2:22" ht="20.399999999999999" x14ac:dyDescent="0.75">
      <c r="B62" s="50" t="s">
        <v>99</v>
      </c>
    </row>
    <row r="64" spans="2:22" x14ac:dyDescent="0.55000000000000004">
      <c r="B64" s="17"/>
      <c r="C64" s="128" t="s">
        <v>97</v>
      </c>
      <c r="D64" s="128"/>
      <c r="E64" s="128"/>
      <c r="F64" s="128"/>
      <c r="G64" s="129" t="s">
        <v>5</v>
      </c>
      <c r="H64" s="129"/>
      <c r="I64" s="129"/>
      <c r="J64" s="129"/>
      <c r="K64" s="129" t="s">
        <v>6</v>
      </c>
      <c r="L64" s="129"/>
      <c r="M64" s="129"/>
      <c r="N64" s="129"/>
      <c r="O64" s="129" t="s">
        <v>9</v>
      </c>
      <c r="P64" s="129"/>
      <c r="Q64" s="129"/>
      <c r="R64" s="129"/>
      <c r="S64" s="129" t="s">
        <v>10</v>
      </c>
      <c r="T64" s="129"/>
      <c r="U64" s="129"/>
      <c r="V64" s="129"/>
    </row>
    <row r="65" spans="2:22" x14ac:dyDescent="0.55000000000000004">
      <c r="B65" s="16"/>
      <c r="C65" s="129" t="s">
        <v>0</v>
      </c>
      <c r="D65" s="129"/>
      <c r="E65" s="129"/>
      <c r="F65" s="129"/>
      <c r="G65" s="129" t="s">
        <v>0</v>
      </c>
      <c r="H65" s="129"/>
      <c r="I65" s="129"/>
      <c r="J65" s="129"/>
      <c r="K65" s="129" t="s">
        <v>0</v>
      </c>
      <c r="L65" s="129"/>
      <c r="M65" s="129"/>
      <c r="N65" s="129"/>
      <c r="O65" s="129" t="s">
        <v>0</v>
      </c>
      <c r="P65" s="129"/>
      <c r="Q65" s="129"/>
      <c r="R65" s="129"/>
      <c r="S65" s="129" t="s">
        <v>0</v>
      </c>
      <c r="T65" s="129"/>
      <c r="U65" s="129"/>
      <c r="V65" s="129"/>
    </row>
    <row r="66" spans="2:22" ht="57.6" x14ac:dyDescent="0.55000000000000004">
      <c r="B66" s="26"/>
      <c r="C66" s="18">
        <v>2011</v>
      </c>
      <c r="D66" s="18">
        <v>2021</v>
      </c>
      <c r="E66" s="18" t="s">
        <v>3</v>
      </c>
      <c r="F66" s="18" t="s">
        <v>4</v>
      </c>
      <c r="G66" s="18">
        <v>2011</v>
      </c>
      <c r="H66" s="18">
        <v>2021</v>
      </c>
      <c r="I66" s="18" t="s">
        <v>3</v>
      </c>
      <c r="J66" s="18" t="s">
        <v>4</v>
      </c>
      <c r="K66" s="18">
        <v>2011</v>
      </c>
      <c r="L66" s="18">
        <v>2021</v>
      </c>
      <c r="M66" s="18" t="s">
        <v>3</v>
      </c>
      <c r="N66" s="18" t="s">
        <v>4</v>
      </c>
      <c r="O66" s="18">
        <v>2011</v>
      </c>
      <c r="P66" s="18">
        <v>2021</v>
      </c>
      <c r="Q66" s="18" t="s">
        <v>3</v>
      </c>
      <c r="R66" s="18" t="s">
        <v>4</v>
      </c>
      <c r="S66" s="18">
        <v>2011</v>
      </c>
      <c r="T66" s="18">
        <v>2021</v>
      </c>
      <c r="U66" s="18" t="s">
        <v>3</v>
      </c>
      <c r="V66" s="18" t="s">
        <v>4</v>
      </c>
    </row>
    <row r="67" spans="2:22" x14ac:dyDescent="0.55000000000000004">
      <c r="B67" s="97" t="s">
        <v>11</v>
      </c>
      <c r="C67" s="39">
        <v>121688</v>
      </c>
      <c r="D67" s="39">
        <v>132500</v>
      </c>
      <c r="E67" s="39">
        <v>10812</v>
      </c>
      <c r="F67" s="23">
        <v>8.885017421602788E-2</v>
      </c>
      <c r="G67" s="20">
        <v>596984</v>
      </c>
      <c r="H67" s="20">
        <v>645100</v>
      </c>
      <c r="I67" s="20">
        <v>48116</v>
      </c>
      <c r="J67" s="21">
        <v>8.0598475001005046E-2</v>
      </c>
      <c r="K67" s="20">
        <v>5288935</v>
      </c>
      <c r="L67" s="20">
        <v>5701200</v>
      </c>
      <c r="M67" s="20">
        <v>412265</v>
      </c>
      <c r="N67" s="21">
        <v>7.7948585112125601E-2</v>
      </c>
      <c r="O67" s="20">
        <v>53012456</v>
      </c>
      <c r="P67" s="20">
        <v>56489800</v>
      </c>
      <c r="Q67" s="20">
        <v>3477344</v>
      </c>
      <c r="R67" s="21">
        <v>6.5594848123995617E-2</v>
      </c>
      <c r="S67" s="20">
        <v>56075912</v>
      </c>
      <c r="T67" s="20">
        <v>59597300</v>
      </c>
      <c r="U67" s="20">
        <v>3521388</v>
      </c>
      <c r="V67" s="21">
        <v>6.2796803019449773E-2</v>
      </c>
    </row>
    <row r="68" spans="2:22" x14ac:dyDescent="0.55000000000000004">
      <c r="B68" s="98" t="s">
        <v>12</v>
      </c>
      <c r="C68" s="14">
        <v>8239</v>
      </c>
      <c r="D68" s="14">
        <v>7500</v>
      </c>
      <c r="E68" s="14">
        <v>-739</v>
      </c>
      <c r="F68" s="24">
        <v>-8.9695351377594365E-2</v>
      </c>
      <c r="G68" s="13">
        <v>33438</v>
      </c>
      <c r="H68" s="13">
        <v>32300</v>
      </c>
      <c r="I68" s="13">
        <v>-1138</v>
      </c>
      <c r="J68" s="22">
        <v>-3.4033135953107245E-2</v>
      </c>
      <c r="K68" s="13">
        <v>296094</v>
      </c>
      <c r="L68" s="13">
        <v>274400</v>
      </c>
      <c r="M68" s="13">
        <v>-21694</v>
      </c>
      <c r="N68" s="22">
        <v>-7.3267273230798333E-2</v>
      </c>
      <c r="O68" s="13">
        <v>3318449</v>
      </c>
      <c r="P68" s="13">
        <v>3077000</v>
      </c>
      <c r="Q68" s="13">
        <v>-241449</v>
      </c>
      <c r="R68" s="22">
        <v>-7.2759593412464685E-2</v>
      </c>
      <c r="S68" s="13">
        <v>3496750</v>
      </c>
      <c r="T68" s="13">
        <v>3232100</v>
      </c>
      <c r="U68" s="13">
        <v>-264650</v>
      </c>
      <c r="V68" s="22">
        <v>-7.5684564238221202E-2</v>
      </c>
    </row>
    <row r="69" spans="2:22" x14ac:dyDescent="0.55000000000000004">
      <c r="B69" s="97" t="s">
        <v>13</v>
      </c>
      <c r="C69" s="39">
        <v>7113</v>
      </c>
      <c r="D69" s="39">
        <v>8300</v>
      </c>
      <c r="E69" s="39">
        <v>1187</v>
      </c>
      <c r="F69" s="23">
        <v>0.16687754815127231</v>
      </c>
      <c r="G69" s="20">
        <v>31540</v>
      </c>
      <c r="H69" s="20">
        <v>36200</v>
      </c>
      <c r="I69" s="20">
        <v>4660</v>
      </c>
      <c r="J69" s="21">
        <v>0.14774889029803423</v>
      </c>
      <c r="K69" s="20">
        <v>272689</v>
      </c>
      <c r="L69" s="20">
        <v>311100</v>
      </c>
      <c r="M69" s="20">
        <v>38411</v>
      </c>
      <c r="N69" s="21">
        <v>0.14086010070079835</v>
      </c>
      <c r="O69" s="20">
        <v>2972632</v>
      </c>
      <c r="P69" s="20">
        <v>3348600</v>
      </c>
      <c r="Q69" s="20">
        <v>375968</v>
      </c>
      <c r="R69" s="21">
        <v>0.12647646933761059</v>
      </c>
      <c r="S69" s="20">
        <v>3135711</v>
      </c>
      <c r="T69" s="20">
        <v>3524600</v>
      </c>
      <c r="U69" s="20">
        <v>388889</v>
      </c>
      <c r="V69" s="21">
        <v>0.124019401022607</v>
      </c>
    </row>
    <row r="70" spans="2:22" x14ac:dyDescent="0.55000000000000004">
      <c r="B70" s="98" t="s">
        <v>14</v>
      </c>
      <c r="C70" s="14">
        <v>7274</v>
      </c>
      <c r="D70" s="14">
        <v>8200</v>
      </c>
      <c r="E70" s="14">
        <v>926</v>
      </c>
      <c r="F70" s="24">
        <v>0.12730272202364587</v>
      </c>
      <c r="G70" s="13">
        <v>34479</v>
      </c>
      <c r="H70" s="13">
        <v>37400</v>
      </c>
      <c r="I70" s="13">
        <v>2921</v>
      </c>
      <c r="J70" s="22">
        <v>8.4718234287537345E-2</v>
      </c>
      <c r="K70" s="13">
        <v>296892</v>
      </c>
      <c r="L70" s="13">
        <v>319600</v>
      </c>
      <c r="M70" s="13">
        <v>22708</v>
      </c>
      <c r="N70" s="22">
        <v>7.6485725448984812E-2</v>
      </c>
      <c r="O70" s="13">
        <v>3080929</v>
      </c>
      <c r="P70" s="13">
        <v>3413100</v>
      </c>
      <c r="Q70" s="13">
        <v>332171</v>
      </c>
      <c r="R70" s="22">
        <v>0.10781520768573376</v>
      </c>
      <c r="S70" s="13">
        <v>3258677</v>
      </c>
      <c r="T70" s="13">
        <v>3595900</v>
      </c>
      <c r="U70" s="13">
        <v>337223</v>
      </c>
      <c r="V70" s="22">
        <v>0.10348463502212708</v>
      </c>
    </row>
    <row r="71" spans="2:22" x14ac:dyDescent="0.55000000000000004">
      <c r="B71" s="97" t="s">
        <v>15</v>
      </c>
      <c r="C71" s="39">
        <v>7903</v>
      </c>
      <c r="D71" s="39">
        <v>7700</v>
      </c>
      <c r="E71" s="39">
        <v>-203</v>
      </c>
      <c r="F71" s="23">
        <v>-2.5686448184233834E-2</v>
      </c>
      <c r="G71" s="20">
        <v>37131</v>
      </c>
      <c r="H71" s="20">
        <v>34600</v>
      </c>
      <c r="I71" s="20">
        <v>-2531</v>
      </c>
      <c r="J71" s="21">
        <v>-6.816406776009265E-2</v>
      </c>
      <c r="K71" s="20">
        <v>328077</v>
      </c>
      <c r="L71" s="20">
        <v>313600</v>
      </c>
      <c r="M71" s="20">
        <v>-14477</v>
      </c>
      <c r="N71" s="21">
        <v>-4.4126836078115808E-2</v>
      </c>
      <c r="O71" s="20">
        <v>3340265</v>
      </c>
      <c r="P71" s="20">
        <v>3218900</v>
      </c>
      <c r="Q71" s="20">
        <v>-121365</v>
      </c>
      <c r="R71" s="21">
        <v>-3.6333943564357915E-2</v>
      </c>
      <c r="S71" s="20">
        <v>3539385</v>
      </c>
      <c r="T71" s="20">
        <v>3394700</v>
      </c>
      <c r="U71" s="20">
        <v>-144685</v>
      </c>
      <c r="V71" s="21">
        <v>-4.0878570712143493E-2</v>
      </c>
    </row>
    <row r="72" spans="2:22" x14ac:dyDescent="0.55000000000000004">
      <c r="B72" s="98" t="s">
        <v>16</v>
      </c>
      <c r="C72" s="14">
        <v>8402</v>
      </c>
      <c r="D72" s="14">
        <v>8500</v>
      </c>
      <c r="E72" s="14">
        <v>98</v>
      </c>
      <c r="F72" s="24">
        <v>1.1663889550107118E-2</v>
      </c>
      <c r="G72" s="13">
        <v>34958</v>
      </c>
      <c r="H72" s="13">
        <v>33500</v>
      </c>
      <c r="I72" s="13">
        <v>-1458</v>
      </c>
      <c r="J72" s="22">
        <v>-4.170719148692717E-2</v>
      </c>
      <c r="K72" s="13">
        <v>333166</v>
      </c>
      <c r="L72" s="13">
        <v>332200</v>
      </c>
      <c r="M72" s="13">
        <v>-966</v>
      </c>
      <c r="N72" s="22">
        <v>-2.8994555266743907E-3</v>
      </c>
      <c r="O72" s="13">
        <v>3595321</v>
      </c>
      <c r="P72" s="13">
        <v>3414400</v>
      </c>
      <c r="Q72" s="13">
        <v>-180921</v>
      </c>
      <c r="R72" s="22">
        <v>-5.0321236963264196E-2</v>
      </c>
      <c r="S72" s="13">
        <v>3807245</v>
      </c>
      <c r="T72" s="13">
        <v>3602100</v>
      </c>
      <c r="U72" s="13">
        <v>-205145</v>
      </c>
      <c r="V72" s="22">
        <v>-5.3882794514143427E-2</v>
      </c>
    </row>
    <row r="73" spans="2:22" x14ac:dyDescent="0.55000000000000004">
      <c r="B73" s="97" t="s">
        <v>17</v>
      </c>
      <c r="C73" s="39">
        <v>8720</v>
      </c>
      <c r="D73" s="39">
        <v>8900</v>
      </c>
      <c r="E73" s="39">
        <v>180</v>
      </c>
      <c r="F73" s="23">
        <v>2.0642201834862386E-2</v>
      </c>
      <c r="G73" s="20">
        <v>33994</v>
      </c>
      <c r="H73" s="20">
        <v>36700</v>
      </c>
      <c r="I73" s="20">
        <v>2706</v>
      </c>
      <c r="J73" s="21">
        <v>7.9602282755780435E-2</v>
      </c>
      <c r="K73" s="20">
        <v>307159</v>
      </c>
      <c r="L73" s="20">
        <v>332200</v>
      </c>
      <c r="M73" s="20">
        <v>25041</v>
      </c>
      <c r="N73" s="21">
        <v>8.1524552430500163E-2</v>
      </c>
      <c r="O73" s="20">
        <v>3650881</v>
      </c>
      <c r="P73" s="20">
        <v>3715400</v>
      </c>
      <c r="Q73" s="20">
        <v>64519</v>
      </c>
      <c r="R73" s="21">
        <v>1.7672172826230161E-2</v>
      </c>
      <c r="S73" s="20">
        <v>3836609</v>
      </c>
      <c r="T73" s="20">
        <v>3901800</v>
      </c>
      <c r="U73" s="20">
        <v>65191</v>
      </c>
      <c r="V73" s="21">
        <v>1.6991827939724896E-2</v>
      </c>
    </row>
    <row r="74" spans="2:22" x14ac:dyDescent="0.55000000000000004">
      <c r="B74" s="98" t="s">
        <v>18</v>
      </c>
      <c r="C74" s="14">
        <v>8181</v>
      </c>
      <c r="D74" s="14">
        <v>9800</v>
      </c>
      <c r="E74" s="14">
        <v>1619</v>
      </c>
      <c r="F74" s="24">
        <v>0.19789756753453122</v>
      </c>
      <c r="G74" s="13">
        <v>33384</v>
      </c>
      <c r="H74" s="13">
        <v>40200</v>
      </c>
      <c r="I74" s="13">
        <v>6816</v>
      </c>
      <c r="J74" s="22">
        <v>0.20416966211358734</v>
      </c>
      <c r="K74" s="13">
        <v>296791</v>
      </c>
      <c r="L74" s="13">
        <v>355900</v>
      </c>
      <c r="M74" s="13">
        <v>59109</v>
      </c>
      <c r="N74" s="22">
        <v>0.1991603518974632</v>
      </c>
      <c r="O74" s="13">
        <v>3509221</v>
      </c>
      <c r="P74" s="13">
        <v>3952600</v>
      </c>
      <c r="Q74" s="13">
        <v>443379</v>
      </c>
      <c r="R74" s="22">
        <v>0.12634684449910677</v>
      </c>
      <c r="S74" s="13">
        <v>3683915</v>
      </c>
      <c r="T74" s="13">
        <v>4148800</v>
      </c>
      <c r="U74" s="13">
        <v>464885</v>
      </c>
      <c r="V74" s="22">
        <v>0.12619319392548417</v>
      </c>
    </row>
    <row r="75" spans="2:22" x14ac:dyDescent="0.55000000000000004">
      <c r="B75" s="97" t="s">
        <v>19</v>
      </c>
      <c r="C75" s="39">
        <v>8200</v>
      </c>
      <c r="D75" s="39">
        <v>9200</v>
      </c>
      <c r="E75" s="39">
        <v>1000</v>
      </c>
      <c r="F75" s="23">
        <v>0.12195121951219512</v>
      </c>
      <c r="G75" s="20">
        <v>37985</v>
      </c>
      <c r="H75" s="20">
        <v>39500</v>
      </c>
      <c r="I75" s="20">
        <v>1515</v>
      </c>
      <c r="J75" s="21">
        <v>3.9884164801895487E-2</v>
      </c>
      <c r="K75" s="20">
        <v>322364</v>
      </c>
      <c r="L75" s="20">
        <v>344100</v>
      </c>
      <c r="M75" s="20">
        <v>21736</v>
      </c>
      <c r="N75" s="21">
        <v>6.7426883895224027E-2</v>
      </c>
      <c r="O75" s="20">
        <v>3549116</v>
      </c>
      <c r="P75" s="20">
        <v>3795400</v>
      </c>
      <c r="Q75" s="20">
        <v>246284</v>
      </c>
      <c r="R75" s="21">
        <v>6.9393054495823753E-2</v>
      </c>
      <c r="S75" s="20">
        <v>3732161</v>
      </c>
      <c r="T75" s="20">
        <v>3981600</v>
      </c>
      <c r="U75" s="20">
        <v>249439</v>
      </c>
      <c r="V75" s="21">
        <v>6.6835005242271164E-2</v>
      </c>
    </row>
    <row r="76" spans="2:22" x14ac:dyDescent="0.55000000000000004">
      <c r="B76" s="98" t="s">
        <v>20</v>
      </c>
      <c r="C76" s="14">
        <v>9232</v>
      </c>
      <c r="D76" s="14">
        <v>8400</v>
      </c>
      <c r="E76" s="14">
        <v>-832</v>
      </c>
      <c r="F76" s="24">
        <v>-9.0121317157712308E-2</v>
      </c>
      <c r="G76" s="13">
        <v>44670</v>
      </c>
      <c r="H76" s="13">
        <v>38200</v>
      </c>
      <c r="I76" s="13">
        <v>-6470</v>
      </c>
      <c r="J76" s="22">
        <v>-0.1448399373181106</v>
      </c>
      <c r="K76" s="13">
        <v>375538</v>
      </c>
      <c r="L76" s="13">
        <v>329500</v>
      </c>
      <c r="M76" s="13">
        <v>-46038</v>
      </c>
      <c r="N76" s="22">
        <v>-0.1225921211701612</v>
      </c>
      <c r="O76" s="13">
        <v>3885934</v>
      </c>
      <c r="P76" s="13">
        <v>3580400</v>
      </c>
      <c r="Q76" s="13">
        <v>-305534</v>
      </c>
      <c r="R76" s="22">
        <v>-7.8625627712668303E-2</v>
      </c>
      <c r="S76" s="13">
        <v>4099089</v>
      </c>
      <c r="T76" s="13">
        <v>3755700</v>
      </c>
      <c r="U76" s="13">
        <v>-343389</v>
      </c>
      <c r="V76" s="22">
        <v>-8.3772028370206156E-2</v>
      </c>
    </row>
    <row r="77" spans="2:22" x14ac:dyDescent="0.55000000000000004">
      <c r="B77" s="97" t="s">
        <v>21</v>
      </c>
      <c r="C77" s="39">
        <v>9188</v>
      </c>
      <c r="D77" s="39">
        <v>8200</v>
      </c>
      <c r="E77" s="39">
        <v>-988</v>
      </c>
      <c r="F77" s="23">
        <v>-0.10753156290814106</v>
      </c>
      <c r="G77" s="20">
        <v>45835</v>
      </c>
      <c r="H77" s="20">
        <v>40800</v>
      </c>
      <c r="I77" s="20">
        <v>-5035</v>
      </c>
      <c r="J77" s="21">
        <v>-0.10985055088905858</v>
      </c>
      <c r="K77" s="20">
        <v>389583</v>
      </c>
      <c r="L77" s="20">
        <v>349300</v>
      </c>
      <c r="M77" s="20">
        <v>-40283</v>
      </c>
      <c r="N77" s="21">
        <v>-0.10340030237459026</v>
      </c>
      <c r="O77" s="20">
        <v>3879815</v>
      </c>
      <c r="P77" s="20">
        <v>3602600</v>
      </c>
      <c r="Q77" s="20">
        <v>-277215</v>
      </c>
      <c r="R77" s="21">
        <v>-7.1450571741178387E-2</v>
      </c>
      <c r="S77" s="20">
        <v>4100526</v>
      </c>
      <c r="T77" s="20">
        <v>3788700</v>
      </c>
      <c r="U77" s="20">
        <v>-311826</v>
      </c>
      <c r="V77" s="21">
        <v>-7.6045365887205688E-2</v>
      </c>
    </row>
    <row r="78" spans="2:22" x14ac:dyDescent="0.55000000000000004">
      <c r="B78" s="98" t="s">
        <v>22</v>
      </c>
      <c r="C78" s="14">
        <v>7997</v>
      </c>
      <c r="D78" s="14">
        <v>9200</v>
      </c>
      <c r="E78" s="14">
        <v>1203</v>
      </c>
      <c r="F78" s="24">
        <v>0.15043141177941727</v>
      </c>
      <c r="G78" s="13">
        <v>41219</v>
      </c>
      <c r="H78" s="13">
        <v>46700</v>
      </c>
      <c r="I78" s="13">
        <v>5481</v>
      </c>
      <c r="J78" s="22">
        <v>0.13297265824013199</v>
      </c>
      <c r="K78" s="13">
        <v>350433</v>
      </c>
      <c r="L78" s="13">
        <v>397200</v>
      </c>
      <c r="M78" s="13">
        <v>46767</v>
      </c>
      <c r="N78" s="22">
        <v>0.13345489722714471</v>
      </c>
      <c r="O78" s="13">
        <v>3400095</v>
      </c>
      <c r="P78" s="13">
        <v>3907700</v>
      </c>
      <c r="Q78" s="13">
        <v>507605</v>
      </c>
      <c r="R78" s="22">
        <v>0.14929141685747016</v>
      </c>
      <c r="S78" s="13">
        <v>3601694</v>
      </c>
      <c r="T78" s="13">
        <v>4123400</v>
      </c>
      <c r="U78" s="13">
        <v>521706</v>
      </c>
      <c r="V78" s="22">
        <v>0.14485017327957345</v>
      </c>
    </row>
    <row r="79" spans="2:22" x14ac:dyDescent="0.55000000000000004">
      <c r="B79" s="97" t="s">
        <v>23</v>
      </c>
      <c r="C79" s="39">
        <v>6589</v>
      </c>
      <c r="D79" s="39">
        <v>9000</v>
      </c>
      <c r="E79" s="39">
        <v>2411</v>
      </c>
      <c r="F79" s="23">
        <v>0.36591288511154957</v>
      </c>
      <c r="G79" s="20">
        <v>37257</v>
      </c>
      <c r="H79" s="20">
        <v>47700</v>
      </c>
      <c r="I79" s="20">
        <v>10443</v>
      </c>
      <c r="J79" s="21">
        <v>0.28029632015460182</v>
      </c>
      <c r="K79" s="20">
        <v>323198</v>
      </c>
      <c r="L79" s="20">
        <v>406900</v>
      </c>
      <c r="M79" s="20">
        <v>83702</v>
      </c>
      <c r="N79" s="21">
        <v>0.25898056299853339</v>
      </c>
      <c r="O79" s="20">
        <v>2996992</v>
      </c>
      <c r="P79" s="20">
        <v>3806300</v>
      </c>
      <c r="Q79" s="20">
        <v>809308</v>
      </c>
      <c r="R79" s="21">
        <v>0.27004009353378322</v>
      </c>
      <c r="S79" s="20">
        <v>3183915</v>
      </c>
      <c r="T79" s="20">
        <v>4029000</v>
      </c>
      <c r="U79" s="20">
        <v>845085</v>
      </c>
      <c r="V79" s="21">
        <v>0.26542322894926529</v>
      </c>
    </row>
    <row r="80" spans="2:22" x14ac:dyDescent="0.55000000000000004">
      <c r="B80" s="98" t="s">
        <v>24</v>
      </c>
      <c r="C80" s="14">
        <v>6585</v>
      </c>
      <c r="D80" s="14">
        <v>7600</v>
      </c>
      <c r="E80" s="14">
        <v>1015</v>
      </c>
      <c r="F80" s="24">
        <v>0.15413819286256644</v>
      </c>
      <c r="G80" s="13">
        <v>39739</v>
      </c>
      <c r="H80" s="13">
        <v>41400</v>
      </c>
      <c r="I80" s="13">
        <v>1661</v>
      </c>
      <c r="J80" s="22">
        <v>4.1797730189486397E-2</v>
      </c>
      <c r="K80" s="13">
        <v>361507</v>
      </c>
      <c r="L80" s="13">
        <v>361600</v>
      </c>
      <c r="M80" s="13">
        <v>93</v>
      </c>
      <c r="N80" s="22">
        <v>2.5725642933608478E-4</v>
      </c>
      <c r="O80" s="13">
        <v>3172277</v>
      </c>
      <c r="P80" s="13">
        <v>3256100</v>
      </c>
      <c r="Q80" s="13">
        <v>83823</v>
      </c>
      <c r="R80" s="22">
        <v>2.6423606765739561E-2</v>
      </c>
      <c r="S80" s="13">
        <v>3377162</v>
      </c>
      <c r="T80" s="13">
        <v>3455700</v>
      </c>
      <c r="U80" s="13">
        <v>78538</v>
      </c>
      <c r="V80" s="22">
        <v>2.3255621139880171E-2</v>
      </c>
    </row>
    <row r="81" spans="2:22" x14ac:dyDescent="0.55000000000000004">
      <c r="B81" s="97" t="s">
        <v>25</v>
      </c>
      <c r="C81" s="39">
        <v>5324</v>
      </c>
      <c r="D81" s="39">
        <v>5900</v>
      </c>
      <c r="E81" s="39">
        <v>576</v>
      </c>
      <c r="F81" s="23">
        <v>0.10818933132982719</v>
      </c>
      <c r="G81" s="20">
        <v>32393</v>
      </c>
      <c r="H81" s="20">
        <v>36200</v>
      </c>
      <c r="I81" s="20">
        <v>3807</v>
      </c>
      <c r="J81" s="21">
        <v>0.11752539128824128</v>
      </c>
      <c r="K81" s="20">
        <v>297440</v>
      </c>
      <c r="L81" s="20">
        <v>323800</v>
      </c>
      <c r="M81" s="20">
        <v>26360</v>
      </c>
      <c r="N81" s="21">
        <v>8.862291554599247E-2</v>
      </c>
      <c r="O81" s="20">
        <v>2508154</v>
      </c>
      <c r="P81" s="20">
        <v>2767500</v>
      </c>
      <c r="Q81" s="20">
        <v>259346</v>
      </c>
      <c r="R81" s="21">
        <v>0.10340114681953341</v>
      </c>
      <c r="S81" s="20">
        <v>2674161</v>
      </c>
      <c r="T81" s="20">
        <v>2945100</v>
      </c>
      <c r="U81" s="20">
        <v>270939</v>
      </c>
      <c r="V81" s="21">
        <v>0.10131738515369867</v>
      </c>
    </row>
    <row r="82" spans="2:22" x14ac:dyDescent="0.55000000000000004">
      <c r="B82" s="98" t="s">
        <v>26</v>
      </c>
      <c r="C82" s="14">
        <v>4152</v>
      </c>
      <c r="D82" s="14">
        <v>5700</v>
      </c>
      <c r="E82" s="14">
        <v>1548</v>
      </c>
      <c r="F82" s="24">
        <v>0.37283236994219654</v>
      </c>
      <c r="G82" s="13">
        <v>25817</v>
      </c>
      <c r="H82" s="13">
        <v>37300</v>
      </c>
      <c r="I82" s="13">
        <v>11483</v>
      </c>
      <c r="J82" s="22">
        <v>0.4447844443583685</v>
      </c>
      <c r="K82" s="13">
        <v>235462</v>
      </c>
      <c r="L82" s="13">
        <v>342900</v>
      </c>
      <c r="M82" s="13">
        <v>107438</v>
      </c>
      <c r="N82" s="22">
        <v>0.45628593998182299</v>
      </c>
      <c r="O82" s="13">
        <v>2044129</v>
      </c>
      <c r="P82" s="13">
        <v>2796600</v>
      </c>
      <c r="Q82" s="13">
        <v>752471</v>
      </c>
      <c r="R82" s="22">
        <v>0.3681132648673347</v>
      </c>
      <c r="S82" s="13">
        <v>2178672</v>
      </c>
      <c r="T82" s="13">
        <v>2978000</v>
      </c>
      <c r="U82" s="13">
        <v>799328</v>
      </c>
      <c r="V82" s="22">
        <v>0.3668877187571144</v>
      </c>
    </row>
    <row r="83" spans="2:22" x14ac:dyDescent="0.55000000000000004">
      <c r="B83" s="97" t="s">
        <v>27</v>
      </c>
      <c r="C83" s="39">
        <v>3360</v>
      </c>
      <c r="D83" s="39">
        <v>4500</v>
      </c>
      <c r="E83" s="39">
        <v>1140</v>
      </c>
      <c r="F83" s="23">
        <v>0.3392857142857143</v>
      </c>
      <c r="G83" s="20">
        <v>20823</v>
      </c>
      <c r="H83" s="20">
        <v>28000</v>
      </c>
      <c r="I83" s="20">
        <v>7177</v>
      </c>
      <c r="J83" s="21">
        <v>0.34466695480958554</v>
      </c>
      <c r="K83" s="20">
        <v>195666</v>
      </c>
      <c r="L83" s="20">
        <v>256300</v>
      </c>
      <c r="M83" s="20">
        <v>60634</v>
      </c>
      <c r="N83" s="21">
        <v>0.30988521255609047</v>
      </c>
      <c r="O83" s="20">
        <v>1669345</v>
      </c>
      <c r="P83" s="20">
        <v>2038800</v>
      </c>
      <c r="Q83" s="20">
        <v>369455</v>
      </c>
      <c r="R83" s="21">
        <v>0.2213173430297512</v>
      </c>
      <c r="S83" s="20">
        <v>1777547</v>
      </c>
      <c r="T83" s="20">
        <v>2170300</v>
      </c>
      <c r="U83" s="20">
        <v>392753</v>
      </c>
      <c r="V83" s="21">
        <v>0.22095224486328632</v>
      </c>
    </row>
    <row r="84" spans="2:22" x14ac:dyDescent="0.55000000000000004">
      <c r="B84" s="98" t="s">
        <v>28</v>
      </c>
      <c r="C84" s="14">
        <v>2732</v>
      </c>
      <c r="D84" s="14">
        <v>3000</v>
      </c>
      <c r="E84" s="14">
        <v>268</v>
      </c>
      <c r="F84" s="24">
        <v>9.8096632503660325E-2</v>
      </c>
      <c r="G84" s="13">
        <v>16153</v>
      </c>
      <c r="H84" s="13">
        <v>19400</v>
      </c>
      <c r="I84" s="13">
        <v>3247</v>
      </c>
      <c r="J84" s="22">
        <v>0.20101529127716214</v>
      </c>
      <c r="K84" s="13">
        <v>153093</v>
      </c>
      <c r="L84" s="13">
        <v>174500</v>
      </c>
      <c r="M84" s="13">
        <v>21407</v>
      </c>
      <c r="N84" s="22">
        <v>0.13983003795078808</v>
      </c>
      <c r="O84" s="13">
        <v>1258773</v>
      </c>
      <c r="P84" s="13">
        <v>1427900</v>
      </c>
      <c r="Q84" s="13">
        <v>169127</v>
      </c>
      <c r="R84" s="22">
        <v>0.13435861747908479</v>
      </c>
      <c r="S84" s="13">
        <v>1338005</v>
      </c>
      <c r="T84" s="13">
        <v>1517000</v>
      </c>
      <c r="U84" s="13">
        <v>178995</v>
      </c>
      <c r="V84" s="22">
        <v>0.13377752698980946</v>
      </c>
    </row>
    <row r="85" spans="2:22" x14ac:dyDescent="0.55000000000000004">
      <c r="B85" s="97" t="s">
        <v>29</v>
      </c>
      <c r="C85" s="39">
        <v>1708</v>
      </c>
      <c r="D85" s="39">
        <v>1900</v>
      </c>
      <c r="E85" s="39">
        <v>192</v>
      </c>
      <c r="F85" s="23">
        <v>0.11241217798594848</v>
      </c>
      <c r="G85" s="20">
        <v>10671</v>
      </c>
      <c r="H85" s="20">
        <v>12000</v>
      </c>
      <c r="I85" s="20">
        <v>1329</v>
      </c>
      <c r="J85" s="21">
        <v>0.12454315434354793</v>
      </c>
      <c r="K85" s="20">
        <v>99900</v>
      </c>
      <c r="L85" s="20">
        <v>109400</v>
      </c>
      <c r="M85" s="20">
        <v>9500</v>
      </c>
      <c r="N85" s="21">
        <v>9.5095095095095089E-2</v>
      </c>
      <c r="O85" s="20">
        <v>776311</v>
      </c>
      <c r="P85" s="20">
        <v>872200</v>
      </c>
      <c r="Q85" s="20">
        <v>95889</v>
      </c>
      <c r="R85" s="21">
        <v>0.1235187959464699</v>
      </c>
      <c r="S85" s="20">
        <v>825671</v>
      </c>
      <c r="T85" s="20">
        <v>925100</v>
      </c>
      <c r="U85" s="20">
        <v>99429</v>
      </c>
      <c r="V85" s="21">
        <v>0.12042205672719522</v>
      </c>
    </row>
    <row r="86" spans="2:22" x14ac:dyDescent="0.55000000000000004">
      <c r="B86" s="98" t="s">
        <v>30</v>
      </c>
      <c r="C86" s="14">
        <v>789</v>
      </c>
      <c r="D86" s="14">
        <v>1100</v>
      </c>
      <c r="E86" s="14">
        <v>311</v>
      </c>
      <c r="F86" s="24">
        <v>0.39416983523447402</v>
      </c>
      <c r="G86" s="13">
        <v>5498</v>
      </c>
      <c r="H86" s="13">
        <v>7000</v>
      </c>
      <c r="I86" s="13">
        <v>1502</v>
      </c>
      <c r="J86" s="22">
        <v>0.27319025100036376</v>
      </c>
      <c r="K86" s="13">
        <v>53883</v>
      </c>
      <c r="L86" s="13">
        <v>66700</v>
      </c>
      <c r="M86" s="13">
        <v>12817</v>
      </c>
      <c r="N86" s="22">
        <v>0.23786723085203126</v>
      </c>
      <c r="O86" s="13">
        <v>403817</v>
      </c>
      <c r="P86" s="13">
        <v>498200</v>
      </c>
      <c r="Q86" s="13">
        <v>94383</v>
      </c>
      <c r="R86" s="22">
        <v>0.2337271585891629</v>
      </c>
      <c r="S86" s="13">
        <v>429017</v>
      </c>
      <c r="T86" s="13">
        <v>527900</v>
      </c>
      <c r="U86" s="13">
        <v>98883</v>
      </c>
      <c r="V86" s="22">
        <v>0.23048736996436039</v>
      </c>
    </row>
  </sheetData>
  <mergeCells count="20">
    <mergeCell ref="O15:Q15"/>
    <mergeCell ref="C16:E16"/>
    <mergeCell ref="F16:H16"/>
    <mergeCell ref="I16:K16"/>
    <mergeCell ref="L16:N16"/>
    <mergeCell ref="O16:Q16"/>
    <mergeCell ref="C15:E15"/>
    <mergeCell ref="F15:H15"/>
    <mergeCell ref="I15:K15"/>
    <mergeCell ref="L15:N15"/>
    <mergeCell ref="C64:F64"/>
    <mergeCell ref="G64:J64"/>
    <mergeCell ref="K64:N64"/>
    <mergeCell ref="O64:R64"/>
    <mergeCell ref="S64:V64"/>
    <mergeCell ref="C65:F65"/>
    <mergeCell ref="G65:J65"/>
    <mergeCell ref="K65:N65"/>
    <mergeCell ref="O65:R65"/>
    <mergeCell ref="S65:V65"/>
  </mergeCell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2D21F8-D3F1-4774-B5C4-A6FC223C843F}">
  <dimension ref="B2:AF39"/>
  <sheetViews>
    <sheetView zoomScale="80" zoomScaleNormal="80" workbookViewId="0"/>
  </sheetViews>
  <sheetFormatPr defaultColWidth="8.83984375" defaultRowHeight="14.4" x14ac:dyDescent="0.55000000000000004"/>
  <cols>
    <col min="1" max="1" width="10" style="2" customWidth="1"/>
    <col min="2" max="2" width="12" style="2" customWidth="1"/>
    <col min="3" max="3" width="8.83984375" style="2"/>
    <col min="4" max="4" width="8.83984375" style="2" customWidth="1"/>
    <col min="5" max="5" width="9" style="2" customWidth="1"/>
    <col min="6" max="6" width="8.83984375" style="2" customWidth="1"/>
    <col min="7" max="7" width="10" style="2" customWidth="1"/>
    <col min="8" max="8" width="8.83984375" style="2"/>
    <col min="9" max="14" width="7.83984375" style="2" bestFit="1" customWidth="1"/>
    <col min="15" max="16" width="9.26171875" style="2" bestFit="1" customWidth="1"/>
    <col min="17" max="17" width="9.26171875" style="12" bestFit="1" customWidth="1"/>
    <col min="18" max="20" width="9.26171875" style="2" bestFit="1" customWidth="1"/>
    <col min="21" max="21" width="10.41796875" style="2" customWidth="1"/>
    <col min="22" max="32" width="10.41796875" style="2" bestFit="1" customWidth="1"/>
    <col min="33" max="16384" width="8.83984375" style="2"/>
  </cols>
  <sheetData>
    <row r="2" spans="2:32" ht="23.1" x14ac:dyDescent="0.85">
      <c r="B2" s="36" t="s">
        <v>47</v>
      </c>
    </row>
    <row r="14" spans="2:32" ht="20.399999999999999" x14ac:dyDescent="0.75">
      <c r="B14" s="50" t="s">
        <v>94</v>
      </c>
    </row>
    <row r="16" spans="2:32" x14ac:dyDescent="0.55000000000000004">
      <c r="B16" s="29"/>
      <c r="C16" s="128" t="s">
        <v>97</v>
      </c>
      <c r="D16" s="128"/>
      <c r="E16" s="128"/>
      <c r="F16" s="128"/>
      <c r="G16" s="128"/>
      <c r="H16" s="128"/>
      <c r="I16" s="129" t="s">
        <v>5</v>
      </c>
      <c r="J16" s="129"/>
      <c r="K16" s="129"/>
      <c r="L16" s="129"/>
      <c r="M16" s="129"/>
      <c r="N16" s="129"/>
      <c r="O16" s="129" t="s">
        <v>6</v>
      </c>
      <c r="P16" s="129"/>
      <c r="Q16" s="129"/>
      <c r="R16" s="129"/>
      <c r="S16" s="129"/>
      <c r="T16" s="129"/>
      <c r="U16" s="129" t="s">
        <v>9</v>
      </c>
      <c r="V16" s="129"/>
      <c r="W16" s="129"/>
      <c r="X16" s="129"/>
      <c r="Y16" s="129"/>
      <c r="Z16" s="129"/>
      <c r="AA16" s="129" t="s">
        <v>10</v>
      </c>
      <c r="AB16" s="129"/>
      <c r="AC16" s="129"/>
      <c r="AD16" s="129"/>
      <c r="AE16" s="129"/>
      <c r="AF16" s="129"/>
    </row>
    <row r="17" spans="2:32" x14ac:dyDescent="0.55000000000000004">
      <c r="B17" s="16"/>
      <c r="C17" s="129" t="s">
        <v>31</v>
      </c>
      <c r="D17" s="129"/>
      <c r="E17" s="129" t="s">
        <v>2</v>
      </c>
      <c r="F17" s="129"/>
      <c r="G17" s="129" t="s">
        <v>1</v>
      </c>
      <c r="H17" s="129"/>
      <c r="I17" s="129" t="s">
        <v>31</v>
      </c>
      <c r="J17" s="129"/>
      <c r="K17" s="129" t="s">
        <v>2</v>
      </c>
      <c r="L17" s="129"/>
      <c r="M17" s="129" t="s">
        <v>1</v>
      </c>
      <c r="N17" s="129"/>
      <c r="O17" s="129" t="s">
        <v>31</v>
      </c>
      <c r="P17" s="129"/>
      <c r="Q17" s="129" t="s">
        <v>2</v>
      </c>
      <c r="R17" s="129"/>
      <c r="S17" s="129" t="s">
        <v>1</v>
      </c>
      <c r="T17" s="129"/>
      <c r="U17" s="129" t="s">
        <v>31</v>
      </c>
      <c r="V17" s="129"/>
      <c r="W17" s="129" t="s">
        <v>2</v>
      </c>
      <c r="X17" s="129"/>
      <c r="Y17" s="129" t="s">
        <v>1</v>
      </c>
      <c r="Z17" s="129"/>
      <c r="AA17" s="129" t="s">
        <v>31</v>
      </c>
      <c r="AB17" s="129"/>
      <c r="AC17" s="129" t="s">
        <v>2</v>
      </c>
      <c r="AD17" s="129"/>
      <c r="AE17" s="129" t="s">
        <v>1</v>
      </c>
      <c r="AF17" s="129"/>
    </row>
    <row r="18" spans="2:32" x14ac:dyDescent="0.55000000000000004">
      <c r="B18" s="26"/>
      <c r="C18" s="18">
        <v>2011</v>
      </c>
      <c r="D18" s="18">
        <v>2021</v>
      </c>
      <c r="E18" s="18">
        <v>2011</v>
      </c>
      <c r="F18" s="18">
        <v>2021</v>
      </c>
      <c r="G18" s="18">
        <v>2011</v>
      </c>
      <c r="H18" s="18">
        <v>2021</v>
      </c>
      <c r="I18" s="18">
        <v>2011</v>
      </c>
      <c r="J18" s="18">
        <v>2021</v>
      </c>
      <c r="K18" s="18">
        <v>2011</v>
      </c>
      <c r="L18" s="18">
        <v>2021</v>
      </c>
      <c r="M18" s="18">
        <v>2011</v>
      </c>
      <c r="N18" s="18">
        <v>2021</v>
      </c>
      <c r="O18" s="18">
        <v>2011</v>
      </c>
      <c r="P18" s="18">
        <v>2021</v>
      </c>
      <c r="Q18" s="18">
        <v>2011</v>
      </c>
      <c r="R18" s="18">
        <v>2021</v>
      </c>
      <c r="S18" s="18">
        <v>2011</v>
      </c>
      <c r="T18" s="18">
        <v>2021</v>
      </c>
      <c r="U18" s="18">
        <v>2011</v>
      </c>
      <c r="V18" s="18">
        <v>2021</v>
      </c>
      <c r="W18" s="18">
        <v>2011</v>
      </c>
      <c r="X18" s="18">
        <v>2021</v>
      </c>
      <c r="Y18" s="18">
        <v>2011</v>
      </c>
      <c r="Z18" s="18">
        <v>2021</v>
      </c>
      <c r="AA18" s="18">
        <v>2011</v>
      </c>
      <c r="AB18" s="18">
        <v>2021</v>
      </c>
      <c r="AC18" s="18">
        <v>2011</v>
      </c>
      <c r="AD18" s="18">
        <v>2021</v>
      </c>
      <c r="AE18" s="18">
        <v>2011</v>
      </c>
      <c r="AF18" s="18">
        <v>2021</v>
      </c>
    </row>
    <row r="19" spans="2:32" x14ac:dyDescent="0.55000000000000004">
      <c r="B19" s="97" t="s">
        <v>11</v>
      </c>
      <c r="C19" s="39">
        <v>121688</v>
      </c>
      <c r="D19" s="39">
        <v>132500</v>
      </c>
      <c r="E19" s="39">
        <v>60104</v>
      </c>
      <c r="F19" s="39">
        <v>65500</v>
      </c>
      <c r="G19" s="39">
        <v>61584</v>
      </c>
      <c r="H19" s="39">
        <v>67000</v>
      </c>
      <c r="I19" s="20">
        <v>596984</v>
      </c>
      <c r="J19" s="20">
        <v>645100</v>
      </c>
      <c r="K19" s="20">
        <v>292586</v>
      </c>
      <c r="L19" s="20">
        <v>315300</v>
      </c>
      <c r="M19" s="20">
        <v>304398</v>
      </c>
      <c r="N19" s="20">
        <v>329800</v>
      </c>
      <c r="O19" s="20">
        <v>5288935</v>
      </c>
      <c r="P19" s="20">
        <v>5701200</v>
      </c>
      <c r="Q19" s="20">
        <v>2590608</v>
      </c>
      <c r="R19" s="20">
        <v>2789600</v>
      </c>
      <c r="S19" s="20">
        <v>2698327</v>
      </c>
      <c r="T19" s="20">
        <v>2911600</v>
      </c>
      <c r="U19" s="20">
        <v>53012456</v>
      </c>
      <c r="V19" s="20">
        <v>56489800</v>
      </c>
      <c r="W19" s="20">
        <v>26069148</v>
      </c>
      <c r="X19" s="20">
        <v>27656300</v>
      </c>
      <c r="Y19" s="20">
        <v>26943308</v>
      </c>
      <c r="Z19" s="20">
        <v>28833500</v>
      </c>
      <c r="AA19" s="25">
        <v>56075912</v>
      </c>
      <c r="AB19" s="20">
        <v>59597300</v>
      </c>
      <c r="AC19" s="25">
        <v>27573376</v>
      </c>
      <c r="AD19" s="20">
        <v>29177200</v>
      </c>
      <c r="AE19" s="25">
        <v>28502536</v>
      </c>
      <c r="AF19" s="20">
        <v>30420100</v>
      </c>
    </row>
    <row r="20" spans="2:32" x14ac:dyDescent="0.55000000000000004">
      <c r="B20" s="98" t="s">
        <v>12</v>
      </c>
      <c r="C20" s="14">
        <v>8239</v>
      </c>
      <c r="D20" s="14">
        <v>7500</v>
      </c>
      <c r="E20" s="14">
        <v>4171</v>
      </c>
      <c r="F20" s="14">
        <v>3800</v>
      </c>
      <c r="G20" s="14">
        <v>4068</v>
      </c>
      <c r="H20" s="14">
        <v>3600</v>
      </c>
      <c r="I20" s="13">
        <v>33438</v>
      </c>
      <c r="J20" s="13">
        <v>32300</v>
      </c>
      <c r="K20" s="13">
        <v>17005</v>
      </c>
      <c r="L20" s="13">
        <v>16700</v>
      </c>
      <c r="M20" s="13">
        <v>16433</v>
      </c>
      <c r="N20" s="13">
        <v>15600</v>
      </c>
      <c r="O20" s="13">
        <v>296094</v>
      </c>
      <c r="P20" s="13">
        <v>274400</v>
      </c>
      <c r="Q20" s="13">
        <v>151313</v>
      </c>
      <c r="R20" s="13">
        <v>140800</v>
      </c>
      <c r="S20" s="13">
        <v>144781</v>
      </c>
      <c r="T20" s="13">
        <v>133600</v>
      </c>
      <c r="U20" s="13">
        <v>3318449</v>
      </c>
      <c r="V20" s="13">
        <v>3077000</v>
      </c>
      <c r="W20" s="13">
        <v>1698171</v>
      </c>
      <c r="X20" s="13">
        <v>1575400</v>
      </c>
      <c r="Y20" s="13">
        <v>1620278</v>
      </c>
      <c r="Z20" s="13">
        <v>1501600</v>
      </c>
      <c r="AA20" s="13">
        <v>3496750</v>
      </c>
      <c r="AB20" s="13">
        <v>3232100</v>
      </c>
      <c r="AC20" s="13">
        <v>1789744</v>
      </c>
      <c r="AD20" s="13">
        <v>1654800</v>
      </c>
      <c r="AE20" s="13">
        <v>1707006</v>
      </c>
      <c r="AF20" s="13">
        <v>1577300</v>
      </c>
    </row>
    <row r="21" spans="2:32" x14ac:dyDescent="0.55000000000000004">
      <c r="B21" s="97" t="s">
        <v>13</v>
      </c>
      <c r="C21" s="39">
        <v>7113</v>
      </c>
      <c r="D21" s="39">
        <v>8300</v>
      </c>
      <c r="E21" s="39">
        <v>3597</v>
      </c>
      <c r="F21" s="39">
        <v>4300</v>
      </c>
      <c r="G21" s="39">
        <v>3516</v>
      </c>
      <c r="H21" s="39">
        <v>4100</v>
      </c>
      <c r="I21" s="20">
        <v>31540</v>
      </c>
      <c r="J21" s="20">
        <v>36200</v>
      </c>
      <c r="K21" s="20">
        <v>16134</v>
      </c>
      <c r="L21" s="20">
        <v>18500</v>
      </c>
      <c r="M21" s="20">
        <v>15406</v>
      </c>
      <c r="N21" s="20">
        <v>17700</v>
      </c>
      <c r="O21" s="20">
        <v>272689</v>
      </c>
      <c r="P21" s="20">
        <v>311100</v>
      </c>
      <c r="Q21" s="20">
        <v>139868</v>
      </c>
      <c r="R21" s="20">
        <v>159400</v>
      </c>
      <c r="S21" s="20">
        <v>132821</v>
      </c>
      <c r="T21" s="20">
        <v>151600</v>
      </c>
      <c r="U21" s="20">
        <v>2972632</v>
      </c>
      <c r="V21" s="20">
        <v>3348600</v>
      </c>
      <c r="W21" s="20">
        <v>1521271</v>
      </c>
      <c r="X21" s="20">
        <v>1714200</v>
      </c>
      <c r="Y21" s="20">
        <v>1451361</v>
      </c>
      <c r="Z21" s="20">
        <v>1634400</v>
      </c>
      <c r="AA21" s="25">
        <v>3135711</v>
      </c>
      <c r="AB21" s="20">
        <v>3524600</v>
      </c>
      <c r="AC21" s="25">
        <v>1604914</v>
      </c>
      <c r="AD21" s="20">
        <v>1804200</v>
      </c>
      <c r="AE21" s="25">
        <v>1530797</v>
      </c>
      <c r="AF21" s="20">
        <v>1720400</v>
      </c>
    </row>
    <row r="22" spans="2:32" x14ac:dyDescent="0.55000000000000004">
      <c r="B22" s="98" t="s">
        <v>14</v>
      </c>
      <c r="C22" s="14">
        <v>7274</v>
      </c>
      <c r="D22" s="14">
        <v>8200</v>
      </c>
      <c r="E22" s="14">
        <v>3744</v>
      </c>
      <c r="F22" s="14">
        <v>4200</v>
      </c>
      <c r="G22" s="14">
        <v>3530</v>
      </c>
      <c r="H22" s="14">
        <v>4000</v>
      </c>
      <c r="I22" s="13">
        <v>34479</v>
      </c>
      <c r="J22" s="13">
        <v>37400</v>
      </c>
      <c r="K22" s="13">
        <v>17658</v>
      </c>
      <c r="L22" s="13">
        <v>18900</v>
      </c>
      <c r="M22" s="13">
        <v>16821</v>
      </c>
      <c r="N22" s="13">
        <v>18500</v>
      </c>
      <c r="O22" s="13">
        <v>296892</v>
      </c>
      <c r="P22" s="13">
        <v>319600</v>
      </c>
      <c r="Q22" s="13">
        <v>151800</v>
      </c>
      <c r="R22" s="13">
        <v>163200</v>
      </c>
      <c r="S22" s="13">
        <v>145092</v>
      </c>
      <c r="T22" s="13">
        <v>156400</v>
      </c>
      <c r="U22" s="13">
        <v>3080929</v>
      </c>
      <c r="V22" s="13">
        <v>3413100</v>
      </c>
      <c r="W22" s="13">
        <v>1577011</v>
      </c>
      <c r="X22" s="13">
        <v>1749000</v>
      </c>
      <c r="Y22" s="13">
        <v>1503918</v>
      </c>
      <c r="Z22" s="13">
        <v>1664100</v>
      </c>
      <c r="AA22" s="13">
        <v>3258677</v>
      </c>
      <c r="AB22" s="13">
        <v>3595900</v>
      </c>
      <c r="AC22" s="13">
        <v>1668191</v>
      </c>
      <c r="AD22" s="13">
        <v>1842800</v>
      </c>
      <c r="AE22" s="13">
        <v>1590486</v>
      </c>
      <c r="AF22" s="13">
        <v>1753100</v>
      </c>
    </row>
    <row r="23" spans="2:32" x14ac:dyDescent="0.55000000000000004">
      <c r="B23" s="97" t="s">
        <v>15</v>
      </c>
      <c r="C23" s="39">
        <v>7903</v>
      </c>
      <c r="D23" s="39">
        <v>7700</v>
      </c>
      <c r="E23" s="39">
        <v>4164</v>
      </c>
      <c r="F23" s="39">
        <v>3900</v>
      </c>
      <c r="G23" s="39">
        <v>3739</v>
      </c>
      <c r="H23" s="39">
        <v>3800</v>
      </c>
      <c r="I23" s="20">
        <v>37131</v>
      </c>
      <c r="J23" s="20">
        <v>34600</v>
      </c>
      <c r="K23" s="20">
        <v>19027</v>
      </c>
      <c r="L23" s="20">
        <v>17400</v>
      </c>
      <c r="M23" s="20">
        <v>18104</v>
      </c>
      <c r="N23" s="20">
        <v>17200</v>
      </c>
      <c r="O23" s="20">
        <v>328077</v>
      </c>
      <c r="P23" s="20">
        <v>313600</v>
      </c>
      <c r="Q23" s="20">
        <v>168024</v>
      </c>
      <c r="R23" s="20">
        <v>160800</v>
      </c>
      <c r="S23" s="20">
        <v>160053</v>
      </c>
      <c r="T23" s="20">
        <v>152900</v>
      </c>
      <c r="U23" s="20">
        <v>3340265</v>
      </c>
      <c r="V23" s="20">
        <v>3218900</v>
      </c>
      <c r="W23" s="20">
        <v>1706618</v>
      </c>
      <c r="X23" s="20">
        <v>1650800</v>
      </c>
      <c r="Y23" s="20">
        <v>1633647</v>
      </c>
      <c r="Z23" s="20">
        <v>1568100</v>
      </c>
      <c r="AA23" s="25">
        <v>3539385</v>
      </c>
      <c r="AB23" s="20">
        <v>3394700</v>
      </c>
      <c r="AC23" s="25">
        <v>1808009</v>
      </c>
      <c r="AD23" s="20">
        <v>1741500</v>
      </c>
      <c r="AE23" s="25">
        <v>1731376</v>
      </c>
      <c r="AF23" s="20">
        <v>1653100</v>
      </c>
    </row>
    <row r="24" spans="2:32" x14ac:dyDescent="0.55000000000000004">
      <c r="B24" s="98" t="s">
        <v>16</v>
      </c>
      <c r="C24" s="14">
        <v>8402</v>
      </c>
      <c r="D24" s="14">
        <v>8500</v>
      </c>
      <c r="E24" s="14">
        <v>4079</v>
      </c>
      <c r="F24" s="14">
        <v>4200</v>
      </c>
      <c r="G24" s="14">
        <v>4323</v>
      </c>
      <c r="H24" s="14">
        <v>4300</v>
      </c>
      <c r="I24" s="13">
        <v>34958</v>
      </c>
      <c r="J24" s="13">
        <v>33500</v>
      </c>
      <c r="K24" s="13">
        <v>17414</v>
      </c>
      <c r="L24" s="13">
        <v>17000</v>
      </c>
      <c r="M24" s="13">
        <v>17544</v>
      </c>
      <c r="N24" s="13">
        <v>16500</v>
      </c>
      <c r="O24" s="13">
        <v>333166</v>
      </c>
      <c r="P24" s="13">
        <v>332200</v>
      </c>
      <c r="Q24" s="13">
        <v>170390</v>
      </c>
      <c r="R24" s="13">
        <v>169500</v>
      </c>
      <c r="S24" s="13">
        <v>162776</v>
      </c>
      <c r="T24" s="13">
        <v>162700</v>
      </c>
      <c r="U24" s="13">
        <v>3595321</v>
      </c>
      <c r="V24" s="13">
        <v>3414400</v>
      </c>
      <c r="W24" s="13">
        <v>1810404</v>
      </c>
      <c r="X24" s="13">
        <v>1712900</v>
      </c>
      <c r="Y24" s="13">
        <v>1784917</v>
      </c>
      <c r="Z24" s="13">
        <v>1701500</v>
      </c>
      <c r="AA24" s="13">
        <v>3807245</v>
      </c>
      <c r="AB24" s="13">
        <v>3602100</v>
      </c>
      <c r="AC24" s="13">
        <v>1919169</v>
      </c>
      <c r="AD24" s="13">
        <v>1808800</v>
      </c>
      <c r="AE24" s="13">
        <v>1888076</v>
      </c>
      <c r="AF24" s="13">
        <v>1793300</v>
      </c>
    </row>
    <row r="25" spans="2:32" x14ac:dyDescent="0.55000000000000004">
      <c r="B25" s="97" t="s">
        <v>17</v>
      </c>
      <c r="C25" s="39">
        <v>8720</v>
      </c>
      <c r="D25" s="39">
        <v>8900</v>
      </c>
      <c r="E25" s="39">
        <v>4293</v>
      </c>
      <c r="F25" s="39">
        <v>4400</v>
      </c>
      <c r="G25" s="39">
        <v>4427</v>
      </c>
      <c r="H25" s="39">
        <v>4500</v>
      </c>
      <c r="I25" s="20">
        <v>33994</v>
      </c>
      <c r="J25" s="20">
        <v>36700</v>
      </c>
      <c r="K25" s="20">
        <v>17003</v>
      </c>
      <c r="L25" s="20">
        <v>18400</v>
      </c>
      <c r="M25" s="20">
        <v>16991</v>
      </c>
      <c r="N25" s="20">
        <v>18400</v>
      </c>
      <c r="O25" s="20">
        <v>307159</v>
      </c>
      <c r="P25" s="20">
        <v>332200</v>
      </c>
      <c r="Q25" s="20">
        <v>155191</v>
      </c>
      <c r="R25" s="20">
        <v>165400</v>
      </c>
      <c r="S25" s="20">
        <v>151968</v>
      </c>
      <c r="T25" s="20">
        <v>166800</v>
      </c>
      <c r="U25" s="20">
        <v>3650881</v>
      </c>
      <c r="V25" s="20">
        <v>3715400</v>
      </c>
      <c r="W25" s="20">
        <v>1820536</v>
      </c>
      <c r="X25" s="20">
        <v>1818000</v>
      </c>
      <c r="Y25" s="20">
        <v>1830345</v>
      </c>
      <c r="Z25" s="20">
        <v>1897400</v>
      </c>
      <c r="AA25" s="25">
        <v>3836609</v>
      </c>
      <c r="AB25" s="20">
        <v>3901800</v>
      </c>
      <c r="AC25" s="25">
        <v>1914298</v>
      </c>
      <c r="AD25" s="20">
        <v>1909900</v>
      </c>
      <c r="AE25" s="25">
        <v>1922311</v>
      </c>
      <c r="AF25" s="20">
        <v>1991900</v>
      </c>
    </row>
    <row r="26" spans="2:32" x14ac:dyDescent="0.55000000000000004">
      <c r="B26" s="98" t="s">
        <v>18</v>
      </c>
      <c r="C26" s="14">
        <v>8181</v>
      </c>
      <c r="D26" s="14">
        <v>9800</v>
      </c>
      <c r="E26" s="14">
        <v>4126</v>
      </c>
      <c r="F26" s="14">
        <v>4800</v>
      </c>
      <c r="G26" s="14">
        <v>4055</v>
      </c>
      <c r="H26" s="14">
        <v>5000</v>
      </c>
      <c r="I26" s="13">
        <v>33384</v>
      </c>
      <c r="J26" s="13">
        <v>40200</v>
      </c>
      <c r="K26" s="13">
        <v>16925</v>
      </c>
      <c r="L26" s="13">
        <v>19500</v>
      </c>
      <c r="M26" s="13">
        <v>16459</v>
      </c>
      <c r="N26" s="13">
        <v>20700</v>
      </c>
      <c r="O26" s="13">
        <v>296791</v>
      </c>
      <c r="P26" s="13">
        <v>355900</v>
      </c>
      <c r="Q26" s="13">
        <v>149106</v>
      </c>
      <c r="R26" s="13">
        <v>173700</v>
      </c>
      <c r="S26" s="13">
        <v>147685</v>
      </c>
      <c r="T26" s="13">
        <v>182300</v>
      </c>
      <c r="U26" s="13">
        <v>3509221</v>
      </c>
      <c r="V26" s="13">
        <v>3952600</v>
      </c>
      <c r="W26" s="13">
        <v>1754903</v>
      </c>
      <c r="X26" s="13">
        <v>1908200</v>
      </c>
      <c r="Y26" s="13">
        <v>1754318</v>
      </c>
      <c r="Z26" s="13">
        <v>2044400</v>
      </c>
      <c r="AA26" s="13">
        <v>3683915</v>
      </c>
      <c r="AB26" s="13">
        <v>4148800</v>
      </c>
      <c r="AC26" s="13">
        <v>1842456</v>
      </c>
      <c r="AD26" s="13">
        <v>2003600</v>
      </c>
      <c r="AE26" s="13">
        <v>1841459</v>
      </c>
      <c r="AF26" s="13">
        <v>2145200</v>
      </c>
    </row>
    <row r="27" spans="2:32" x14ac:dyDescent="0.55000000000000004">
      <c r="B27" s="97" t="s">
        <v>19</v>
      </c>
      <c r="C27" s="39">
        <v>8200</v>
      </c>
      <c r="D27" s="39">
        <v>9200</v>
      </c>
      <c r="E27" s="39">
        <v>4225</v>
      </c>
      <c r="F27" s="39">
        <v>4600</v>
      </c>
      <c r="G27" s="39">
        <v>3975</v>
      </c>
      <c r="H27" s="39">
        <v>4600</v>
      </c>
      <c r="I27" s="20">
        <v>37985</v>
      </c>
      <c r="J27" s="20">
        <v>39500</v>
      </c>
      <c r="K27" s="20">
        <v>19077</v>
      </c>
      <c r="L27" s="20">
        <v>19300</v>
      </c>
      <c r="M27" s="20">
        <v>18908</v>
      </c>
      <c r="N27" s="20">
        <v>20200</v>
      </c>
      <c r="O27" s="20">
        <v>322364</v>
      </c>
      <c r="P27" s="20">
        <v>344100</v>
      </c>
      <c r="Q27" s="20">
        <v>159569</v>
      </c>
      <c r="R27" s="20">
        <v>168900</v>
      </c>
      <c r="S27" s="20">
        <v>162795</v>
      </c>
      <c r="T27" s="20">
        <v>175200</v>
      </c>
      <c r="U27" s="20">
        <v>3549116</v>
      </c>
      <c r="V27" s="20">
        <v>3795400</v>
      </c>
      <c r="W27" s="20">
        <v>1765582</v>
      </c>
      <c r="X27" s="20">
        <v>1841900</v>
      </c>
      <c r="Y27" s="20">
        <v>1783534</v>
      </c>
      <c r="Z27" s="20">
        <v>1953500</v>
      </c>
      <c r="AA27" s="25">
        <v>3732161</v>
      </c>
      <c r="AB27" s="20">
        <v>3981600</v>
      </c>
      <c r="AC27" s="25">
        <v>1855920</v>
      </c>
      <c r="AD27" s="20">
        <v>1932200</v>
      </c>
      <c r="AE27" s="25">
        <v>1876241</v>
      </c>
      <c r="AF27" s="20">
        <v>2049400</v>
      </c>
    </row>
    <row r="28" spans="2:32" x14ac:dyDescent="0.55000000000000004">
      <c r="B28" s="98" t="s">
        <v>20</v>
      </c>
      <c r="C28" s="14">
        <v>9232</v>
      </c>
      <c r="D28" s="14">
        <v>8400</v>
      </c>
      <c r="E28" s="14">
        <v>4657</v>
      </c>
      <c r="F28" s="14">
        <v>4200</v>
      </c>
      <c r="G28" s="14">
        <v>4575</v>
      </c>
      <c r="H28" s="14">
        <v>4200</v>
      </c>
      <c r="I28" s="13">
        <v>44670</v>
      </c>
      <c r="J28" s="13">
        <v>38200</v>
      </c>
      <c r="K28" s="13">
        <v>22325</v>
      </c>
      <c r="L28" s="13">
        <v>18700</v>
      </c>
      <c r="M28" s="13">
        <v>22345</v>
      </c>
      <c r="N28" s="13">
        <v>19500</v>
      </c>
      <c r="O28" s="13">
        <v>375538</v>
      </c>
      <c r="P28" s="13">
        <v>329500</v>
      </c>
      <c r="Q28" s="13">
        <v>185029</v>
      </c>
      <c r="R28" s="13">
        <v>161800</v>
      </c>
      <c r="S28" s="13">
        <v>190509</v>
      </c>
      <c r="T28" s="13">
        <v>167700</v>
      </c>
      <c r="U28" s="13">
        <v>3885934</v>
      </c>
      <c r="V28" s="13">
        <v>3580400</v>
      </c>
      <c r="W28" s="13">
        <v>1923441</v>
      </c>
      <c r="X28" s="13">
        <v>1753600</v>
      </c>
      <c r="Y28" s="13">
        <v>1962493</v>
      </c>
      <c r="Z28" s="13">
        <v>1826700</v>
      </c>
      <c r="AA28" s="13">
        <v>4099089</v>
      </c>
      <c r="AB28" s="13">
        <v>3755700</v>
      </c>
      <c r="AC28" s="13">
        <v>2027932</v>
      </c>
      <c r="AD28" s="13">
        <v>1839500</v>
      </c>
      <c r="AE28" s="13">
        <v>2071157</v>
      </c>
      <c r="AF28" s="13">
        <v>1916200</v>
      </c>
    </row>
    <row r="29" spans="2:32" x14ac:dyDescent="0.55000000000000004">
      <c r="B29" s="97" t="s">
        <v>21</v>
      </c>
      <c r="C29" s="39">
        <v>9188</v>
      </c>
      <c r="D29" s="39">
        <v>8200</v>
      </c>
      <c r="E29" s="39">
        <v>4542</v>
      </c>
      <c r="F29" s="39">
        <v>4200</v>
      </c>
      <c r="G29" s="39">
        <v>4646</v>
      </c>
      <c r="H29" s="39">
        <v>4100</v>
      </c>
      <c r="I29" s="20">
        <v>45835</v>
      </c>
      <c r="J29" s="20">
        <v>40800</v>
      </c>
      <c r="K29" s="20">
        <v>22446</v>
      </c>
      <c r="L29" s="20">
        <v>20000</v>
      </c>
      <c r="M29" s="20">
        <v>23389</v>
      </c>
      <c r="N29" s="20">
        <v>20900</v>
      </c>
      <c r="O29" s="20">
        <v>389583</v>
      </c>
      <c r="P29" s="20">
        <v>349300</v>
      </c>
      <c r="Q29" s="20">
        <v>192130</v>
      </c>
      <c r="R29" s="20">
        <v>170900</v>
      </c>
      <c r="S29" s="20">
        <v>197453</v>
      </c>
      <c r="T29" s="20">
        <v>178400</v>
      </c>
      <c r="U29" s="20">
        <v>3879815</v>
      </c>
      <c r="V29" s="20">
        <v>3602600</v>
      </c>
      <c r="W29" s="20">
        <v>1919758</v>
      </c>
      <c r="X29" s="20">
        <v>1777100</v>
      </c>
      <c r="Y29" s="20">
        <v>1960057</v>
      </c>
      <c r="Z29" s="20">
        <v>1825600</v>
      </c>
      <c r="AA29" s="25">
        <v>4100526</v>
      </c>
      <c r="AB29" s="20">
        <v>3788700</v>
      </c>
      <c r="AC29" s="25">
        <v>2028286</v>
      </c>
      <c r="AD29" s="20">
        <v>1867900</v>
      </c>
      <c r="AE29" s="25">
        <v>2072240</v>
      </c>
      <c r="AF29" s="20">
        <v>1920800</v>
      </c>
    </row>
    <row r="30" spans="2:32" x14ac:dyDescent="0.55000000000000004">
      <c r="B30" s="98" t="s">
        <v>22</v>
      </c>
      <c r="C30" s="14">
        <v>7997</v>
      </c>
      <c r="D30" s="14">
        <v>9200</v>
      </c>
      <c r="E30" s="14">
        <v>3978</v>
      </c>
      <c r="F30" s="14">
        <v>4500</v>
      </c>
      <c r="G30" s="14">
        <v>4019</v>
      </c>
      <c r="H30" s="14">
        <v>4700</v>
      </c>
      <c r="I30" s="13">
        <v>41219</v>
      </c>
      <c r="J30" s="13">
        <v>46700</v>
      </c>
      <c r="K30" s="13">
        <v>20297</v>
      </c>
      <c r="L30" s="13">
        <v>22800</v>
      </c>
      <c r="M30" s="13">
        <v>20922</v>
      </c>
      <c r="N30" s="13">
        <v>23900</v>
      </c>
      <c r="O30" s="13">
        <v>350433</v>
      </c>
      <c r="P30" s="13">
        <v>397200</v>
      </c>
      <c r="Q30" s="13">
        <v>172599</v>
      </c>
      <c r="R30" s="13">
        <v>194200</v>
      </c>
      <c r="S30" s="13">
        <v>177834</v>
      </c>
      <c r="T30" s="13">
        <v>203100</v>
      </c>
      <c r="U30" s="13">
        <v>3400095</v>
      </c>
      <c r="V30" s="13">
        <v>3907700</v>
      </c>
      <c r="W30" s="13">
        <v>1687729</v>
      </c>
      <c r="X30" s="13">
        <v>1922800</v>
      </c>
      <c r="Y30" s="13">
        <v>1712366</v>
      </c>
      <c r="Z30" s="13">
        <v>1984900</v>
      </c>
      <c r="AA30" s="13">
        <v>3601694</v>
      </c>
      <c r="AB30" s="13">
        <v>4123400</v>
      </c>
      <c r="AC30" s="13">
        <v>1786690</v>
      </c>
      <c r="AD30" s="13">
        <v>2027500</v>
      </c>
      <c r="AE30" s="13">
        <v>1815004</v>
      </c>
      <c r="AF30" s="13">
        <v>2095900</v>
      </c>
    </row>
    <row r="31" spans="2:32" x14ac:dyDescent="0.55000000000000004">
      <c r="B31" s="97" t="s">
        <v>23</v>
      </c>
      <c r="C31" s="39">
        <v>6589</v>
      </c>
      <c r="D31" s="39">
        <v>9000</v>
      </c>
      <c r="E31" s="39">
        <v>3332</v>
      </c>
      <c r="F31" s="39">
        <v>4500</v>
      </c>
      <c r="G31" s="39">
        <v>3257</v>
      </c>
      <c r="H31" s="39">
        <v>4500</v>
      </c>
      <c r="I31" s="20">
        <v>37257</v>
      </c>
      <c r="J31" s="20">
        <v>47700</v>
      </c>
      <c r="K31" s="20">
        <v>18427</v>
      </c>
      <c r="L31" s="20">
        <v>23400</v>
      </c>
      <c r="M31" s="20">
        <v>18830</v>
      </c>
      <c r="N31" s="20">
        <v>24300</v>
      </c>
      <c r="O31" s="20">
        <v>323198</v>
      </c>
      <c r="P31" s="20">
        <v>406900</v>
      </c>
      <c r="Q31" s="20">
        <v>157923</v>
      </c>
      <c r="R31" s="20">
        <v>199000</v>
      </c>
      <c r="S31" s="20">
        <v>165275</v>
      </c>
      <c r="T31" s="20">
        <v>207800</v>
      </c>
      <c r="U31" s="20">
        <v>2996992</v>
      </c>
      <c r="V31" s="20">
        <v>3806300</v>
      </c>
      <c r="W31" s="20">
        <v>1481745</v>
      </c>
      <c r="X31" s="20">
        <v>1869600</v>
      </c>
      <c r="Y31" s="20">
        <v>1515247</v>
      </c>
      <c r="Z31" s="20">
        <v>1936700</v>
      </c>
      <c r="AA31" s="25">
        <v>3183915</v>
      </c>
      <c r="AB31" s="20">
        <v>4029000</v>
      </c>
      <c r="AC31" s="25">
        <v>1573599</v>
      </c>
      <c r="AD31" s="20">
        <v>1978300</v>
      </c>
      <c r="AE31" s="25">
        <v>1610316</v>
      </c>
      <c r="AF31" s="20">
        <v>2050800</v>
      </c>
    </row>
    <row r="32" spans="2:32" x14ac:dyDescent="0.55000000000000004">
      <c r="B32" s="98" t="s">
        <v>24</v>
      </c>
      <c r="C32" s="14">
        <v>6585</v>
      </c>
      <c r="D32" s="14">
        <v>7600</v>
      </c>
      <c r="E32" s="14">
        <v>3231</v>
      </c>
      <c r="F32" s="14">
        <v>3800</v>
      </c>
      <c r="G32" s="14">
        <v>3354</v>
      </c>
      <c r="H32" s="14">
        <v>3800</v>
      </c>
      <c r="I32" s="13">
        <v>39739</v>
      </c>
      <c r="J32" s="13">
        <v>41400</v>
      </c>
      <c r="K32" s="13">
        <v>19322</v>
      </c>
      <c r="L32" s="13">
        <v>20400</v>
      </c>
      <c r="M32" s="13">
        <v>20417</v>
      </c>
      <c r="N32" s="13">
        <v>21000</v>
      </c>
      <c r="O32" s="13">
        <v>361507</v>
      </c>
      <c r="P32" s="13">
        <v>361600</v>
      </c>
      <c r="Q32" s="13">
        <v>176244</v>
      </c>
      <c r="R32" s="13">
        <v>176600</v>
      </c>
      <c r="S32" s="13">
        <v>185263</v>
      </c>
      <c r="T32" s="13">
        <v>185000</v>
      </c>
      <c r="U32" s="13">
        <v>3172277</v>
      </c>
      <c r="V32" s="13">
        <v>3256100</v>
      </c>
      <c r="W32" s="13">
        <v>1557140</v>
      </c>
      <c r="X32" s="13">
        <v>1602000</v>
      </c>
      <c r="Y32" s="13">
        <v>1615137</v>
      </c>
      <c r="Z32" s="13">
        <v>1654100</v>
      </c>
      <c r="AA32" s="13">
        <v>3377162</v>
      </c>
      <c r="AB32" s="13">
        <v>3455700</v>
      </c>
      <c r="AC32" s="13">
        <v>1658007</v>
      </c>
      <c r="AD32" s="13">
        <v>1699600</v>
      </c>
      <c r="AE32" s="13">
        <v>1719155</v>
      </c>
      <c r="AF32" s="13">
        <v>1756100</v>
      </c>
    </row>
    <row r="33" spans="2:32" x14ac:dyDescent="0.55000000000000004">
      <c r="B33" s="97" t="s">
        <v>25</v>
      </c>
      <c r="C33" s="39">
        <v>5324</v>
      </c>
      <c r="D33" s="39">
        <v>5900</v>
      </c>
      <c r="E33" s="39">
        <v>2513</v>
      </c>
      <c r="F33" s="39">
        <v>2900</v>
      </c>
      <c r="G33" s="39">
        <v>2811</v>
      </c>
      <c r="H33" s="39">
        <v>3000</v>
      </c>
      <c r="I33" s="20">
        <v>32393</v>
      </c>
      <c r="J33" s="20">
        <v>36200</v>
      </c>
      <c r="K33" s="20">
        <v>15622</v>
      </c>
      <c r="L33" s="20">
        <v>17500</v>
      </c>
      <c r="M33" s="20">
        <v>16771</v>
      </c>
      <c r="N33" s="20">
        <v>18700</v>
      </c>
      <c r="O33" s="20">
        <v>297440</v>
      </c>
      <c r="P33" s="20">
        <v>323800</v>
      </c>
      <c r="Q33" s="20">
        <v>144901</v>
      </c>
      <c r="R33" s="20">
        <v>155900</v>
      </c>
      <c r="S33" s="20">
        <v>152539</v>
      </c>
      <c r="T33" s="20">
        <v>167900</v>
      </c>
      <c r="U33" s="20">
        <v>2508154</v>
      </c>
      <c r="V33" s="20">
        <v>2767500</v>
      </c>
      <c r="W33" s="20">
        <v>1217965</v>
      </c>
      <c r="X33" s="20">
        <v>1341900</v>
      </c>
      <c r="Y33" s="20">
        <v>1290189</v>
      </c>
      <c r="Z33" s="20">
        <v>1425600</v>
      </c>
      <c r="AA33" s="25">
        <v>2674161</v>
      </c>
      <c r="AB33" s="20">
        <v>2945100</v>
      </c>
      <c r="AC33" s="25">
        <v>1299081</v>
      </c>
      <c r="AD33" s="20">
        <v>1428200</v>
      </c>
      <c r="AE33" s="25">
        <v>1375080</v>
      </c>
      <c r="AF33" s="20">
        <v>1516900</v>
      </c>
    </row>
    <row r="34" spans="2:32" x14ac:dyDescent="0.55000000000000004">
      <c r="B34" s="98" t="s">
        <v>26</v>
      </c>
      <c r="C34" s="14">
        <v>4152</v>
      </c>
      <c r="D34" s="14">
        <v>5700</v>
      </c>
      <c r="E34" s="14">
        <v>2011</v>
      </c>
      <c r="F34" s="14">
        <v>2700</v>
      </c>
      <c r="G34" s="14">
        <v>2141</v>
      </c>
      <c r="H34" s="14">
        <v>3000</v>
      </c>
      <c r="I34" s="13">
        <v>25817</v>
      </c>
      <c r="J34" s="13">
        <v>37300</v>
      </c>
      <c r="K34" s="13">
        <v>12564</v>
      </c>
      <c r="L34" s="13">
        <v>17900</v>
      </c>
      <c r="M34" s="13">
        <v>13253</v>
      </c>
      <c r="N34" s="13">
        <v>19400</v>
      </c>
      <c r="O34" s="13">
        <v>235462</v>
      </c>
      <c r="P34" s="13">
        <v>342900</v>
      </c>
      <c r="Q34" s="13">
        <v>112610</v>
      </c>
      <c r="R34" s="13">
        <v>164200</v>
      </c>
      <c r="S34" s="13">
        <v>122852</v>
      </c>
      <c r="T34" s="13">
        <v>178700</v>
      </c>
      <c r="U34" s="13">
        <v>2044129</v>
      </c>
      <c r="V34" s="13">
        <v>2796600</v>
      </c>
      <c r="W34" s="13">
        <v>967953</v>
      </c>
      <c r="X34" s="13">
        <v>1331800</v>
      </c>
      <c r="Y34" s="13">
        <v>1076176</v>
      </c>
      <c r="Z34" s="13">
        <v>1464900</v>
      </c>
      <c r="AA34" s="13">
        <v>2178672</v>
      </c>
      <c r="AB34" s="13">
        <v>2978000</v>
      </c>
      <c r="AC34" s="13">
        <v>1032457</v>
      </c>
      <c r="AD34" s="13">
        <v>1419500</v>
      </c>
      <c r="AE34" s="13">
        <v>1146215</v>
      </c>
      <c r="AF34" s="13">
        <v>1558500</v>
      </c>
    </row>
    <row r="35" spans="2:32" x14ac:dyDescent="0.55000000000000004">
      <c r="B35" s="97" t="s">
        <v>27</v>
      </c>
      <c r="C35" s="39">
        <v>3360</v>
      </c>
      <c r="D35" s="39">
        <v>4500</v>
      </c>
      <c r="E35" s="39">
        <v>1510</v>
      </c>
      <c r="F35" s="39">
        <v>2100</v>
      </c>
      <c r="G35" s="39">
        <v>1850</v>
      </c>
      <c r="H35" s="39">
        <v>2400</v>
      </c>
      <c r="I35" s="20">
        <v>20823</v>
      </c>
      <c r="J35" s="20">
        <v>28000</v>
      </c>
      <c r="K35" s="20">
        <v>9337</v>
      </c>
      <c r="L35" s="20">
        <v>13200</v>
      </c>
      <c r="M35" s="20">
        <v>11486</v>
      </c>
      <c r="N35" s="20">
        <v>14900</v>
      </c>
      <c r="O35" s="20">
        <v>195666</v>
      </c>
      <c r="P35" s="20">
        <v>256300</v>
      </c>
      <c r="Q35" s="20">
        <v>89365</v>
      </c>
      <c r="R35" s="20">
        <v>120500</v>
      </c>
      <c r="S35" s="20">
        <v>106301</v>
      </c>
      <c r="T35" s="20">
        <v>135900</v>
      </c>
      <c r="U35" s="20">
        <v>1669345</v>
      </c>
      <c r="V35" s="20">
        <v>2038800</v>
      </c>
      <c r="W35" s="20">
        <v>755703</v>
      </c>
      <c r="X35" s="20">
        <v>947200</v>
      </c>
      <c r="Y35" s="20">
        <v>913642</v>
      </c>
      <c r="Z35" s="20">
        <v>1091600</v>
      </c>
      <c r="AA35" s="25">
        <v>1777547</v>
      </c>
      <c r="AB35" s="20">
        <v>2170300</v>
      </c>
      <c r="AC35" s="25">
        <v>804697</v>
      </c>
      <c r="AD35" s="20">
        <v>1008900</v>
      </c>
      <c r="AE35" s="25">
        <v>972850</v>
      </c>
      <c r="AF35" s="20">
        <v>1161400</v>
      </c>
    </row>
    <row r="36" spans="2:32" x14ac:dyDescent="0.55000000000000004">
      <c r="B36" s="98" t="s">
        <v>28</v>
      </c>
      <c r="C36" s="14">
        <v>2732</v>
      </c>
      <c r="D36" s="14">
        <v>3000</v>
      </c>
      <c r="E36" s="14">
        <v>1139</v>
      </c>
      <c r="F36" s="14">
        <v>1300</v>
      </c>
      <c r="G36" s="14">
        <v>1593</v>
      </c>
      <c r="H36" s="14">
        <v>1700</v>
      </c>
      <c r="I36" s="13">
        <v>16153</v>
      </c>
      <c r="J36" s="13">
        <v>19400</v>
      </c>
      <c r="K36" s="13">
        <v>6724</v>
      </c>
      <c r="L36" s="13">
        <v>8900</v>
      </c>
      <c r="M36" s="13">
        <v>9429</v>
      </c>
      <c r="N36" s="13">
        <v>10500</v>
      </c>
      <c r="O36" s="13">
        <v>153093</v>
      </c>
      <c r="P36" s="13">
        <v>174500</v>
      </c>
      <c r="Q36" s="13">
        <v>64139</v>
      </c>
      <c r="R36" s="13">
        <v>78400</v>
      </c>
      <c r="S36" s="13">
        <v>88954</v>
      </c>
      <c r="T36" s="13">
        <v>96100</v>
      </c>
      <c r="U36" s="13">
        <v>1258773</v>
      </c>
      <c r="V36" s="13">
        <v>1427900</v>
      </c>
      <c r="W36" s="13">
        <v>519650</v>
      </c>
      <c r="X36" s="13">
        <v>628600</v>
      </c>
      <c r="Y36" s="13">
        <v>739123</v>
      </c>
      <c r="Z36" s="13">
        <v>799300</v>
      </c>
      <c r="AA36" s="13">
        <v>1338005</v>
      </c>
      <c r="AB36" s="13">
        <v>1517000</v>
      </c>
      <c r="AC36" s="13">
        <v>552538</v>
      </c>
      <c r="AD36" s="13">
        <v>668200</v>
      </c>
      <c r="AE36" s="13">
        <v>785467</v>
      </c>
      <c r="AF36" s="13">
        <v>848800</v>
      </c>
    </row>
    <row r="37" spans="2:32" x14ac:dyDescent="0.55000000000000004">
      <c r="B37" s="97" t="s">
        <v>29</v>
      </c>
      <c r="C37" s="39">
        <v>1708</v>
      </c>
      <c r="D37" s="39">
        <v>1900</v>
      </c>
      <c r="E37" s="39">
        <v>579</v>
      </c>
      <c r="F37" s="39">
        <v>800</v>
      </c>
      <c r="G37" s="39">
        <v>1129</v>
      </c>
      <c r="H37" s="39">
        <v>1100</v>
      </c>
      <c r="I37" s="20">
        <v>10671</v>
      </c>
      <c r="J37" s="20">
        <v>12000</v>
      </c>
      <c r="K37" s="20">
        <v>3784</v>
      </c>
      <c r="L37" s="20">
        <v>4800</v>
      </c>
      <c r="M37" s="20">
        <v>6887</v>
      </c>
      <c r="N37" s="20">
        <v>7200</v>
      </c>
      <c r="O37" s="20">
        <v>99900</v>
      </c>
      <c r="P37" s="20">
        <v>109400</v>
      </c>
      <c r="Q37" s="20">
        <v>35642</v>
      </c>
      <c r="R37" s="20">
        <v>44900</v>
      </c>
      <c r="S37" s="20">
        <v>64258</v>
      </c>
      <c r="T37" s="20">
        <v>64600</v>
      </c>
      <c r="U37" s="20">
        <v>776311</v>
      </c>
      <c r="V37" s="20">
        <v>872200</v>
      </c>
      <c r="W37" s="20">
        <v>275459</v>
      </c>
      <c r="X37" s="20">
        <v>351400</v>
      </c>
      <c r="Y37" s="20">
        <v>500852</v>
      </c>
      <c r="Z37" s="20">
        <v>520800</v>
      </c>
      <c r="AA37" s="25">
        <v>825671</v>
      </c>
      <c r="AB37" s="20">
        <v>925100</v>
      </c>
      <c r="AC37" s="25">
        <v>292882</v>
      </c>
      <c r="AD37" s="20">
        <v>372700</v>
      </c>
      <c r="AE37" s="25">
        <v>532789</v>
      </c>
      <c r="AF37" s="20">
        <v>552400</v>
      </c>
    </row>
    <row r="38" spans="2:32" x14ac:dyDescent="0.55000000000000004">
      <c r="B38" s="98" t="s">
        <v>30</v>
      </c>
      <c r="C38" s="14">
        <v>789</v>
      </c>
      <c r="D38" s="14">
        <v>1100</v>
      </c>
      <c r="E38" s="14">
        <v>213</v>
      </c>
      <c r="F38" s="14">
        <v>300</v>
      </c>
      <c r="G38" s="14">
        <v>576</v>
      </c>
      <c r="H38" s="14">
        <v>800</v>
      </c>
      <c r="I38" s="13">
        <v>5498</v>
      </c>
      <c r="J38" s="13">
        <v>7000</v>
      </c>
      <c r="K38" s="13">
        <v>1495</v>
      </c>
      <c r="L38" s="13">
        <v>2200</v>
      </c>
      <c r="M38" s="13">
        <v>4003</v>
      </c>
      <c r="N38" s="13">
        <v>4800</v>
      </c>
      <c r="O38" s="13">
        <v>53883</v>
      </c>
      <c r="P38" s="13">
        <v>66700</v>
      </c>
      <c r="Q38" s="13">
        <v>14765</v>
      </c>
      <c r="R38" s="13">
        <v>21700</v>
      </c>
      <c r="S38" s="13">
        <v>39118</v>
      </c>
      <c r="T38" s="13">
        <v>45000</v>
      </c>
      <c r="U38" s="13">
        <v>403817</v>
      </c>
      <c r="V38" s="13">
        <v>498200</v>
      </c>
      <c r="W38" s="13">
        <v>108109</v>
      </c>
      <c r="X38" s="13">
        <v>159800</v>
      </c>
      <c r="Y38" s="13">
        <v>295708</v>
      </c>
      <c r="Z38" s="13">
        <v>338500</v>
      </c>
      <c r="AA38" s="13">
        <v>429017</v>
      </c>
      <c r="AB38" s="13">
        <v>527900</v>
      </c>
      <c r="AC38" s="13">
        <v>114506</v>
      </c>
      <c r="AD38" s="13">
        <v>169200</v>
      </c>
      <c r="AE38" s="13">
        <v>314511</v>
      </c>
      <c r="AF38" s="13">
        <v>358700</v>
      </c>
    </row>
    <row r="39" spans="2:32" x14ac:dyDescent="0.55000000000000004">
      <c r="Q39" s="2"/>
    </row>
  </sheetData>
  <mergeCells count="20">
    <mergeCell ref="AE17:AF17"/>
    <mergeCell ref="U16:Z16"/>
    <mergeCell ref="AA16:AF16"/>
    <mergeCell ref="AA17:AB17"/>
    <mergeCell ref="AC17:AD17"/>
    <mergeCell ref="U17:V17"/>
    <mergeCell ref="W17:X17"/>
    <mergeCell ref="Y17:Z17"/>
    <mergeCell ref="Q17:R17"/>
    <mergeCell ref="E17:F17"/>
    <mergeCell ref="C17:D17"/>
    <mergeCell ref="C16:H16"/>
    <mergeCell ref="I16:N16"/>
    <mergeCell ref="O16:T16"/>
    <mergeCell ref="S17:T17"/>
    <mergeCell ref="G17:H17"/>
    <mergeCell ref="I17:J17"/>
    <mergeCell ref="K17:L17"/>
    <mergeCell ref="M17:N17"/>
    <mergeCell ref="O17:P17"/>
  </mergeCell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145C3F-0EAE-481D-9D5F-1E629437DD81}">
  <dimension ref="B2:L21"/>
  <sheetViews>
    <sheetView zoomScale="80" zoomScaleNormal="80" workbookViewId="0">
      <selection activeCell="Q15" sqref="Q15"/>
    </sheetView>
  </sheetViews>
  <sheetFormatPr defaultRowHeight="14.4" x14ac:dyDescent="0.55000000000000004"/>
  <cols>
    <col min="1" max="1" width="10" style="2" customWidth="1"/>
    <col min="2" max="2" width="24.83984375" style="2" customWidth="1"/>
    <col min="3" max="3" width="10.9453125" style="2" customWidth="1"/>
    <col min="4" max="16384" width="8.83984375" style="2"/>
  </cols>
  <sheetData>
    <row r="2" spans="2:2" ht="23.1" x14ac:dyDescent="0.85">
      <c r="B2" s="36" t="s">
        <v>88</v>
      </c>
    </row>
    <row r="3" spans="2:2" ht="14.4" customHeight="1" x14ac:dyDescent="0.85">
      <c r="B3" s="36"/>
    </row>
    <row r="4" spans="2:2" ht="14.4" customHeight="1" x14ac:dyDescent="0.85">
      <c r="B4" s="36"/>
    </row>
    <row r="5" spans="2:2" ht="14.4" customHeight="1" x14ac:dyDescent="0.85">
      <c r="B5" s="36"/>
    </row>
    <row r="6" spans="2:2" ht="14.4" customHeight="1" x14ac:dyDescent="0.85">
      <c r="B6" s="36"/>
    </row>
    <row r="7" spans="2:2" ht="14.4" customHeight="1" x14ac:dyDescent="0.85">
      <c r="B7" s="36"/>
    </row>
    <row r="8" spans="2:2" ht="14.4" customHeight="1" x14ac:dyDescent="0.85">
      <c r="B8" s="36"/>
    </row>
    <row r="9" spans="2:2" ht="14.4" customHeight="1" x14ac:dyDescent="0.55000000000000004"/>
    <row r="15" spans="2:2" ht="20.399999999999999" x14ac:dyDescent="0.75">
      <c r="B15" s="50" t="s">
        <v>93</v>
      </c>
    </row>
    <row r="17" spans="2:12" ht="43.2" customHeight="1" x14ac:dyDescent="0.55000000000000004">
      <c r="B17" s="29"/>
      <c r="C17" s="130" t="s">
        <v>97</v>
      </c>
      <c r="D17" s="130"/>
      <c r="E17" s="130" t="s">
        <v>5</v>
      </c>
      <c r="F17" s="130"/>
      <c r="G17" s="128" t="s">
        <v>6</v>
      </c>
      <c r="H17" s="128"/>
      <c r="I17" s="130" t="s">
        <v>9</v>
      </c>
      <c r="J17" s="130"/>
      <c r="K17" s="130" t="s">
        <v>10</v>
      </c>
      <c r="L17" s="130"/>
    </row>
    <row r="18" spans="2:12" x14ac:dyDescent="0.55000000000000004">
      <c r="B18" s="17"/>
      <c r="C18" s="113">
        <v>2011</v>
      </c>
      <c r="D18" s="113">
        <v>2021</v>
      </c>
      <c r="E18" s="114">
        <v>2011</v>
      </c>
      <c r="F18" s="115">
        <v>2021</v>
      </c>
      <c r="G18" s="114">
        <v>2011</v>
      </c>
      <c r="H18" s="113">
        <v>2021</v>
      </c>
      <c r="I18" s="113">
        <v>2011</v>
      </c>
      <c r="J18" s="114">
        <v>2021</v>
      </c>
      <c r="K18" s="115">
        <v>2011</v>
      </c>
      <c r="L18" s="114">
        <v>2021</v>
      </c>
    </row>
    <row r="19" spans="2:12" x14ac:dyDescent="0.55000000000000004">
      <c r="B19" s="40" t="s">
        <v>89</v>
      </c>
      <c r="C19" s="101">
        <v>0.6648151695077571</v>
      </c>
      <c r="D19" s="101">
        <v>0.68274111675126903</v>
      </c>
      <c r="E19" s="102">
        <v>0.71035494397506305</v>
      </c>
      <c r="F19" s="103">
        <v>0.76885111050178234</v>
      </c>
      <c r="G19" s="102">
        <v>0.72855756651139203</v>
      </c>
      <c r="H19" s="104">
        <v>0.77668359874100157</v>
      </c>
      <c r="I19" s="104">
        <v>0.67550692403317203</v>
      </c>
      <c r="J19" s="102">
        <v>0.71020771459451604</v>
      </c>
      <c r="K19" s="103">
        <v>0.67779851043237105</v>
      </c>
      <c r="L19" s="102">
        <v>0.71322168178734457</v>
      </c>
    </row>
    <row r="20" spans="2:12" x14ac:dyDescent="0.55000000000000004">
      <c r="B20" s="105" t="s">
        <v>90</v>
      </c>
      <c r="C20" s="106">
        <v>0.24714750868744356</v>
      </c>
      <c r="D20" s="106">
        <v>0.28045685279187815</v>
      </c>
      <c r="E20" s="107">
        <v>0.31903128858787361</v>
      </c>
      <c r="F20" s="108">
        <v>0.38360296133808608</v>
      </c>
      <c r="G20" s="107">
        <v>0.33840925647579745</v>
      </c>
      <c r="H20" s="109">
        <v>0.39689613263111972</v>
      </c>
      <c r="I20" s="109">
        <v>0.27372390189373763</v>
      </c>
      <c r="J20" s="107">
        <v>0.31489302441047623</v>
      </c>
      <c r="K20" s="108">
        <v>0.2759555322258338</v>
      </c>
      <c r="L20" s="107">
        <v>0.31803442685156441</v>
      </c>
    </row>
    <row r="21" spans="2:12" x14ac:dyDescent="0.55000000000000004">
      <c r="B21" s="40" t="s">
        <v>91</v>
      </c>
      <c r="C21" s="101">
        <v>0.41766766082031359</v>
      </c>
      <c r="D21" s="101">
        <v>0.40228426395939088</v>
      </c>
      <c r="E21" s="110">
        <v>0.3913236553871895</v>
      </c>
      <c r="F21" s="111">
        <v>0.38524814916369621</v>
      </c>
      <c r="G21" s="110">
        <v>0.39014831003559453</v>
      </c>
      <c r="H21" s="112">
        <v>0.3797874661098819</v>
      </c>
      <c r="I21" s="112">
        <v>0.4017830221394344</v>
      </c>
      <c r="J21" s="110">
        <v>0.39531469018403981</v>
      </c>
      <c r="K21" s="111">
        <v>0.40184297820653719</v>
      </c>
      <c r="L21" s="110">
        <v>0.39518725493578022</v>
      </c>
    </row>
  </sheetData>
  <mergeCells count="5">
    <mergeCell ref="C17:D17"/>
    <mergeCell ref="E17:F17"/>
    <mergeCell ref="G17:H17"/>
    <mergeCell ref="I17:J17"/>
    <mergeCell ref="K17:L17"/>
  </mergeCell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793188-EE64-4D7F-ADA6-BF055A7F5C2B}">
  <dimension ref="B2:L23"/>
  <sheetViews>
    <sheetView zoomScale="80" zoomScaleNormal="80" workbookViewId="0">
      <selection activeCell="J23" sqref="J23"/>
    </sheetView>
  </sheetViews>
  <sheetFormatPr defaultColWidth="8.83984375" defaultRowHeight="14.4" x14ac:dyDescent="0.55000000000000004"/>
  <cols>
    <col min="1" max="1" width="10" style="2" customWidth="1"/>
    <col min="2" max="2" width="19.83984375" style="2" customWidth="1"/>
    <col min="3" max="4" width="11.68359375" style="2" bestFit="1" customWidth="1"/>
    <col min="5" max="5" width="10.68359375" style="2" bestFit="1" customWidth="1"/>
    <col min="6" max="6" width="10.15625" style="2" customWidth="1"/>
    <col min="7" max="7" width="8.83984375" style="2" customWidth="1"/>
    <col min="8" max="8" width="28.578125" style="2" customWidth="1"/>
    <col min="9" max="9" width="8.83984375" style="2"/>
    <col min="10" max="10" width="28.41796875" style="2" customWidth="1"/>
    <col min="11" max="11" width="8.83984375" style="2"/>
    <col min="12" max="12" width="28.15625" style="2" customWidth="1"/>
    <col min="13" max="16384" width="8.83984375" style="2"/>
  </cols>
  <sheetData>
    <row r="2" spans="2:12" ht="23.1" x14ac:dyDescent="0.85">
      <c r="B2" s="36" t="s">
        <v>43</v>
      </c>
    </row>
    <row r="8" spans="2:12" x14ac:dyDescent="0.55000000000000004">
      <c r="L8" s="35"/>
    </row>
    <row r="16" spans="2:12" ht="20.399999999999999" x14ac:dyDescent="0.75">
      <c r="B16" s="50" t="s">
        <v>44</v>
      </c>
    </row>
    <row r="18" spans="2:6" ht="28.8" x14ac:dyDescent="0.55000000000000004">
      <c r="B18" s="29"/>
      <c r="C18" s="30" t="s">
        <v>35</v>
      </c>
      <c r="D18" s="30" t="s">
        <v>36</v>
      </c>
      <c r="E18" s="30" t="s">
        <v>3</v>
      </c>
      <c r="F18" s="30" t="s">
        <v>4</v>
      </c>
    </row>
    <row r="19" spans="2:6" x14ac:dyDescent="0.55000000000000004">
      <c r="B19" s="44" t="s">
        <v>97</v>
      </c>
      <c r="C19" s="45">
        <v>50363</v>
      </c>
      <c r="D19" s="45">
        <v>55400</v>
      </c>
      <c r="E19" s="46">
        <v>5037</v>
      </c>
      <c r="F19" s="47">
        <v>0.10001389909258782</v>
      </c>
    </row>
    <row r="20" spans="2:6" x14ac:dyDescent="0.55000000000000004">
      <c r="B20" s="40" t="s">
        <v>5</v>
      </c>
      <c r="C20" s="41">
        <v>254615</v>
      </c>
      <c r="D20" s="41">
        <v>279400</v>
      </c>
      <c r="E20" s="42">
        <f t="shared" ref="E20:E23" si="0">SUM(D20-C20)</f>
        <v>24785</v>
      </c>
      <c r="F20" s="43">
        <f t="shared" ref="F20:F23" si="1">SUM(D20-C20)/C20</f>
        <v>9.7343047345992972E-2</v>
      </c>
    </row>
    <row r="21" spans="2:6" x14ac:dyDescent="0.55000000000000004">
      <c r="B21" s="6" t="s">
        <v>37</v>
      </c>
      <c r="C21" s="7">
        <v>2264641</v>
      </c>
      <c r="D21" s="7">
        <v>2448800</v>
      </c>
      <c r="E21" s="31">
        <f t="shared" si="0"/>
        <v>184159</v>
      </c>
      <c r="F21" s="8">
        <f t="shared" si="1"/>
        <v>8.1319290783837261E-2</v>
      </c>
    </row>
    <row r="22" spans="2:6" x14ac:dyDescent="0.55000000000000004">
      <c r="B22" s="15" t="s">
        <v>9</v>
      </c>
      <c r="C22" s="32">
        <v>22063368</v>
      </c>
      <c r="D22" s="32">
        <v>23435700</v>
      </c>
      <c r="E22" s="33">
        <f t="shared" si="0"/>
        <v>1372332</v>
      </c>
      <c r="F22" s="34">
        <f t="shared" si="1"/>
        <v>6.2199569893408836E-2</v>
      </c>
    </row>
    <row r="23" spans="2:6" x14ac:dyDescent="0.55000000000000004">
      <c r="B23" s="6" t="s">
        <v>10</v>
      </c>
      <c r="C23" s="7">
        <v>23366044</v>
      </c>
      <c r="D23" s="7">
        <v>24782800</v>
      </c>
      <c r="E23" s="31">
        <f t="shared" si="0"/>
        <v>1416756</v>
      </c>
      <c r="F23" s="8">
        <f t="shared" si="1"/>
        <v>6.0633113589959861E-2</v>
      </c>
    </row>
  </sheetData>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ED734B-29C0-4138-892A-32EBB9D2F3F6}">
  <dimension ref="B2:F23"/>
  <sheetViews>
    <sheetView zoomScale="80" zoomScaleNormal="80" workbookViewId="0">
      <selection activeCell="L15" sqref="L15"/>
    </sheetView>
  </sheetViews>
  <sheetFormatPr defaultColWidth="8.83984375" defaultRowHeight="14.4" x14ac:dyDescent="0.55000000000000004"/>
  <cols>
    <col min="1" max="1" width="10" style="2" customWidth="1"/>
    <col min="2" max="2" width="18.41796875" style="2" customWidth="1"/>
    <col min="3" max="3" width="15.578125" style="2" customWidth="1"/>
    <col min="4" max="4" width="14.05078125" style="2" customWidth="1"/>
    <col min="5" max="5" width="11.62890625" style="2" customWidth="1"/>
    <col min="6" max="6" width="11.20703125" style="2" customWidth="1"/>
    <col min="7" max="16384" width="8.83984375" style="2"/>
  </cols>
  <sheetData>
    <row r="2" spans="2:6" ht="18.899999999999999" customHeight="1" x14ac:dyDescent="0.85">
      <c r="B2" s="36" t="s">
        <v>45</v>
      </c>
    </row>
    <row r="13" spans="2:6" ht="20.399999999999999" x14ac:dyDescent="0.75">
      <c r="B13" s="50" t="s">
        <v>46</v>
      </c>
    </row>
    <row r="15" spans="2:6" ht="57.6" x14ac:dyDescent="0.55000000000000004">
      <c r="B15" s="29"/>
      <c r="C15" s="30" t="s">
        <v>38</v>
      </c>
      <c r="D15" s="85" t="s">
        <v>39</v>
      </c>
      <c r="E15" s="85" t="s">
        <v>3</v>
      </c>
      <c r="F15" s="85" t="s">
        <v>4</v>
      </c>
    </row>
    <row r="16" spans="2:6" x14ac:dyDescent="0.55000000000000004">
      <c r="B16" s="44" t="s">
        <v>97</v>
      </c>
      <c r="C16" s="45">
        <v>3001</v>
      </c>
      <c r="D16" s="95">
        <v>3267</v>
      </c>
      <c r="E16" s="45">
        <f>D16-C16</f>
        <v>266</v>
      </c>
      <c r="F16" s="49">
        <f>E16/C16</f>
        <v>8.8637120959680113E-2</v>
      </c>
    </row>
    <row r="17" spans="2:6" x14ac:dyDescent="0.55000000000000004">
      <c r="B17" s="40" t="s">
        <v>5</v>
      </c>
      <c r="C17" s="41">
        <v>225</v>
      </c>
      <c r="D17" s="40">
        <v>243</v>
      </c>
      <c r="E17" s="41">
        <v>18</v>
      </c>
      <c r="F17" s="48">
        <v>0.08</v>
      </c>
    </row>
    <row r="18" spans="2:6" x14ac:dyDescent="0.55000000000000004">
      <c r="B18" s="6" t="s">
        <v>37</v>
      </c>
      <c r="C18" s="7">
        <v>222</v>
      </c>
      <c r="D18" s="6">
        <v>239</v>
      </c>
      <c r="E18" s="7">
        <v>17</v>
      </c>
      <c r="F18" s="37">
        <v>7.6576576576576572E-2</v>
      </c>
    </row>
    <row r="19" spans="2:6" x14ac:dyDescent="0.55000000000000004">
      <c r="B19" s="15" t="s">
        <v>9</v>
      </c>
      <c r="C19" s="32">
        <v>407</v>
      </c>
      <c r="D19" s="15">
        <v>434</v>
      </c>
      <c r="E19" s="32">
        <v>27</v>
      </c>
      <c r="F19" s="38">
        <v>6.6339066339066333E-2</v>
      </c>
    </row>
    <row r="20" spans="2:6" x14ac:dyDescent="0.55000000000000004">
      <c r="B20" s="6" t="s">
        <v>10</v>
      </c>
      <c r="C20" s="7">
        <v>371</v>
      </c>
      <c r="D20" s="6">
        <v>395</v>
      </c>
      <c r="E20" s="7">
        <v>24</v>
      </c>
      <c r="F20" s="37">
        <v>6.4690026954177901E-2</v>
      </c>
    </row>
    <row r="23" spans="2:6" ht="20.399999999999999" x14ac:dyDescent="0.75">
      <c r="B23" s="50" t="s">
        <v>98</v>
      </c>
    </row>
  </sheetData>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10</vt:i4>
      </vt:variant>
    </vt:vector>
  </HeadingPairs>
  <TitlesOfParts>
    <vt:vector size="10" baseType="lpstr">
      <vt:lpstr>Title Page</vt:lpstr>
      <vt:lpstr>Notes and Definitions</vt:lpstr>
      <vt:lpstr>Total Population</vt:lpstr>
      <vt:lpstr>Broad Age Group</vt:lpstr>
      <vt:lpstr>Age Structure</vt:lpstr>
      <vt:lpstr>Sex and Age Structure</vt:lpstr>
      <vt:lpstr>Dependency Ratios</vt:lpstr>
      <vt:lpstr>Households</vt:lpstr>
      <vt:lpstr>Population Density</vt:lpstr>
      <vt:lpstr>Mid-2020 Pop Comparison</vt:lpstr>
    </vt:vector>
  </TitlesOfParts>
  <Company>Gloucestershire County Council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MEEN, Alice</dc:creator>
  <cp:lastModifiedBy>MEEN, Alice</cp:lastModifiedBy>
  <dcterms:created xsi:type="dcterms:W3CDTF">2022-07-07T13:07:37Z</dcterms:created>
  <dcterms:modified xsi:type="dcterms:W3CDTF">2022-09-20T15:12:10Z</dcterms:modified>
</cp:coreProperties>
</file>