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C:\Users\roxana.gregory\OneDrive - Gloucestershire County Council\"/>
    </mc:Choice>
  </mc:AlternateContent>
  <xr:revisionPtr revIDLastSave="0" documentId="8_{2C362CDD-E03C-404E-AA12-DA0E8FD9C9BF}" xr6:coauthVersionLast="47" xr6:coauthVersionMax="47" xr10:uidLastSave="{00000000-0000-0000-0000-000000000000}"/>
  <bookViews>
    <workbookView xWindow="-120" yWindow="-16320" windowWidth="29040" windowHeight="15840" activeTab="1" xr2:uid="{12659887-5AAB-4C35-B30E-BB1A799132B3}"/>
  </bookViews>
  <sheets>
    <sheet name="Forecast" sheetId="1" r:id="rId1"/>
    <sheet name="Income Calculation" sheetId="3" r:id="rId2"/>
    <sheet name="Staff Costs" sheetId="2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6" i="2" l="1"/>
  <c r="P6" i="2" s="1"/>
  <c r="N7" i="2"/>
  <c r="P7" i="2" s="1"/>
  <c r="N8" i="2"/>
  <c r="P8" i="2" s="1"/>
  <c r="N9" i="2"/>
  <c r="P9" i="2" s="1"/>
  <c r="N10" i="2"/>
  <c r="P10" i="2" s="1"/>
  <c r="I18" i="3"/>
  <c r="K18" i="3"/>
  <c r="M18" i="3"/>
  <c r="N18" i="3"/>
  <c r="I19" i="3"/>
  <c r="K19" i="3"/>
  <c r="M19" i="3"/>
  <c r="N19" i="3"/>
  <c r="I20" i="3"/>
  <c r="K20" i="3"/>
  <c r="M20" i="3"/>
  <c r="N20" i="3"/>
  <c r="I21" i="3"/>
  <c r="K21" i="3"/>
  <c r="M21" i="3"/>
  <c r="N21" i="3"/>
  <c r="I22" i="3"/>
  <c r="K22" i="3"/>
  <c r="M22" i="3"/>
  <c r="N22" i="3"/>
  <c r="E3" i="2"/>
  <c r="N4" i="2"/>
  <c r="P4" i="2" s="1"/>
  <c r="N5" i="2"/>
  <c r="P5" i="2" s="1"/>
  <c r="N3" i="2"/>
  <c r="P3" i="2" s="1"/>
  <c r="G59" i="3"/>
  <c r="N7" i="1" s="1"/>
  <c r="K55" i="3"/>
  <c r="K49" i="3"/>
  <c r="E16" i="2"/>
  <c r="E17" i="2"/>
  <c r="E18" i="2"/>
  <c r="E19" i="2"/>
  <c r="E20" i="2"/>
  <c r="E21" i="2"/>
  <c r="E22" i="2"/>
  <c r="E58" i="3"/>
  <c r="E57" i="3"/>
  <c r="E56" i="3"/>
  <c r="E55" i="3"/>
  <c r="E54" i="3"/>
  <c r="I22" i="2" l="1"/>
  <c r="I21" i="2"/>
  <c r="I20" i="2"/>
  <c r="I19" i="2"/>
  <c r="I18" i="2"/>
  <c r="I17" i="2"/>
  <c r="E15" i="2"/>
  <c r="I7" i="2"/>
  <c r="I10" i="2"/>
  <c r="E6" i="2"/>
  <c r="I6" i="2" s="1"/>
  <c r="E7" i="2"/>
  <c r="E8" i="2"/>
  <c r="I8" i="2" s="1"/>
  <c r="E9" i="2"/>
  <c r="I9" i="2" s="1"/>
  <c r="E10" i="2"/>
  <c r="C32" i="3"/>
  <c r="G7" i="1" s="1"/>
  <c r="G32" i="3"/>
  <c r="H7" i="1" s="1"/>
  <c r="C59" i="3"/>
  <c r="M7" i="1" s="1"/>
  <c r="G50" i="3"/>
  <c r="L7" i="1" s="1"/>
  <c r="C50" i="3"/>
  <c r="K7" i="1" s="1"/>
  <c r="G41" i="3"/>
  <c r="J7" i="1" s="1"/>
  <c r="C41" i="3"/>
  <c r="I7" i="1" s="1"/>
  <c r="G23" i="3"/>
  <c r="F7" i="1" s="1"/>
  <c r="C23" i="3"/>
  <c r="E7" i="1" s="1"/>
  <c r="G14" i="3"/>
  <c r="D7" i="1" s="1"/>
  <c r="C14" i="3"/>
  <c r="C7" i="1" s="1"/>
  <c r="N58" i="3"/>
  <c r="M58" i="3"/>
  <c r="K58" i="3"/>
  <c r="I58" i="3"/>
  <c r="N57" i="3"/>
  <c r="M57" i="3"/>
  <c r="K57" i="3"/>
  <c r="I57" i="3"/>
  <c r="N56" i="3"/>
  <c r="M56" i="3"/>
  <c r="K56" i="3"/>
  <c r="I56" i="3"/>
  <c r="N55" i="3"/>
  <c r="M55" i="3"/>
  <c r="I55" i="3"/>
  <c r="N54" i="3"/>
  <c r="M54" i="3"/>
  <c r="K54" i="3"/>
  <c r="I54" i="3"/>
  <c r="N49" i="3"/>
  <c r="M49" i="3"/>
  <c r="I49" i="3"/>
  <c r="E49" i="3"/>
  <c r="N48" i="3"/>
  <c r="M48" i="3"/>
  <c r="K48" i="3"/>
  <c r="I48" i="3"/>
  <c r="E48" i="3"/>
  <c r="N47" i="3"/>
  <c r="M47" i="3"/>
  <c r="K47" i="3"/>
  <c r="I47" i="3"/>
  <c r="E47" i="3"/>
  <c r="N46" i="3"/>
  <c r="M46" i="3"/>
  <c r="K46" i="3"/>
  <c r="I46" i="3"/>
  <c r="E46" i="3"/>
  <c r="N45" i="3"/>
  <c r="M45" i="3"/>
  <c r="K45" i="3"/>
  <c r="I45" i="3"/>
  <c r="E45" i="3"/>
  <c r="N40" i="3"/>
  <c r="M40" i="3"/>
  <c r="K40" i="3"/>
  <c r="I40" i="3"/>
  <c r="E40" i="3"/>
  <c r="N39" i="3"/>
  <c r="M39" i="3"/>
  <c r="K39" i="3"/>
  <c r="I39" i="3"/>
  <c r="E39" i="3"/>
  <c r="N38" i="3"/>
  <c r="M38" i="3"/>
  <c r="K38" i="3"/>
  <c r="I38" i="3"/>
  <c r="E38" i="3"/>
  <c r="N37" i="3"/>
  <c r="M37" i="3"/>
  <c r="K37" i="3"/>
  <c r="I37" i="3"/>
  <c r="E37" i="3"/>
  <c r="N36" i="3"/>
  <c r="M36" i="3"/>
  <c r="K36" i="3"/>
  <c r="I36" i="3"/>
  <c r="E36" i="3"/>
  <c r="N31" i="3"/>
  <c r="M31" i="3"/>
  <c r="K31" i="3"/>
  <c r="I31" i="3"/>
  <c r="E31" i="3"/>
  <c r="N30" i="3"/>
  <c r="M30" i="3"/>
  <c r="K30" i="3"/>
  <c r="I30" i="3"/>
  <c r="E30" i="3"/>
  <c r="N29" i="3"/>
  <c r="M29" i="3"/>
  <c r="K29" i="3"/>
  <c r="I29" i="3"/>
  <c r="E29" i="3"/>
  <c r="N28" i="3"/>
  <c r="M28" i="3"/>
  <c r="K28" i="3"/>
  <c r="I28" i="3"/>
  <c r="E28" i="3"/>
  <c r="N27" i="3"/>
  <c r="M27" i="3"/>
  <c r="K27" i="3"/>
  <c r="I27" i="3"/>
  <c r="E27" i="3"/>
  <c r="E22" i="3"/>
  <c r="E21" i="3"/>
  <c r="E20" i="3"/>
  <c r="E19" i="3"/>
  <c r="E18" i="3"/>
  <c r="K11" i="3"/>
  <c r="K10" i="3"/>
  <c r="K12" i="3"/>
  <c r="K13" i="3"/>
  <c r="M10" i="3"/>
  <c r="M11" i="3"/>
  <c r="M12" i="3"/>
  <c r="M13" i="3"/>
  <c r="M9" i="3"/>
  <c r="K9" i="3"/>
  <c r="I9" i="3"/>
  <c r="I10" i="3"/>
  <c r="I11" i="3"/>
  <c r="I12" i="3"/>
  <c r="I13" i="3"/>
  <c r="E10" i="3"/>
  <c r="E11" i="3"/>
  <c r="E12" i="3"/>
  <c r="E13" i="3"/>
  <c r="E9" i="3"/>
  <c r="N10" i="3"/>
  <c r="N11" i="3"/>
  <c r="N12" i="3"/>
  <c r="N13" i="3"/>
  <c r="N9" i="3"/>
  <c r="E5" i="2"/>
  <c r="I5" i="2" s="1"/>
  <c r="E4" i="2"/>
  <c r="I4" i="2" s="1"/>
  <c r="I3" i="2"/>
  <c r="M14" i="3" l="1"/>
  <c r="I12" i="2"/>
  <c r="M13" i="1" s="1"/>
  <c r="M29" i="1" s="1"/>
  <c r="M31" i="1" s="1"/>
  <c r="I15" i="2"/>
  <c r="E32" i="3"/>
  <c r="G8" i="1" s="1"/>
  <c r="G9" i="1" s="1"/>
  <c r="G11" i="1" s="1"/>
  <c r="M32" i="3"/>
  <c r="M23" i="3"/>
  <c r="K50" i="3"/>
  <c r="K32" i="3"/>
  <c r="I41" i="3"/>
  <c r="E23" i="3"/>
  <c r="E8" i="1" s="1"/>
  <c r="E9" i="1" s="1"/>
  <c r="E11" i="1" s="1"/>
  <c r="M59" i="3"/>
  <c r="K59" i="3"/>
  <c r="I59" i="3"/>
  <c r="E59" i="3"/>
  <c r="M8" i="1" s="1"/>
  <c r="M9" i="1" s="1"/>
  <c r="M11" i="1" s="1"/>
  <c r="M50" i="3"/>
  <c r="I50" i="3"/>
  <c r="E50" i="3"/>
  <c r="K8" i="1" s="1"/>
  <c r="K9" i="1" s="1"/>
  <c r="K11" i="1" s="1"/>
  <c r="E41" i="3"/>
  <c r="I8" i="1" s="1"/>
  <c r="I9" i="1" s="1"/>
  <c r="I11" i="1" s="1"/>
  <c r="K41" i="3"/>
  <c r="M41" i="3"/>
  <c r="I32" i="3"/>
  <c r="I23" i="3"/>
  <c r="K23" i="3"/>
  <c r="K14" i="3"/>
  <c r="I14" i="3"/>
  <c r="E14" i="3"/>
  <c r="C8" i="1" s="1"/>
  <c r="C9" i="1" s="1"/>
  <c r="C11" i="1" s="1"/>
  <c r="E12" i="2"/>
  <c r="L8" i="1" l="1"/>
  <c r="L9" i="1" s="1"/>
  <c r="L11" i="1" s="1"/>
  <c r="H8" i="1"/>
  <c r="H9" i="1" s="1"/>
  <c r="H11" i="1" s="1"/>
  <c r="N8" i="1"/>
  <c r="N9" i="1" s="1"/>
  <c r="N11" i="1" s="1"/>
  <c r="F8" i="1"/>
  <c r="F9" i="1" s="1"/>
  <c r="F11" i="1" s="1"/>
  <c r="J8" i="1"/>
  <c r="J9" i="1" s="1"/>
  <c r="J11" i="1" s="1"/>
  <c r="D8" i="1"/>
  <c r="D9" i="1" s="1"/>
  <c r="D11" i="1" s="1"/>
  <c r="C13" i="1"/>
  <c r="E13" i="1"/>
  <c r="M33" i="1"/>
  <c r="G13" i="1"/>
  <c r="I13" i="1"/>
  <c r="K13" i="1"/>
  <c r="C29" i="1" l="1"/>
  <c r="C31" i="1" s="1"/>
  <c r="C33" i="1" s="1"/>
  <c r="E29" i="1"/>
  <c r="E31" i="1" s="1"/>
  <c r="E33" i="1" s="1"/>
  <c r="I29" i="1"/>
  <c r="I31" i="1" s="1"/>
  <c r="I33" i="1" s="1"/>
  <c r="G29" i="1"/>
  <c r="G31" i="1" s="1"/>
  <c r="G33" i="1" s="1"/>
  <c r="K29" i="1"/>
  <c r="K31" i="1" s="1"/>
  <c r="K33" i="1" s="1"/>
  <c r="E24" i="2"/>
  <c r="I16" i="2"/>
  <c r="I24" i="2" s="1"/>
  <c r="L13" i="1" l="1"/>
  <c r="N13" i="1"/>
  <c r="F13" i="1"/>
  <c r="D13" i="1"/>
  <c r="J13" i="1"/>
  <c r="H13" i="1"/>
  <c r="H29" i="1" l="1"/>
  <c r="H31" i="1" s="1"/>
  <c r="H33" i="1" s="1"/>
  <c r="J29" i="1"/>
  <c r="J31" i="1" s="1"/>
  <c r="J33" i="1" s="1"/>
  <c r="D29" i="1"/>
  <c r="D31" i="1" s="1"/>
  <c r="D33" i="1" s="1"/>
  <c r="F29" i="1"/>
  <c r="F31" i="1" s="1"/>
  <c r="F33" i="1" s="1"/>
  <c r="N29" i="1"/>
  <c r="N31" i="1" s="1"/>
  <c r="N33" i="1" s="1"/>
  <c r="L29" i="1"/>
  <c r="L31" i="1" s="1"/>
  <c r="L33" i="1" s="1"/>
  <c r="C37" i="1" l="1"/>
  <c r="C36" i="1"/>
  <c r="C38" i="1" l="1"/>
  <c r="C39" i="1" s="1"/>
</calcChain>
</file>

<file path=xl/sharedStrings.xml><?xml version="1.0" encoding="utf-8"?>
<sst xmlns="http://schemas.openxmlformats.org/spreadsheetml/2006/main" count="285" uniqueCount="129">
  <si>
    <t>Costed Delivery Plan </t>
  </si>
  <si>
    <r>
      <t>INCOME AND EXPENDITURE FORECAST</t>
    </r>
    <r>
      <rPr>
        <sz val="12"/>
        <color rgb="FFFFFFFF"/>
        <rFont val="Aptos"/>
        <family val="2"/>
      </rPr>
      <t> </t>
    </r>
  </si>
  <si>
    <r>
      <t>2024-25</t>
    </r>
    <r>
      <rPr>
        <sz val="12"/>
        <color rgb="FFFFFFFF"/>
        <rFont val="Aptos"/>
        <family val="2"/>
      </rPr>
      <t> </t>
    </r>
  </si>
  <si>
    <t>Autumn Term</t>
  </si>
  <si>
    <t>Spring Term</t>
  </si>
  <si>
    <t>Summer Term</t>
  </si>
  <si>
    <t>2025-26 </t>
  </si>
  <si>
    <r>
      <t>Breakfast Club</t>
    </r>
    <r>
      <rPr>
        <sz val="12"/>
        <color rgb="FF0070C0"/>
        <rFont val="Aptos"/>
        <family val="2"/>
      </rPr>
      <t> </t>
    </r>
  </si>
  <si>
    <r>
      <t>After School Club</t>
    </r>
    <r>
      <rPr>
        <sz val="12"/>
        <color rgb="FF0070C0"/>
        <rFont val="Aptos"/>
        <family val="2"/>
      </rPr>
      <t> </t>
    </r>
  </si>
  <si>
    <t>Other </t>
  </si>
  <si>
    <r>
      <t>TOTAL INCOME</t>
    </r>
    <r>
      <rPr>
        <sz val="12"/>
        <rFont val="Aptos"/>
        <family val="2"/>
      </rPr>
      <t> </t>
    </r>
  </si>
  <si>
    <t>Academic Weeks in term</t>
  </si>
  <si>
    <t>Hourly Rate</t>
  </si>
  <si>
    <t>Resources/equipment </t>
  </si>
  <si>
    <t>Consumables (food etc) </t>
  </si>
  <si>
    <t>Workforce training and recruitment </t>
  </si>
  <si>
    <r>
      <t>TOTAL EXPENDITURE</t>
    </r>
    <r>
      <rPr>
        <sz val="12"/>
        <rFont val="Aptos"/>
        <family val="2"/>
      </rPr>
      <t> </t>
    </r>
  </si>
  <si>
    <r>
      <t>INCOME LESS EXPENDITURE</t>
    </r>
    <r>
      <rPr>
        <sz val="12"/>
        <rFont val="Aptos"/>
        <family val="2"/>
      </rPr>
      <t> </t>
    </r>
  </si>
  <si>
    <t>Total amount of Terms in Loss</t>
  </si>
  <si>
    <t>Total amount of Terms in Profit</t>
  </si>
  <si>
    <t>Over all</t>
  </si>
  <si>
    <t>Check Balance (should be Nil)</t>
  </si>
  <si>
    <t>2025-26</t>
  </si>
  <si>
    <t>2026-27</t>
  </si>
  <si>
    <t>Premises rental (per term)</t>
  </si>
  <si>
    <t>&lt;Grant required to maintain positive cashflow during supported wraparound expansion period</t>
  </si>
  <si>
    <t>Hours/ week</t>
  </si>
  <si>
    <t>Total</t>
  </si>
  <si>
    <t>Sub Total</t>
  </si>
  <si>
    <t>A</t>
  </si>
  <si>
    <t>B</t>
  </si>
  <si>
    <t>C</t>
  </si>
  <si>
    <t xml:space="preserve">Job Role </t>
  </si>
  <si>
    <t>Sub-Total</t>
  </si>
  <si>
    <t xml:space="preserve">Weekly Total </t>
  </si>
  <si>
    <t>D</t>
  </si>
  <si>
    <t>E</t>
  </si>
  <si>
    <t>F</t>
  </si>
  <si>
    <t>G</t>
  </si>
  <si>
    <t>H - add more as needed</t>
  </si>
  <si>
    <t>Employers NI %</t>
  </si>
  <si>
    <t>Holiday %</t>
  </si>
  <si>
    <t>Pension %</t>
  </si>
  <si>
    <t>Breakfast Club</t>
  </si>
  <si>
    <t>Afterschool Club</t>
  </si>
  <si>
    <t>Monday</t>
  </si>
  <si>
    <t>Tuesday</t>
  </si>
  <si>
    <t>Wednesday</t>
  </si>
  <si>
    <t>Thursday</t>
  </si>
  <si>
    <t>Friday</t>
  </si>
  <si>
    <t>Term 1</t>
  </si>
  <si>
    <t>Term 2</t>
  </si>
  <si>
    <t>Term 3</t>
  </si>
  <si>
    <t>Term 4</t>
  </si>
  <si>
    <t>Term 5</t>
  </si>
  <si>
    <t>Term 6</t>
  </si>
  <si>
    <t>Places Available</t>
  </si>
  <si>
    <t>Rates</t>
  </si>
  <si>
    <t>Session Fees</t>
  </si>
  <si>
    <t>Session Type 1</t>
  </si>
  <si>
    <t>Session Type 2</t>
  </si>
  <si>
    <t>Session Type 3</t>
  </si>
  <si>
    <t>Fees</t>
  </si>
  <si>
    <t xml:space="preserve">BC Weekly Revenue </t>
  </si>
  <si>
    <t>Occupancy Target</t>
  </si>
  <si>
    <t>Type 1 Target</t>
  </si>
  <si>
    <t>Type 2 Target</t>
  </si>
  <si>
    <t>Type 3 Target</t>
  </si>
  <si>
    <t>AC Type 1 Weekly Revenue</t>
  </si>
  <si>
    <t>AC Type 2 Weekly Revenue</t>
  </si>
  <si>
    <t>AC Type 3 Weekly Average</t>
  </si>
  <si>
    <t>**Red when occupancy is exceeded</t>
  </si>
  <si>
    <t>*Example Session Types (children staying until 5pm/ children staying until 6pm)</t>
  </si>
  <si>
    <t>Termly Income</t>
  </si>
  <si>
    <t>1.1</t>
  </si>
  <si>
    <t>1.2</t>
  </si>
  <si>
    <t>1.3</t>
  </si>
  <si>
    <t>1.4</t>
  </si>
  <si>
    <t>1.5</t>
  </si>
  <si>
    <t>1.6</t>
  </si>
  <si>
    <t>2.1</t>
  </si>
  <si>
    <t>2.2</t>
  </si>
  <si>
    <t>2.3</t>
  </si>
  <si>
    <t>2.4</t>
  </si>
  <si>
    <t>2.5</t>
  </si>
  <si>
    <t>2.6</t>
  </si>
  <si>
    <t>2.7</t>
  </si>
  <si>
    <t>3.1</t>
  </si>
  <si>
    <t>2.8</t>
  </si>
  <si>
    <t>2.9</t>
  </si>
  <si>
    <t>2.10</t>
  </si>
  <si>
    <t>2.11</t>
  </si>
  <si>
    <t>2.12</t>
  </si>
  <si>
    <t>Occupancy Check**</t>
  </si>
  <si>
    <t>REFERENCE</t>
  </si>
  <si>
    <t>Subscriptions (eg IT Software)</t>
  </si>
  <si>
    <t>Registrations (eg OFSTED, IPO)</t>
  </si>
  <si>
    <t>Professional Fees (eg accountancy)</t>
  </si>
  <si>
    <t>Utilities</t>
  </si>
  <si>
    <t>Insurance (EG Public Liability, Buildings, Employment)</t>
  </si>
  <si>
    <t>Business Rates</t>
  </si>
  <si>
    <t>Cleaning</t>
  </si>
  <si>
    <t>Additional Places -feeds from Income Calculation - tab 2</t>
  </si>
  <si>
    <t>Weekly Income-feeds from Income Calculation - tab 2</t>
  </si>
  <si>
    <t>Staffing - feeds from Staff Costs - tab 3</t>
  </si>
  <si>
    <t>Vehicle Costs (MOTs, Maintenace)</t>
  </si>
  <si>
    <t>2.13</t>
  </si>
  <si>
    <t>2.14</t>
  </si>
  <si>
    <t>2.15</t>
  </si>
  <si>
    <t>2.16</t>
  </si>
  <si>
    <t>2.17</t>
  </si>
  <si>
    <t>Wrap Around Lead  - Band 5</t>
  </si>
  <si>
    <t xml:space="preserve">Breakfast Club Support- Band 3 </t>
  </si>
  <si>
    <t>Admin Support</t>
  </si>
  <si>
    <t xml:space="preserve">Afterschool Club - Support </t>
  </si>
  <si>
    <t>Wraparound Lead</t>
  </si>
  <si>
    <t>Type 1 Fees</t>
  </si>
  <si>
    <t>Type 2 Fees</t>
  </si>
  <si>
    <t>Type 3 Fees</t>
  </si>
  <si>
    <t>salary</t>
  </si>
  <si>
    <t>weeks</t>
  </si>
  <si>
    <t>weekly</t>
  </si>
  <si>
    <t>hours/week</t>
  </si>
  <si>
    <t>hourly</t>
  </si>
  <si>
    <t>Role</t>
  </si>
  <si>
    <t>Inflation</t>
  </si>
  <si>
    <r>
      <t>INDEXED TOTAL EXPENDITURE</t>
    </r>
    <r>
      <rPr>
        <sz val="12"/>
        <rFont val="Aptos"/>
        <family val="2"/>
      </rPr>
      <t> </t>
    </r>
  </si>
  <si>
    <t>H - add as required</t>
  </si>
  <si>
    <t xml:space="preserve">Salary to hourly calculator (simplified)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</si>
</sst>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£&quot;#,##0;[Red]\-&quot;£&quot;#,##0"/>
    <numFmt numFmtId="8" formatCode="&quot;£&quot;#,##0.00;[Red]\-&quot;£&quot;#,##0.00"/>
    <numFmt numFmtId="164" formatCode="&quot;£&quot;#,##0.00"/>
  </numFmts>
  <fonts count="1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8"/>
      <name val="Arial"/>
      <family val="2"/>
    </font>
    <font>
      <b/>
      <sz val="12"/>
      <color rgb="FFFFFFFF"/>
      <name val="Aptos"/>
      <family val="2"/>
    </font>
    <font>
      <sz val="12"/>
      <color rgb="FFFFFFFF"/>
      <name val="Aptos"/>
      <family val="2"/>
    </font>
    <font>
      <sz val="12"/>
      <name val="Aptos"/>
      <family val="2"/>
    </font>
    <font>
      <b/>
      <sz val="12"/>
      <color rgb="FF0070C0"/>
      <name val="Aptos"/>
      <family val="2"/>
    </font>
    <font>
      <sz val="12"/>
      <color rgb="FF0070C0"/>
      <name val="Aptos"/>
      <family val="2"/>
    </font>
    <font>
      <b/>
      <sz val="12"/>
      <name val="Aptos"/>
      <family val="2"/>
    </font>
    <font>
      <sz val="12"/>
      <name val="Arial"/>
      <family val="2"/>
    </font>
    <font>
      <sz val="11"/>
      <color theme="1"/>
      <name val="Aptos Narrow"/>
      <family val="2"/>
      <scheme val="minor"/>
    </font>
    <font>
      <b/>
      <sz val="12"/>
      <color theme="0"/>
      <name val="Aptos"/>
      <family val="2"/>
    </font>
    <font>
      <sz val="8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i/>
      <sz val="12"/>
      <name val="Aptos"/>
      <family val="2"/>
    </font>
  </fonts>
  <fills count="6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89999084444715716"/>
        <bgColor indexed="64"/>
      </patternFill>
    </fill>
  </fills>
  <borders count="94">
    <border>
      <left/>
      <right/>
      <top/>
      <bottom/>
      <diagonal/>
    </border>
    <border>
      <left style="medium">
        <color rgb="FF0070C0"/>
      </left>
      <right style="medium">
        <color rgb="FF0070C0"/>
      </right>
      <top style="medium">
        <color rgb="FF0070C0"/>
      </top>
      <bottom style="medium">
        <color rgb="FF0070C0"/>
      </bottom>
      <diagonal/>
    </border>
    <border>
      <left style="medium">
        <color rgb="FF0070C0"/>
      </left>
      <right/>
      <top style="medium">
        <color rgb="FF0070C0"/>
      </top>
      <bottom style="medium">
        <color rgb="FF0070C0"/>
      </bottom>
      <diagonal/>
    </border>
    <border>
      <left/>
      <right/>
      <top style="medium">
        <color rgb="FF0070C0"/>
      </top>
      <bottom style="medium">
        <color rgb="FF0070C0"/>
      </bottom>
      <diagonal/>
    </border>
    <border>
      <left/>
      <right style="medium">
        <color rgb="FF0070C0"/>
      </right>
      <top style="medium">
        <color rgb="FF0070C0"/>
      </top>
      <bottom style="medium">
        <color rgb="FF0070C0"/>
      </bottom>
      <diagonal/>
    </border>
    <border>
      <left style="thin">
        <color rgb="FF000000"/>
      </left>
      <right/>
      <top style="thin">
        <color rgb="FF000000"/>
      </top>
      <bottom style="medium">
        <color rgb="FF0070C0"/>
      </bottom>
      <diagonal/>
    </border>
    <border>
      <left style="thin">
        <color rgb="FF000000"/>
      </left>
      <right/>
      <top style="medium">
        <color rgb="FF0070C0"/>
      </top>
      <bottom style="medium">
        <color rgb="FF0070C0"/>
      </bottom>
      <diagonal/>
    </border>
    <border>
      <left/>
      <right style="thin">
        <color rgb="FF000000"/>
      </right>
      <top style="medium">
        <color rgb="FF0070C0"/>
      </top>
      <bottom style="medium">
        <color rgb="FF0070C0"/>
      </bottom>
      <diagonal/>
    </border>
    <border>
      <left style="medium">
        <color rgb="FF0070C0"/>
      </left>
      <right style="thin">
        <color rgb="FF000000"/>
      </right>
      <top style="medium">
        <color rgb="FF0070C0"/>
      </top>
      <bottom style="medium">
        <color rgb="FF0070C0"/>
      </bottom>
      <diagonal/>
    </border>
    <border>
      <left style="thin">
        <color rgb="FF000000"/>
      </left>
      <right/>
      <top style="medium">
        <color rgb="FF0070C0"/>
      </top>
      <bottom/>
      <diagonal/>
    </border>
    <border>
      <left style="thin">
        <color rgb="FF000000"/>
      </left>
      <right/>
      <top/>
      <bottom style="medium">
        <color rgb="FF0070C0"/>
      </bottom>
      <diagonal/>
    </border>
    <border>
      <left style="thin">
        <color rgb="FF000000"/>
      </left>
      <right/>
      <top style="medium">
        <color rgb="FF0070C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rgb="FF0070C0"/>
      </top>
      <bottom style="medium">
        <color rgb="FF0070C0"/>
      </bottom>
      <diagonal/>
    </border>
    <border>
      <left/>
      <right style="medium">
        <color indexed="64"/>
      </right>
      <top style="medium">
        <color rgb="FF0070C0"/>
      </top>
      <bottom style="medium">
        <color rgb="FF0070C0"/>
      </bottom>
      <diagonal/>
    </border>
    <border>
      <left style="medium">
        <color indexed="64"/>
      </left>
      <right style="medium">
        <color rgb="FF0070C0"/>
      </right>
      <top style="medium">
        <color rgb="FF0070C0"/>
      </top>
      <bottom style="medium">
        <color rgb="FF0070C0"/>
      </bottom>
      <diagonal/>
    </border>
    <border>
      <left style="medium">
        <color rgb="FF0070C0"/>
      </left>
      <right style="medium">
        <color indexed="64"/>
      </right>
      <top style="medium">
        <color rgb="FF0070C0"/>
      </top>
      <bottom style="medium">
        <color rgb="FF0070C0"/>
      </bottom>
      <diagonal/>
    </border>
    <border>
      <left style="medium">
        <color indexed="64"/>
      </left>
      <right style="medium">
        <color rgb="FF0070C0"/>
      </right>
      <top style="medium">
        <color rgb="FF0070C0"/>
      </top>
      <bottom style="medium">
        <color indexed="64"/>
      </bottom>
      <diagonal/>
    </border>
    <border>
      <left style="medium">
        <color rgb="FF0070C0"/>
      </left>
      <right style="medium">
        <color rgb="FF0070C0"/>
      </right>
      <top style="medium">
        <color rgb="FF0070C0"/>
      </top>
      <bottom style="medium">
        <color indexed="64"/>
      </bottom>
      <diagonal/>
    </border>
    <border>
      <left style="medium">
        <color rgb="FF0070C0"/>
      </left>
      <right style="medium">
        <color indexed="64"/>
      </right>
      <top style="medium">
        <color rgb="FF0070C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70C0"/>
      </left>
      <right/>
      <top style="medium">
        <color rgb="FF0070C0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rgb="FF0070C0"/>
      </top>
      <bottom style="medium">
        <color rgb="FF0070C0"/>
      </bottom>
      <diagonal/>
    </border>
    <border>
      <left style="thin">
        <color indexed="64"/>
      </left>
      <right style="medium">
        <color rgb="FF0070C0"/>
      </right>
      <top style="medium">
        <color rgb="FF0070C0"/>
      </top>
      <bottom style="medium">
        <color rgb="FF0070C0"/>
      </bottom>
      <diagonal/>
    </border>
    <border>
      <left style="thin">
        <color indexed="64"/>
      </left>
      <right style="medium">
        <color rgb="FF0070C0"/>
      </right>
      <top style="medium">
        <color rgb="FF0070C0"/>
      </top>
      <bottom style="medium">
        <color indexed="64"/>
      </bottom>
      <diagonal/>
    </border>
    <border>
      <left/>
      <right style="medium">
        <color rgb="FF0070C0"/>
      </right>
      <top style="medium">
        <color rgb="FF0070C0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rgb="FF0070C0"/>
      </top>
      <bottom style="medium">
        <color rgb="FF0070C0"/>
      </bottom>
      <diagonal/>
    </border>
    <border>
      <left style="medium">
        <color rgb="FF0070C0"/>
      </left>
      <right style="thin">
        <color indexed="64"/>
      </right>
      <top style="medium">
        <color rgb="FF0070C0"/>
      </top>
      <bottom style="medium">
        <color rgb="FF0070C0"/>
      </bottom>
      <diagonal/>
    </border>
    <border>
      <left style="medium">
        <color rgb="FF0070C0"/>
      </left>
      <right style="thin">
        <color indexed="64"/>
      </right>
      <top style="medium">
        <color rgb="FF0070C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70C0"/>
      </right>
      <top style="medium">
        <color rgb="FF0070C0"/>
      </top>
      <bottom/>
      <diagonal/>
    </border>
    <border>
      <left style="medium">
        <color indexed="64"/>
      </left>
      <right style="medium">
        <color rgb="FF0070C0"/>
      </right>
      <top style="medium">
        <color indexed="64"/>
      </top>
      <bottom style="medium">
        <color indexed="64"/>
      </bottom>
      <diagonal/>
    </border>
    <border>
      <left style="medium">
        <color rgb="FF0070C0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rgb="FF0070C0"/>
      </right>
      <top style="medium">
        <color indexed="64"/>
      </top>
      <bottom style="medium">
        <color indexed="64"/>
      </bottom>
      <diagonal/>
    </border>
    <border>
      <left style="medium">
        <color rgb="FF0070C0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70C0"/>
      </right>
      <top style="medium">
        <color indexed="64"/>
      </top>
      <bottom style="medium">
        <color indexed="64"/>
      </bottom>
      <diagonal/>
    </border>
    <border>
      <left style="medium">
        <color rgb="FF0070C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70C0"/>
      </left>
      <right style="medium">
        <color rgb="FF0070C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/>
      <bottom/>
      <diagonal/>
    </border>
    <border>
      <left style="medium">
        <color indexed="64"/>
      </left>
      <right style="medium">
        <color rgb="FF0070C0"/>
      </right>
      <top/>
      <bottom/>
      <diagonal/>
    </border>
    <border>
      <left style="medium">
        <color rgb="FF0070C0"/>
      </left>
      <right/>
      <top/>
      <bottom/>
      <diagonal/>
    </border>
    <border>
      <left style="thin">
        <color indexed="64"/>
      </left>
      <right style="medium">
        <color rgb="FF0070C0"/>
      </right>
      <top/>
      <bottom/>
      <diagonal/>
    </border>
    <border>
      <left style="medium">
        <color rgb="FF0070C0"/>
      </left>
      <right style="thin">
        <color indexed="64"/>
      </right>
      <top/>
      <bottom/>
      <diagonal/>
    </border>
    <border>
      <left/>
      <right style="medium">
        <color rgb="FF0070C0"/>
      </right>
      <top/>
      <bottom/>
      <diagonal/>
    </border>
    <border>
      <left style="medium">
        <color rgb="FF0070C0"/>
      </left>
      <right style="medium">
        <color indexed="64"/>
      </right>
      <top/>
      <bottom/>
      <diagonal/>
    </border>
    <border>
      <left style="medium">
        <color rgb="FF0070C0"/>
      </left>
      <right style="medium">
        <color rgb="FF0070C0"/>
      </right>
      <top/>
      <bottom/>
      <diagonal/>
    </border>
    <border>
      <left style="medium">
        <color indexed="64"/>
      </left>
      <right/>
      <top/>
      <bottom style="medium">
        <color rgb="FF0070C0"/>
      </bottom>
      <diagonal/>
    </border>
    <border>
      <left/>
      <right/>
      <top/>
      <bottom style="medium">
        <color rgb="FF0070C0"/>
      </bottom>
      <diagonal/>
    </border>
    <border>
      <left style="thin">
        <color indexed="64"/>
      </left>
      <right/>
      <top/>
      <bottom style="medium">
        <color rgb="FF0070C0"/>
      </bottom>
      <diagonal/>
    </border>
    <border>
      <left/>
      <right style="thin">
        <color indexed="64"/>
      </right>
      <top/>
      <bottom style="medium">
        <color rgb="FF0070C0"/>
      </bottom>
      <diagonal/>
    </border>
    <border>
      <left/>
      <right style="medium">
        <color indexed="64"/>
      </right>
      <top/>
      <bottom style="medium">
        <color rgb="FF0070C0"/>
      </bottom>
      <diagonal/>
    </border>
    <border>
      <left/>
      <right style="thin">
        <color rgb="FF000000"/>
      </right>
      <top/>
      <bottom style="medium">
        <color rgb="FF0070C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0" fillId="0" borderId="0" applyFont="0" applyFill="0" applyBorder="0" applyAlignment="0" applyProtection="0"/>
  </cellStyleXfs>
  <cellXfs count="159">
    <xf numFmtId="0" fontId="0" fillId="0" borderId="0" xfId="0"/>
    <xf numFmtId="0" fontId="2" fillId="0" borderId="0" xfId="0" applyFont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5" fillId="2" borderId="6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vertical="center" wrapText="1"/>
    </xf>
    <xf numFmtId="0" fontId="3" fillId="2" borderId="7" xfId="0" applyFont="1" applyFill="1" applyBorder="1" applyAlignment="1">
      <alignment vertical="center" wrapText="1"/>
    </xf>
    <xf numFmtId="0" fontId="3" fillId="2" borderId="0" xfId="0" applyFont="1" applyFill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3" fillId="2" borderId="3" xfId="0" applyFont="1" applyFill="1" applyBorder="1" applyAlignment="1">
      <alignment vertical="center" wrapText="1"/>
    </xf>
    <xf numFmtId="0" fontId="3" fillId="2" borderId="5" xfId="0" applyFont="1" applyFill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5" fillId="2" borderId="9" xfId="0" applyFont="1" applyFill="1" applyBorder="1" applyAlignment="1">
      <alignment vertical="center" wrapText="1"/>
    </xf>
    <xf numFmtId="0" fontId="5" fillId="2" borderId="10" xfId="0" applyFont="1" applyFill="1" applyBorder="1" applyAlignment="1">
      <alignment vertical="center" wrapText="1"/>
    </xf>
    <xf numFmtId="0" fontId="8" fillId="0" borderId="11" xfId="0" applyFont="1" applyBorder="1" applyAlignment="1">
      <alignment horizontal="left" vertical="center" wrapText="1"/>
    </xf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3" fillId="2" borderId="15" xfId="0" applyFont="1" applyFill="1" applyBorder="1" applyAlignment="1">
      <alignment horizontal="left" vertical="center" wrapText="1"/>
    </xf>
    <xf numFmtId="0" fontId="3" fillId="2" borderId="16" xfId="0" applyFont="1" applyFill="1" applyBorder="1" applyAlignment="1">
      <alignment horizontal="left" vertical="center" wrapText="1"/>
    </xf>
    <xf numFmtId="0" fontId="5" fillId="0" borderId="15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 wrapText="1"/>
    </xf>
    <xf numFmtId="0" fontId="3" fillId="2" borderId="17" xfId="0" applyFont="1" applyFill="1" applyBorder="1" applyAlignment="1">
      <alignment vertical="center" wrapText="1"/>
    </xf>
    <xf numFmtId="0" fontId="3" fillId="2" borderId="18" xfId="0" applyFont="1" applyFill="1" applyBorder="1" applyAlignment="1">
      <alignment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5" fillId="3" borderId="19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vertical="center" wrapText="1"/>
    </xf>
    <xf numFmtId="8" fontId="5" fillId="3" borderId="19" xfId="0" applyNumberFormat="1" applyFont="1" applyFill="1" applyBorder="1" applyAlignment="1">
      <alignment horizontal="center" vertical="center" wrapText="1"/>
    </xf>
    <xf numFmtId="164" fontId="5" fillId="3" borderId="19" xfId="0" applyNumberFormat="1" applyFont="1" applyFill="1" applyBorder="1" applyAlignment="1">
      <alignment horizontal="center" vertical="center" wrapText="1"/>
    </xf>
    <xf numFmtId="164" fontId="5" fillId="0" borderId="19" xfId="0" applyNumberFormat="1" applyFont="1" applyBorder="1" applyAlignment="1">
      <alignment horizontal="center" vertical="center" wrapText="1"/>
    </xf>
    <xf numFmtId="8" fontId="5" fillId="0" borderId="21" xfId="0" applyNumberFormat="1" applyFont="1" applyBorder="1" applyAlignment="1">
      <alignment horizontal="center" vertical="center" wrapText="1"/>
    </xf>
    <xf numFmtId="8" fontId="5" fillId="0" borderId="22" xfId="0" applyNumberFormat="1" applyFont="1" applyBorder="1" applyAlignment="1">
      <alignment horizontal="center" vertical="center" wrapText="1"/>
    </xf>
    <xf numFmtId="8" fontId="5" fillId="0" borderId="23" xfId="0" applyNumberFormat="1" applyFont="1" applyBorder="1" applyAlignment="1">
      <alignment horizontal="center" vertical="center" wrapText="1"/>
    </xf>
    <xf numFmtId="8" fontId="1" fillId="0" borderId="24" xfId="0" applyNumberFormat="1" applyFont="1" applyBorder="1"/>
    <xf numFmtId="49" fontId="0" fillId="0" borderId="0" xfId="0" applyNumberFormat="1" applyAlignment="1">
      <alignment horizontal="right"/>
    </xf>
    <xf numFmtId="0" fontId="6" fillId="0" borderId="2" xfId="0" applyFont="1" applyBorder="1" applyAlignment="1">
      <alignment horizontal="center" vertical="center" wrapText="1"/>
    </xf>
    <xf numFmtId="8" fontId="5" fillId="0" borderId="25" xfId="0" applyNumberFormat="1" applyFont="1" applyBorder="1" applyAlignment="1">
      <alignment horizontal="center" vertical="center" wrapText="1"/>
    </xf>
    <xf numFmtId="0" fontId="0" fillId="0" borderId="26" xfId="0" applyBorder="1"/>
    <xf numFmtId="0" fontId="3" fillId="2" borderId="27" xfId="0" applyFont="1" applyFill="1" applyBorder="1" applyAlignment="1">
      <alignment horizontal="left" vertical="center" wrapText="1"/>
    </xf>
    <xf numFmtId="0" fontId="5" fillId="0" borderId="27" xfId="0" applyFont="1" applyBorder="1" applyAlignment="1">
      <alignment horizontal="left" vertical="center" wrapText="1"/>
    </xf>
    <xf numFmtId="0" fontId="3" fillId="2" borderId="28" xfId="0" applyFont="1" applyFill="1" applyBorder="1" applyAlignment="1">
      <alignment vertical="center" wrapText="1"/>
    </xf>
    <xf numFmtId="0" fontId="6" fillId="0" borderId="29" xfId="0" applyFont="1" applyBorder="1" applyAlignment="1">
      <alignment horizontal="center" vertical="center" wrapText="1"/>
    </xf>
    <xf numFmtId="8" fontId="5" fillId="0" borderId="30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8" fontId="5" fillId="0" borderId="31" xfId="0" applyNumberFormat="1" applyFont="1" applyBorder="1" applyAlignment="1">
      <alignment horizontal="center" vertical="center" wrapText="1"/>
    </xf>
    <xf numFmtId="0" fontId="0" fillId="0" borderId="32" xfId="0" applyBorder="1"/>
    <xf numFmtId="0" fontId="3" fillId="2" borderId="33" xfId="0" applyFont="1" applyFill="1" applyBorder="1" applyAlignment="1">
      <alignment horizontal="left" vertical="center" wrapText="1"/>
    </xf>
    <xf numFmtId="0" fontId="5" fillId="0" borderId="33" xfId="0" applyFont="1" applyBorder="1" applyAlignment="1">
      <alignment horizontal="left" vertical="center" wrapText="1"/>
    </xf>
    <xf numFmtId="0" fontId="3" fillId="2" borderId="34" xfId="0" applyFont="1" applyFill="1" applyBorder="1" applyAlignment="1">
      <alignment vertical="center" wrapText="1"/>
    </xf>
    <xf numFmtId="0" fontId="6" fillId="0" borderId="35" xfId="0" applyFont="1" applyBorder="1" applyAlignment="1">
      <alignment horizontal="center" vertical="center" wrapText="1"/>
    </xf>
    <xf numFmtId="8" fontId="5" fillId="0" borderId="36" xfId="0" applyNumberFormat="1" applyFont="1" applyBorder="1" applyAlignment="1">
      <alignment horizontal="center" vertical="center" wrapText="1"/>
    </xf>
    <xf numFmtId="8" fontId="1" fillId="0" borderId="42" xfId="0" applyNumberFormat="1" applyFont="1" applyBorder="1"/>
    <xf numFmtId="8" fontId="1" fillId="4" borderId="42" xfId="0" applyNumberFormat="1" applyFont="1" applyFill="1" applyBorder="1"/>
    <xf numFmtId="8" fontId="1" fillId="0" borderId="43" xfId="0" applyNumberFormat="1" applyFont="1" applyBorder="1"/>
    <xf numFmtId="0" fontId="1" fillId="0" borderId="0" xfId="0" applyFont="1"/>
    <xf numFmtId="0" fontId="11" fillId="2" borderId="39" xfId="0" applyFont="1" applyFill="1" applyBorder="1" applyAlignment="1">
      <alignment vertical="center" wrapText="1"/>
    </xf>
    <xf numFmtId="0" fontId="11" fillId="2" borderId="45" xfId="0" applyFont="1" applyFill="1" applyBorder="1" applyAlignment="1">
      <alignment vertical="center" wrapText="1"/>
    </xf>
    <xf numFmtId="0" fontId="11" fillId="2" borderId="46" xfId="0" applyFont="1" applyFill="1" applyBorder="1" applyAlignment="1">
      <alignment vertical="center" wrapText="1"/>
    </xf>
    <xf numFmtId="0" fontId="11" fillId="2" borderId="48" xfId="0" applyFont="1" applyFill="1" applyBorder="1" applyAlignment="1">
      <alignment vertical="center" wrapText="1"/>
    </xf>
    <xf numFmtId="0" fontId="11" fillId="2" borderId="42" xfId="0" applyFont="1" applyFill="1" applyBorder="1" applyAlignment="1">
      <alignment vertical="center" wrapText="1"/>
    </xf>
    <xf numFmtId="6" fontId="0" fillId="0" borderId="24" xfId="0" applyNumberFormat="1" applyBorder="1"/>
    <xf numFmtId="0" fontId="0" fillId="0" borderId="24" xfId="0" applyBorder="1"/>
    <xf numFmtId="0" fontId="0" fillId="3" borderId="40" xfId="0" applyFill="1" applyBorder="1"/>
    <xf numFmtId="6" fontId="0" fillId="3" borderId="38" xfId="0" applyNumberFormat="1" applyFill="1" applyBorder="1"/>
    <xf numFmtId="0" fontId="0" fillId="3" borderId="47" xfId="0" applyFill="1" applyBorder="1"/>
    <xf numFmtId="0" fontId="0" fillId="3" borderId="38" xfId="0" applyFill="1" applyBorder="1"/>
    <xf numFmtId="9" fontId="0" fillId="3" borderId="49" xfId="0" applyNumberFormat="1" applyFill="1" applyBorder="1"/>
    <xf numFmtId="0" fontId="5" fillId="2" borderId="50" xfId="0" applyFont="1" applyFill="1" applyBorder="1" applyAlignment="1">
      <alignment vertical="center" wrapText="1"/>
    </xf>
    <xf numFmtId="0" fontId="5" fillId="2" borderId="51" xfId="0" applyFont="1" applyFill="1" applyBorder="1" applyAlignment="1">
      <alignment vertical="center" wrapText="1"/>
    </xf>
    <xf numFmtId="0" fontId="5" fillId="2" borderId="52" xfId="0" applyFont="1" applyFill="1" applyBorder="1" applyAlignment="1">
      <alignment vertical="center" wrapText="1"/>
    </xf>
    <xf numFmtId="0" fontId="5" fillId="2" borderId="53" xfId="0" applyFont="1" applyFill="1" applyBorder="1" applyAlignment="1">
      <alignment vertical="center" wrapText="1"/>
    </xf>
    <xf numFmtId="0" fontId="5" fillId="2" borderId="54" xfId="0" applyFont="1" applyFill="1" applyBorder="1" applyAlignment="1">
      <alignment vertical="center" wrapText="1"/>
    </xf>
    <xf numFmtId="0" fontId="0" fillId="0" borderId="55" xfId="0" applyBorder="1"/>
    <xf numFmtId="0" fontId="0" fillId="0" borderId="56" xfId="0" applyBorder="1"/>
    <xf numFmtId="6" fontId="0" fillId="0" borderId="56" xfId="0" applyNumberFormat="1" applyBorder="1"/>
    <xf numFmtId="6" fontId="0" fillId="0" borderId="57" xfId="0" applyNumberFormat="1" applyBorder="1"/>
    <xf numFmtId="0" fontId="1" fillId="0" borderId="55" xfId="0" applyFont="1" applyBorder="1"/>
    <xf numFmtId="0" fontId="1" fillId="0" borderId="40" xfId="0" applyFont="1" applyBorder="1"/>
    <xf numFmtId="0" fontId="1" fillId="0" borderId="50" xfId="0" applyFont="1" applyBorder="1"/>
    <xf numFmtId="0" fontId="0" fillId="0" borderId="63" xfId="0" applyBorder="1"/>
    <xf numFmtId="0" fontId="1" fillId="0" borderId="62" xfId="0" applyFont="1" applyBorder="1" applyAlignment="1">
      <alignment wrapText="1"/>
    </xf>
    <xf numFmtId="0" fontId="0" fillId="0" borderId="43" xfId="0" applyBorder="1"/>
    <xf numFmtId="0" fontId="11" fillId="2" borderId="51" xfId="0" applyFont="1" applyFill="1" applyBorder="1" applyAlignment="1">
      <alignment vertical="center" wrapText="1"/>
    </xf>
    <xf numFmtId="0" fontId="0" fillId="0" borderId="41" xfId="1" applyNumberFormat="1" applyFont="1" applyBorder="1"/>
    <xf numFmtId="0" fontId="0" fillId="0" borderId="57" xfId="0" applyBorder="1"/>
    <xf numFmtId="0" fontId="0" fillId="0" borderId="38" xfId="1" applyNumberFormat="1" applyFont="1" applyBorder="1"/>
    <xf numFmtId="0" fontId="1" fillId="0" borderId="63" xfId="0" applyFont="1" applyBorder="1" applyAlignment="1">
      <alignment wrapText="1"/>
    </xf>
    <xf numFmtId="0" fontId="5" fillId="0" borderId="19" xfId="0" applyFont="1" applyBorder="1" applyAlignment="1">
      <alignment horizontal="center" vertical="center" wrapText="1"/>
    </xf>
    <xf numFmtId="0" fontId="11" fillId="2" borderId="52" xfId="0" applyFont="1" applyFill="1" applyBorder="1" applyAlignment="1">
      <alignment vertical="center" wrapText="1"/>
    </xf>
    <xf numFmtId="0" fontId="1" fillId="0" borderId="62" xfId="0" applyFont="1" applyBorder="1"/>
    <xf numFmtId="0" fontId="0" fillId="0" borderId="65" xfId="0" applyBorder="1"/>
    <xf numFmtId="164" fontId="1" fillId="3" borderId="56" xfId="0" applyNumberFormat="1" applyFont="1" applyFill="1" applyBorder="1"/>
    <xf numFmtId="0" fontId="13" fillId="0" borderId="37" xfId="0" applyFont="1" applyBorder="1"/>
    <xf numFmtId="0" fontId="0" fillId="0" borderId="64" xfId="0" applyBorder="1"/>
    <xf numFmtId="0" fontId="1" fillId="0" borderId="62" xfId="0" applyFont="1" applyBorder="1" applyAlignment="1">
      <alignment horizontal="center" wrapText="1"/>
    </xf>
    <xf numFmtId="0" fontId="1" fillId="0" borderId="65" xfId="0" applyFont="1" applyBorder="1" applyAlignment="1">
      <alignment horizontal="center" wrapText="1"/>
    </xf>
    <xf numFmtId="0" fontId="11" fillId="2" borderId="45" xfId="0" applyFont="1" applyFill="1" applyBorder="1" applyAlignment="1">
      <alignment horizontal="center" vertical="center" wrapText="1"/>
    </xf>
    <xf numFmtId="0" fontId="11" fillId="2" borderId="51" xfId="0" applyFont="1" applyFill="1" applyBorder="1" applyAlignment="1">
      <alignment horizontal="center" vertical="center" wrapText="1"/>
    </xf>
    <xf numFmtId="0" fontId="11" fillId="2" borderId="39" xfId="0" applyFont="1" applyFill="1" applyBorder="1" applyAlignment="1">
      <alignment horizontal="center" vertical="center" wrapText="1"/>
    </xf>
    <xf numFmtId="0" fontId="11" fillId="2" borderId="50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11" fillId="2" borderId="14" xfId="0" applyFont="1" applyFill="1" applyBorder="1" applyAlignment="1">
      <alignment horizontal="center" vertical="center" wrapText="1"/>
    </xf>
    <xf numFmtId="0" fontId="11" fillId="2" borderId="58" xfId="0" applyFont="1" applyFill="1" applyBorder="1" applyAlignment="1">
      <alignment horizontal="center" vertical="center" wrapText="1"/>
    </xf>
    <xf numFmtId="0" fontId="11" fillId="2" borderId="59" xfId="0" applyFont="1" applyFill="1" applyBorder="1" applyAlignment="1">
      <alignment horizontal="center" vertical="center" wrapText="1"/>
    </xf>
    <xf numFmtId="0" fontId="11" fillId="2" borderId="60" xfId="0" applyFont="1" applyFill="1" applyBorder="1" applyAlignment="1">
      <alignment horizontal="center" vertical="center" wrapText="1"/>
    </xf>
    <xf numFmtId="0" fontId="11" fillId="2" borderId="44" xfId="0" applyFont="1" applyFill="1" applyBorder="1" applyAlignment="1">
      <alignment horizontal="center" vertical="center" wrapText="1"/>
    </xf>
    <xf numFmtId="0" fontId="11" fillId="2" borderId="61" xfId="0" applyFont="1" applyFill="1" applyBorder="1" applyAlignment="1">
      <alignment horizontal="center" vertical="center" wrapText="1"/>
    </xf>
    <xf numFmtId="164" fontId="0" fillId="0" borderId="41" xfId="1" applyNumberFormat="1" applyFont="1" applyBorder="1"/>
    <xf numFmtId="0" fontId="11" fillId="2" borderId="58" xfId="0" applyFont="1" applyFill="1" applyBorder="1" applyAlignment="1">
      <alignment vertical="center" wrapText="1"/>
    </xf>
    <xf numFmtId="9" fontId="0" fillId="0" borderId="0" xfId="1" applyFont="1"/>
    <xf numFmtId="0" fontId="5" fillId="0" borderId="9" xfId="0" applyFont="1" applyBorder="1" applyAlignment="1">
      <alignment horizontal="left" vertical="center" wrapText="1"/>
    </xf>
    <xf numFmtId="164" fontId="5" fillId="3" borderId="66" xfId="0" applyNumberFormat="1" applyFont="1" applyFill="1" applyBorder="1" applyAlignment="1">
      <alignment horizontal="center" vertical="center" wrapText="1"/>
    </xf>
    <xf numFmtId="0" fontId="8" fillId="0" borderId="62" xfId="0" applyFont="1" applyBorder="1" applyAlignment="1">
      <alignment horizontal="left" vertical="center" wrapText="1"/>
    </xf>
    <xf numFmtId="164" fontId="5" fillId="0" borderId="67" xfId="0" applyNumberFormat="1" applyFont="1" applyBorder="1" applyAlignment="1">
      <alignment horizontal="center" vertical="center" wrapText="1"/>
    </xf>
    <xf numFmtId="0" fontId="14" fillId="0" borderId="74" xfId="0" applyFont="1" applyBorder="1" applyAlignment="1">
      <alignment horizontal="left" vertical="center" wrapText="1"/>
    </xf>
    <xf numFmtId="9" fontId="5" fillId="3" borderId="75" xfId="1" applyFont="1" applyFill="1" applyBorder="1" applyAlignment="1">
      <alignment horizontal="center" vertical="center" wrapText="1"/>
    </xf>
    <xf numFmtId="9" fontId="5" fillId="3" borderId="76" xfId="1" applyFont="1" applyFill="1" applyBorder="1" applyAlignment="1">
      <alignment horizontal="center" vertical="center" wrapText="1"/>
    </xf>
    <xf numFmtId="9" fontId="5" fillId="3" borderId="77" xfId="1" applyFont="1" applyFill="1" applyBorder="1" applyAlignment="1">
      <alignment horizontal="center" vertical="center" wrapText="1"/>
    </xf>
    <xf numFmtId="9" fontId="5" fillId="3" borderId="78" xfId="1" applyFont="1" applyFill="1" applyBorder="1" applyAlignment="1">
      <alignment horizontal="center" vertical="center" wrapText="1"/>
    </xf>
    <xf numFmtId="9" fontId="5" fillId="3" borderId="79" xfId="1" applyFont="1" applyFill="1" applyBorder="1" applyAlignment="1">
      <alignment horizontal="center" vertical="center" wrapText="1"/>
    </xf>
    <xf numFmtId="9" fontId="5" fillId="3" borderId="80" xfId="1" applyFont="1" applyFill="1" applyBorder="1" applyAlignment="1">
      <alignment horizontal="center" vertical="center" wrapText="1"/>
    </xf>
    <xf numFmtId="9" fontId="5" fillId="3" borderId="81" xfId="1" applyFont="1" applyFill="1" applyBorder="1" applyAlignment="1">
      <alignment horizontal="center" vertical="center" wrapText="1"/>
    </xf>
    <xf numFmtId="0" fontId="5" fillId="2" borderId="82" xfId="0" applyFont="1" applyFill="1" applyBorder="1" applyAlignment="1">
      <alignment vertical="center" wrapText="1"/>
    </xf>
    <xf numFmtId="0" fontId="5" fillId="2" borderId="83" xfId="0" applyFont="1" applyFill="1" applyBorder="1" applyAlignment="1">
      <alignment vertical="center" wrapText="1"/>
    </xf>
    <xf numFmtId="0" fontId="5" fillId="2" borderId="84" xfId="0" applyFont="1" applyFill="1" applyBorder="1" applyAlignment="1">
      <alignment vertical="center" wrapText="1"/>
    </xf>
    <xf numFmtId="0" fontId="5" fillId="2" borderId="85" xfId="0" applyFont="1" applyFill="1" applyBorder="1" applyAlignment="1">
      <alignment vertical="center" wrapText="1"/>
    </xf>
    <xf numFmtId="0" fontId="5" fillId="2" borderId="86" xfId="0" applyFont="1" applyFill="1" applyBorder="1" applyAlignment="1">
      <alignment vertical="center" wrapText="1"/>
    </xf>
    <xf numFmtId="0" fontId="5" fillId="2" borderId="87" xfId="0" applyFont="1" applyFill="1" applyBorder="1" applyAlignment="1">
      <alignment vertical="center" wrapText="1"/>
    </xf>
    <xf numFmtId="164" fontId="5" fillId="0" borderId="37" xfId="0" applyNumberFormat="1" applyFont="1" applyBorder="1" applyAlignment="1">
      <alignment horizontal="center" vertical="center" wrapText="1"/>
    </xf>
    <xf numFmtId="0" fontId="0" fillId="0" borderId="38" xfId="0" applyBorder="1"/>
    <xf numFmtId="0" fontId="0" fillId="3" borderId="88" xfId="0" applyFill="1" applyBorder="1"/>
    <xf numFmtId="0" fontId="0" fillId="0" borderId="88" xfId="0" applyBorder="1"/>
    <xf numFmtId="0" fontId="11" fillId="2" borderId="62" xfId="0" applyFont="1" applyFill="1" applyBorder="1" applyAlignment="1">
      <alignment vertical="center" wrapText="1"/>
    </xf>
    <xf numFmtId="0" fontId="11" fillId="2" borderId="64" xfId="0" applyFont="1" applyFill="1" applyBorder="1" applyAlignment="1">
      <alignment vertical="center" wrapText="1"/>
    </xf>
    <xf numFmtId="0" fontId="11" fillId="2" borderId="65" xfId="0" applyFont="1" applyFill="1" applyBorder="1" applyAlignment="1">
      <alignment vertical="center" wrapText="1"/>
    </xf>
    <xf numFmtId="0" fontId="0" fillId="3" borderId="89" xfId="0" applyFill="1" applyBorder="1"/>
    <xf numFmtId="0" fontId="0" fillId="0" borderId="90" xfId="0" applyBorder="1"/>
    <xf numFmtId="0" fontId="0" fillId="0" borderId="41" xfId="0" applyBorder="1"/>
    <xf numFmtId="0" fontId="0" fillId="3" borderId="91" xfId="0" applyFill="1" applyBorder="1"/>
    <xf numFmtId="0" fontId="0" fillId="3" borderId="92" xfId="0" applyFill="1" applyBorder="1"/>
    <xf numFmtId="0" fontId="0" fillId="0" borderId="92" xfId="0" applyBorder="1"/>
    <xf numFmtId="0" fontId="0" fillId="0" borderId="93" xfId="0" applyBorder="1"/>
    <xf numFmtId="164" fontId="0" fillId="3" borderId="88" xfId="0" applyNumberFormat="1" applyFill="1" applyBorder="1"/>
    <xf numFmtId="164" fontId="0" fillId="3" borderId="38" xfId="0" applyNumberFormat="1" applyFill="1" applyBorder="1"/>
    <xf numFmtId="164" fontId="0" fillId="3" borderId="92" xfId="0" applyNumberFormat="1" applyFill="1" applyBorder="1"/>
    <xf numFmtId="0" fontId="8" fillId="5" borderId="62" xfId="0" applyFont="1" applyFill="1" applyBorder="1" applyAlignment="1">
      <alignment horizontal="left" vertical="center" wrapText="1"/>
    </xf>
    <xf numFmtId="164" fontId="5" fillId="5" borderId="67" xfId="0" applyNumberFormat="1" applyFont="1" applyFill="1" applyBorder="1" applyAlignment="1">
      <alignment horizontal="center" vertical="center" wrapText="1"/>
    </xf>
    <xf numFmtId="164" fontId="5" fillId="5" borderId="68" xfId="0" applyNumberFormat="1" applyFont="1" applyFill="1" applyBorder="1" applyAlignment="1">
      <alignment horizontal="center" vertical="center" wrapText="1"/>
    </xf>
    <xf numFmtId="164" fontId="5" fillId="5" borderId="69" xfId="0" applyNumberFormat="1" applyFont="1" applyFill="1" applyBorder="1" applyAlignment="1">
      <alignment horizontal="center" vertical="center" wrapText="1"/>
    </xf>
    <xf numFmtId="164" fontId="5" fillId="5" borderId="70" xfId="0" applyNumberFormat="1" applyFont="1" applyFill="1" applyBorder="1" applyAlignment="1">
      <alignment horizontal="center" vertical="center" wrapText="1"/>
    </xf>
    <xf numFmtId="164" fontId="5" fillId="5" borderId="71" xfId="0" applyNumberFormat="1" applyFont="1" applyFill="1" applyBorder="1" applyAlignment="1">
      <alignment horizontal="center" vertical="center" wrapText="1"/>
    </xf>
    <xf numFmtId="164" fontId="5" fillId="5" borderId="72" xfId="0" applyNumberFormat="1" applyFont="1" applyFill="1" applyBorder="1" applyAlignment="1">
      <alignment horizontal="center" vertical="center" wrapText="1"/>
    </xf>
    <xf numFmtId="164" fontId="5" fillId="5" borderId="73" xfId="0" applyNumberFormat="1" applyFont="1" applyFill="1" applyBorder="1" applyAlignment="1">
      <alignment horizontal="center" vertical="center" wrapText="1"/>
    </xf>
    <xf numFmtId="0" fontId="8" fillId="5" borderId="6" xfId="0" applyFont="1" applyFill="1" applyBorder="1" applyAlignment="1">
      <alignment horizontal="left" vertical="center" wrapText="1"/>
    </xf>
    <xf numFmtId="8" fontId="5" fillId="5" borderId="19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FE56A5-FECD-4275-A222-94C18C8F85C0}">
  <dimension ref="A1:N40"/>
  <sheetViews>
    <sheetView zoomScale="85" zoomScaleNormal="85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B11" sqref="B11:N11"/>
    </sheetView>
  </sheetViews>
  <sheetFormatPr defaultRowHeight="14.5" x14ac:dyDescent="0.35"/>
  <cols>
    <col min="1" max="1" width="9.81640625" bestFit="1" customWidth="1"/>
    <col min="2" max="2" width="42.54296875" customWidth="1"/>
    <col min="3" max="3" width="20.7265625" customWidth="1"/>
    <col min="4" max="4" width="26.453125" customWidth="1"/>
    <col min="5" max="5" width="20.7265625" customWidth="1"/>
    <col min="6" max="6" width="26.453125" customWidth="1"/>
    <col min="7" max="7" width="20.7265625" customWidth="1"/>
    <col min="8" max="8" width="26.453125" customWidth="1"/>
    <col min="9" max="9" width="20.7265625" customWidth="1"/>
    <col min="10" max="10" width="26.453125" customWidth="1"/>
    <col min="11" max="11" width="20.7265625" customWidth="1"/>
    <col min="12" max="12" width="26.453125" customWidth="1"/>
    <col min="13" max="13" width="20.7265625" customWidth="1"/>
    <col min="14" max="14" width="26.453125" customWidth="1"/>
  </cols>
  <sheetData>
    <row r="1" spans="1:14" ht="22.5" x14ac:dyDescent="0.35">
      <c r="B1" s="1" t="s">
        <v>0</v>
      </c>
      <c r="C1" s="17"/>
      <c r="D1" s="18"/>
      <c r="E1" s="40"/>
      <c r="F1" s="48"/>
      <c r="G1" s="18"/>
      <c r="H1" s="19"/>
      <c r="I1" s="17"/>
      <c r="J1" s="18"/>
      <c r="K1" s="40"/>
      <c r="L1" s="48"/>
      <c r="M1" s="18"/>
      <c r="N1" s="19"/>
    </row>
    <row r="2" spans="1:14" ht="47.25" customHeight="1" thickBot="1" x14ac:dyDescent="0.4">
      <c r="B2" s="12" t="s">
        <v>1</v>
      </c>
      <c r="C2" s="20">
        <v>1</v>
      </c>
      <c r="D2" s="9"/>
      <c r="E2" s="41">
        <v>2</v>
      </c>
      <c r="F2" s="49"/>
      <c r="G2" s="9">
        <v>3</v>
      </c>
      <c r="H2" s="21"/>
      <c r="I2" s="20">
        <v>4</v>
      </c>
      <c r="J2" s="9"/>
      <c r="K2" s="41">
        <v>5</v>
      </c>
      <c r="L2" s="49"/>
      <c r="M2" s="9">
        <v>6</v>
      </c>
      <c r="N2" s="21"/>
    </row>
    <row r="3" spans="1:14" ht="16.5" thickBot="1" x14ac:dyDescent="0.4">
      <c r="B3" s="13"/>
      <c r="C3" s="22"/>
      <c r="D3" s="10"/>
      <c r="E3" s="42"/>
      <c r="F3" s="50"/>
      <c r="G3" s="10"/>
      <c r="H3" s="23"/>
      <c r="I3" s="22"/>
      <c r="J3" s="10"/>
      <c r="K3" s="42"/>
      <c r="L3" s="50"/>
      <c r="M3" s="10"/>
      <c r="N3" s="23"/>
    </row>
    <row r="4" spans="1:14" ht="16.5" customHeight="1" thickBot="1" x14ac:dyDescent="0.4">
      <c r="B4" s="14"/>
      <c r="C4" s="24" t="s">
        <v>2</v>
      </c>
      <c r="D4" s="11" t="s">
        <v>4</v>
      </c>
      <c r="E4" s="43" t="s">
        <v>2</v>
      </c>
      <c r="F4" s="51" t="s">
        <v>5</v>
      </c>
      <c r="G4" s="11" t="s">
        <v>22</v>
      </c>
      <c r="H4" s="25" t="s">
        <v>3</v>
      </c>
      <c r="I4" s="24" t="s">
        <v>6</v>
      </c>
      <c r="J4" s="8" t="s">
        <v>4</v>
      </c>
      <c r="K4" s="43" t="s">
        <v>6</v>
      </c>
      <c r="L4" s="51" t="s">
        <v>5</v>
      </c>
      <c r="M4" s="7" t="s">
        <v>23</v>
      </c>
      <c r="N4" s="25" t="s">
        <v>3</v>
      </c>
    </row>
    <row r="5" spans="1:14" ht="16.5" thickBot="1" x14ac:dyDescent="0.4">
      <c r="A5" t="s">
        <v>94</v>
      </c>
      <c r="B5" s="15"/>
      <c r="C5" s="26" t="s">
        <v>7</v>
      </c>
      <c r="D5" s="38" t="s">
        <v>8</v>
      </c>
      <c r="E5" s="44" t="s">
        <v>7</v>
      </c>
      <c r="F5" s="52" t="s">
        <v>8</v>
      </c>
      <c r="G5" s="46" t="s">
        <v>7</v>
      </c>
      <c r="H5" s="27" t="s">
        <v>8</v>
      </c>
      <c r="I5" s="26" t="s">
        <v>7</v>
      </c>
      <c r="J5" s="4" t="s">
        <v>8</v>
      </c>
      <c r="K5" s="44" t="s">
        <v>7</v>
      </c>
      <c r="L5" s="52" t="s">
        <v>8</v>
      </c>
      <c r="M5" s="2" t="s">
        <v>7</v>
      </c>
      <c r="N5" s="27" t="s">
        <v>8</v>
      </c>
    </row>
    <row r="6" spans="1:14" ht="16.5" thickBot="1" x14ac:dyDescent="0.4">
      <c r="A6" s="37" t="s">
        <v>74</v>
      </c>
      <c r="B6" s="3" t="s">
        <v>11</v>
      </c>
      <c r="C6" s="28">
        <v>13</v>
      </c>
      <c r="D6" s="28">
        <v>13</v>
      </c>
      <c r="E6" s="28">
        <v>13</v>
      </c>
      <c r="F6" s="28">
        <v>13</v>
      </c>
      <c r="G6" s="28">
        <v>13</v>
      </c>
      <c r="H6" s="28">
        <v>13</v>
      </c>
      <c r="I6" s="28">
        <v>13</v>
      </c>
      <c r="J6" s="28">
        <v>13</v>
      </c>
      <c r="K6" s="28">
        <v>13</v>
      </c>
      <c r="L6" s="28">
        <v>13</v>
      </c>
      <c r="M6" s="28">
        <v>13</v>
      </c>
      <c r="N6" s="28">
        <v>13</v>
      </c>
    </row>
    <row r="7" spans="1:14" ht="32.5" thickBot="1" x14ac:dyDescent="0.4">
      <c r="A7" s="37" t="s">
        <v>75</v>
      </c>
      <c r="B7" s="3" t="s">
        <v>102</v>
      </c>
      <c r="C7" s="90">
        <f>'Income Calculation'!C14</f>
        <v>0</v>
      </c>
      <c r="D7" s="90">
        <f>'Income Calculation'!G14</f>
        <v>0</v>
      </c>
      <c r="E7" s="90">
        <f>'Income Calculation'!C23</f>
        <v>0</v>
      </c>
      <c r="F7" s="90">
        <f>'Income Calculation'!G23</f>
        <v>0</v>
      </c>
      <c r="G7" s="90">
        <f>'Income Calculation'!C32</f>
        <v>0</v>
      </c>
      <c r="H7" s="90">
        <f>'Income Calculation'!G32</f>
        <v>0</v>
      </c>
      <c r="I7" s="90">
        <f>'Income Calculation'!C41</f>
        <v>0</v>
      </c>
      <c r="J7" s="90">
        <f>'Income Calculation'!G41</f>
        <v>0</v>
      </c>
      <c r="K7" s="90">
        <f>'Income Calculation'!C50</f>
        <v>0</v>
      </c>
      <c r="L7" s="90">
        <f>'Income Calculation'!G50</f>
        <v>0</v>
      </c>
      <c r="M7" s="90">
        <f>'Income Calculation'!C59</f>
        <v>0</v>
      </c>
      <c r="N7" s="90">
        <f>'Income Calculation'!G59</f>
        <v>0</v>
      </c>
    </row>
    <row r="8" spans="1:14" ht="32.5" thickBot="1" x14ac:dyDescent="0.4">
      <c r="A8" s="37" t="s">
        <v>76</v>
      </c>
      <c r="B8" s="3" t="s">
        <v>103</v>
      </c>
      <c r="C8" s="32">
        <f>'Income Calculation'!E14</f>
        <v>0</v>
      </c>
      <c r="D8" s="32">
        <f>'Income Calculation'!M14+'Income Calculation'!K14+'Income Calculation'!I14</f>
        <v>0</v>
      </c>
      <c r="E8" s="32">
        <f>'Income Calculation'!E23</f>
        <v>0</v>
      </c>
      <c r="F8" s="32">
        <f>'Income Calculation'!I23+'Income Calculation'!K23+'Income Calculation'!M23</f>
        <v>0</v>
      </c>
      <c r="G8" s="32">
        <f>'Income Calculation'!E32</f>
        <v>0</v>
      </c>
      <c r="H8" s="32">
        <f>'Income Calculation'!Q32+'Income Calculation'!O32+'Income Calculation'!M32</f>
        <v>0</v>
      </c>
      <c r="I8" s="32">
        <f>'Income Calculation'!E41</f>
        <v>0</v>
      </c>
      <c r="J8" s="32">
        <f>'Income Calculation'!I41+'Income Calculation'!K41+'Income Calculation'!M41</f>
        <v>0</v>
      </c>
      <c r="K8" s="32">
        <f>'Income Calculation'!E50</f>
        <v>0</v>
      </c>
      <c r="L8" s="32">
        <f>'Income Calculation'!I50+'Income Calculation'!K50+'Income Calculation'!M50</f>
        <v>0</v>
      </c>
      <c r="M8" s="32">
        <f>'Income Calculation'!E59</f>
        <v>0</v>
      </c>
      <c r="N8" s="32">
        <f>'Income Calculation'!I59+'Income Calculation'!K59+'Income Calculation'!M59</f>
        <v>0</v>
      </c>
    </row>
    <row r="9" spans="1:14" ht="16.5" thickBot="1" x14ac:dyDescent="0.4">
      <c r="A9" s="37" t="s">
        <v>77</v>
      </c>
      <c r="B9" s="3" t="s">
        <v>73</v>
      </c>
      <c r="C9" s="32">
        <f>C8*C6</f>
        <v>0</v>
      </c>
      <c r="D9" s="32">
        <f t="shared" ref="D9:N9" si="0">D8*D6</f>
        <v>0</v>
      </c>
      <c r="E9" s="32">
        <f t="shared" si="0"/>
        <v>0</v>
      </c>
      <c r="F9" s="32">
        <f t="shared" si="0"/>
        <v>0</v>
      </c>
      <c r="G9" s="32">
        <f t="shared" si="0"/>
        <v>0</v>
      </c>
      <c r="H9" s="32">
        <f t="shared" si="0"/>
        <v>0</v>
      </c>
      <c r="I9" s="32">
        <f t="shared" si="0"/>
        <v>0</v>
      </c>
      <c r="J9" s="32">
        <f t="shared" si="0"/>
        <v>0</v>
      </c>
      <c r="K9" s="32">
        <f t="shared" si="0"/>
        <v>0</v>
      </c>
      <c r="L9" s="32">
        <f t="shared" si="0"/>
        <v>0</v>
      </c>
      <c r="M9" s="32">
        <f t="shared" si="0"/>
        <v>0</v>
      </c>
      <c r="N9" s="32">
        <f t="shared" si="0"/>
        <v>0</v>
      </c>
    </row>
    <row r="10" spans="1:14" ht="16.5" thickBot="1" x14ac:dyDescent="0.4">
      <c r="A10" s="37" t="s">
        <v>78</v>
      </c>
      <c r="B10" s="3" t="s">
        <v>9</v>
      </c>
      <c r="C10" s="30">
        <v>0</v>
      </c>
      <c r="D10" s="30">
        <v>0</v>
      </c>
      <c r="E10" s="30">
        <v>0</v>
      </c>
      <c r="F10" s="30">
        <v>0</v>
      </c>
      <c r="G10" s="30">
        <v>0</v>
      </c>
      <c r="H10" s="30">
        <v>0</v>
      </c>
      <c r="I10" s="30">
        <v>0</v>
      </c>
      <c r="J10" s="30">
        <v>0</v>
      </c>
      <c r="K10" s="30">
        <v>0</v>
      </c>
      <c r="L10" s="30">
        <v>0</v>
      </c>
      <c r="M10" s="30">
        <v>0</v>
      </c>
      <c r="N10" s="30">
        <v>0</v>
      </c>
    </row>
    <row r="11" spans="1:14" ht="16.5" thickBot="1" x14ac:dyDescent="0.4">
      <c r="A11" s="37" t="s">
        <v>79</v>
      </c>
      <c r="B11" s="157" t="s">
        <v>10</v>
      </c>
      <c r="C11" s="158">
        <f>C10+C9</f>
        <v>0</v>
      </c>
      <c r="D11" s="158">
        <f t="shared" ref="D11:N11" si="1">D10+D9</f>
        <v>0</v>
      </c>
      <c r="E11" s="158">
        <f t="shared" si="1"/>
        <v>0</v>
      </c>
      <c r="F11" s="158">
        <f t="shared" si="1"/>
        <v>0</v>
      </c>
      <c r="G11" s="158">
        <f t="shared" si="1"/>
        <v>0</v>
      </c>
      <c r="H11" s="158">
        <f t="shared" si="1"/>
        <v>0</v>
      </c>
      <c r="I11" s="158">
        <f t="shared" si="1"/>
        <v>0</v>
      </c>
      <c r="J11" s="158">
        <f t="shared" si="1"/>
        <v>0</v>
      </c>
      <c r="K11" s="158">
        <f t="shared" si="1"/>
        <v>0</v>
      </c>
      <c r="L11" s="158">
        <f t="shared" si="1"/>
        <v>0</v>
      </c>
      <c r="M11" s="158">
        <f t="shared" si="1"/>
        <v>0</v>
      </c>
      <c r="N11" s="158">
        <f t="shared" si="1"/>
        <v>0</v>
      </c>
    </row>
    <row r="12" spans="1:14" ht="16.5" thickBot="1" x14ac:dyDescent="0.4">
      <c r="A12" s="37"/>
      <c r="B12" s="6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</row>
    <row r="13" spans="1:14" ht="16.5" thickBot="1" x14ac:dyDescent="0.4">
      <c r="A13" s="37" t="s">
        <v>80</v>
      </c>
      <c r="B13" s="3" t="s">
        <v>104</v>
      </c>
      <c r="C13" s="32">
        <f>C6*'Staff Costs'!$I12</f>
        <v>0</v>
      </c>
      <c r="D13" s="32">
        <f>D6*'Staff Costs'!I24</f>
        <v>0</v>
      </c>
      <c r="E13" s="32">
        <f>E6*'Staff Costs'!$I12</f>
        <v>0</v>
      </c>
      <c r="F13" s="32">
        <f>F6*'Staff Costs'!$I24</f>
        <v>0</v>
      </c>
      <c r="G13" s="32">
        <f>G6*'Staff Costs'!$I12</f>
        <v>0</v>
      </c>
      <c r="H13" s="32">
        <f>H6*'Staff Costs'!I24</f>
        <v>0</v>
      </c>
      <c r="I13" s="32">
        <f>I6*'Staff Costs'!$I12</f>
        <v>0</v>
      </c>
      <c r="J13" s="32">
        <f>J6*'Staff Costs'!I24</f>
        <v>0</v>
      </c>
      <c r="K13" s="32">
        <f>K6*'Staff Costs'!$I12</f>
        <v>0</v>
      </c>
      <c r="L13" s="32">
        <f>L6*'Staff Costs'!$I24</f>
        <v>0</v>
      </c>
      <c r="M13" s="32">
        <f>M6*'Staff Costs'!$I12</f>
        <v>0</v>
      </c>
      <c r="N13" s="32">
        <f>N6*'Staff Costs'!$I24</f>
        <v>0</v>
      </c>
    </row>
    <row r="14" spans="1:14" ht="16.5" thickBot="1" x14ac:dyDescent="0.4">
      <c r="A14" s="37" t="s">
        <v>81</v>
      </c>
      <c r="B14" s="3" t="s">
        <v>24</v>
      </c>
      <c r="C14" s="31">
        <v>0</v>
      </c>
      <c r="D14" s="31">
        <v>0</v>
      </c>
      <c r="E14" s="31">
        <v>0</v>
      </c>
      <c r="F14" s="31">
        <v>0</v>
      </c>
      <c r="G14" s="31">
        <v>0</v>
      </c>
      <c r="H14" s="31">
        <v>0</v>
      </c>
      <c r="I14" s="31">
        <v>0</v>
      </c>
      <c r="J14" s="31">
        <v>0</v>
      </c>
      <c r="K14" s="31">
        <v>0</v>
      </c>
      <c r="L14" s="31">
        <v>0</v>
      </c>
      <c r="M14" s="31">
        <v>0</v>
      </c>
      <c r="N14" s="31">
        <v>0</v>
      </c>
    </row>
    <row r="15" spans="1:14" ht="16.5" thickBot="1" x14ac:dyDescent="0.4">
      <c r="A15" s="37" t="s">
        <v>82</v>
      </c>
      <c r="B15" s="3" t="s">
        <v>13</v>
      </c>
      <c r="C15" s="31">
        <v>0</v>
      </c>
      <c r="D15" s="31">
        <v>0</v>
      </c>
      <c r="E15" s="31">
        <v>0</v>
      </c>
      <c r="F15" s="31">
        <v>0</v>
      </c>
      <c r="G15" s="31">
        <v>0</v>
      </c>
      <c r="H15" s="31">
        <v>0</v>
      </c>
      <c r="I15" s="31">
        <v>0</v>
      </c>
      <c r="J15" s="31">
        <v>0</v>
      </c>
      <c r="K15" s="31">
        <v>0</v>
      </c>
      <c r="L15" s="31">
        <v>0</v>
      </c>
      <c r="M15" s="31">
        <v>0</v>
      </c>
      <c r="N15" s="31">
        <v>0</v>
      </c>
    </row>
    <row r="16" spans="1:14" ht="16.5" thickBot="1" x14ac:dyDescent="0.4">
      <c r="A16" s="37" t="s">
        <v>83</v>
      </c>
      <c r="B16" s="3" t="s">
        <v>14</v>
      </c>
      <c r="C16" s="31">
        <v>0</v>
      </c>
      <c r="D16" s="31">
        <v>0</v>
      </c>
      <c r="E16" s="31">
        <v>0</v>
      </c>
      <c r="F16" s="31">
        <v>0</v>
      </c>
      <c r="G16" s="31">
        <v>0</v>
      </c>
      <c r="H16" s="31">
        <v>0</v>
      </c>
      <c r="I16" s="31">
        <v>0</v>
      </c>
      <c r="J16" s="31">
        <v>0</v>
      </c>
      <c r="K16" s="31">
        <v>0</v>
      </c>
      <c r="L16" s="31">
        <v>0</v>
      </c>
      <c r="M16" s="31">
        <v>0</v>
      </c>
      <c r="N16" s="31">
        <v>0</v>
      </c>
    </row>
    <row r="17" spans="1:14" ht="16.5" thickBot="1" x14ac:dyDescent="0.4">
      <c r="A17" s="37" t="s">
        <v>84</v>
      </c>
      <c r="B17" s="3" t="s">
        <v>15</v>
      </c>
      <c r="C17" s="31">
        <v>0</v>
      </c>
      <c r="D17" s="31">
        <v>0</v>
      </c>
      <c r="E17" s="31">
        <v>0</v>
      </c>
      <c r="F17" s="31">
        <v>0</v>
      </c>
      <c r="G17" s="31">
        <v>0</v>
      </c>
      <c r="H17" s="31">
        <v>0</v>
      </c>
      <c r="I17" s="31">
        <v>0</v>
      </c>
      <c r="J17" s="31">
        <v>0</v>
      </c>
      <c r="K17" s="31">
        <v>0</v>
      </c>
      <c r="L17" s="31">
        <v>0</v>
      </c>
      <c r="M17" s="31">
        <v>0</v>
      </c>
      <c r="N17" s="31">
        <v>0</v>
      </c>
    </row>
    <row r="18" spans="1:14" ht="16.5" thickBot="1" x14ac:dyDescent="0.4">
      <c r="A18" s="37" t="s">
        <v>85</v>
      </c>
      <c r="B18" s="3" t="s">
        <v>96</v>
      </c>
      <c r="C18" s="31">
        <v>0</v>
      </c>
      <c r="D18" s="31">
        <v>0</v>
      </c>
      <c r="E18" s="31">
        <v>0</v>
      </c>
      <c r="F18" s="31">
        <v>0</v>
      </c>
      <c r="G18" s="31">
        <v>0</v>
      </c>
      <c r="H18" s="31">
        <v>0</v>
      </c>
      <c r="I18" s="31">
        <v>0</v>
      </c>
      <c r="J18" s="31">
        <v>0</v>
      </c>
      <c r="K18" s="31">
        <v>0</v>
      </c>
      <c r="L18" s="31">
        <v>0</v>
      </c>
      <c r="M18" s="31">
        <v>0</v>
      </c>
      <c r="N18" s="31">
        <v>0</v>
      </c>
    </row>
    <row r="19" spans="1:14" ht="16.5" thickBot="1" x14ac:dyDescent="0.4">
      <c r="A19" s="37" t="s">
        <v>86</v>
      </c>
      <c r="B19" s="3" t="s">
        <v>97</v>
      </c>
      <c r="C19" s="31">
        <v>0</v>
      </c>
      <c r="D19" s="31">
        <v>0</v>
      </c>
      <c r="E19" s="31">
        <v>0</v>
      </c>
      <c r="F19" s="31">
        <v>0</v>
      </c>
      <c r="G19" s="31">
        <v>0</v>
      </c>
      <c r="H19" s="31">
        <v>0</v>
      </c>
      <c r="I19" s="31">
        <v>0</v>
      </c>
      <c r="J19" s="31">
        <v>0</v>
      </c>
      <c r="K19" s="31">
        <v>0</v>
      </c>
      <c r="L19" s="31">
        <v>0</v>
      </c>
      <c r="M19" s="31">
        <v>0</v>
      </c>
      <c r="N19" s="31">
        <v>0</v>
      </c>
    </row>
    <row r="20" spans="1:14" ht="16.5" thickBot="1" x14ac:dyDescent="0.4">
      <c r="A20" s="37" t="s">
        <v>88</v>
      </c>
      <c r="B20" s="3" t="s">
        <v>95</v>
      </c>
      <c r="C20" s="31">
        <v>0</v>
      </c>
      <c r="D20" s="31">
        <v>0</v>
      </c>
      <c r="E20" s="31">
        <v>0</v>
      </c>
      <c r="F20" s="31">
        <v>0</v>
      </c>
      <c r="G20" s="31">
        <v>0</v>
      </c>
      <c r="H20" s="31">
        <v>0</v>
      </c>
      <c r="I20" s="31">
        <v>0</v>
      </c>
      <c r="J20" s="31">
        <v>0</v>
      </c>
      <c r="K20" s="31">
        <v>0</v>
      </c>
      <c r="L20" s="31">
        <v>0</v>
      </c>
      <c r="M20" s="31">
        <v>0</v>
      </c>
      <c r="N20" s="31">
        <v>0</v>
      </c>
    </row>
    <row r="21" spans="1:14" ht="32.5" thickBot="1" x14ac:dyDescent="0.4">
      <c r="A21" s="37" t="s">
        <v>89</v>
      </c>
      <c r="B21" s="3" t="s">
        <v>99</v>
      </c>
      <c r="C21" s="31">
        <v>0</v>
      </c>
      <c r="D21" s="31">
        <v>0</v>
      </c>
      <c r="E21" s="31">
        <v>0</v>
      </c>
      <c r="F21" s="31">
        <v>0</v>
      </c>
      <c r="G21" s="31">
        <v>0</v>
      </c>
      <c r="H21" s="31">
        <v>0</v>
      </c>
      <c r="I21" s="31">
        <v>0</v>
      </c>
      <c r="J21" s="31">
        <v>0</v>
      </c>
      <c r="K21" s="31">
        <v>0</v>
      </c>
      <c r="L21" s="31">
        <v>0</v>
      </c>
      <c r="M21" s="31">
        <v>0</v>
      </c>
      <c r="N21" s="31">
        <v>0</v>
      </c>
    </row>
    <row r="22" spans="1:14" ht="16.5" thickBot="1" x14ac:dyDescent="0.4">
      <c r="A22" s="37" t="s">
        <v>90</v>
      </c>
      <c r="B22" s="3" t="s">
        <v>98</v>
      </c>
      <c r="C22" s="31">
        <v>0</v>
      </c>
      <c r="D22" s="31">
        <v>0</v>
      </c>
      <c r="E22" s="31">
        <v>0</v>
      </c>
      <c r="F22" s="31">
        <v>0</v>
      </c>
      <c r="G22" s="31">
        <v>0</v>
      </c>
      <c r="H22" s="31">
        <v>0</v>
      </c>
      <c r="I22" s="31">
        <v>0</v>
      </c>
      <c r="J22" s="31">
        <v>0</v>
      </c>
      <c r="K22" s="31">
        <v>0</v>
      </c>
      <c r="L22" s="31">
        <v>0</v>
      </c>
      <c r="M22" s="31">
        <v>0</v>
      </c>
      <c r="N22" s="31">
        <v>0</v>
      </c>
    </row>
    <row r="23" spans="1:14" ht="16.5" thickBot="1" x14ac:dyDescent="0.4">
      <c r="A23" s="37" t="s">
        <v>91</v>
      </c>
      <c r="B23" s="3" t="s">
        <v>101</v>
      </c>
      <c r="C23" s="31">
        <v>0</v>
      </c>
      <c r="D23" s="31">
        <v>0</v>
      </c>
      <c r="E23" s="31">
        <v>0</v>
      </c>
      <c r="F23" s="31">
        <v>0</v>
      </c>
      <c r="G23" s="31">
        <v>0</v>
      </c>
      <c r="H23" s="31">
        <v>0</v>
      </c>
      <c r="I23" s="31">
        <v>0</v>
      </c>
      <c r="J23" s="31">
        <v>0</v>
      </c>
      <c r="K23" s="31">
        <v>0</v>
      </c>
      <c r="L23" s="31">
        <v>0</v>
      </c>
      <c r="M23" s="31">
        <v>0</v>
      </c>
      <c r="N23" s="31">
        <v>0</v>
      </c>
    </row>
    <row r="24" spans="1:14" ht="16.5" thickBot="1" x14ac:dyDescent="0.4">
      <c r="A24" s="37" t="s">
        <v>92</v>
      </c>
      <c r="B24" s="3" t="s">
        <v>105</v>
      </c>
      <c r="C24" s="31">
        <v>0</v>
      </c>
      <c r="D24" s="31">
        <v>0</v>
      </c>
      <c r="E24" s="31">
        <v>0</v>
      </c>
      <c r="F24" s="31">
        <v>0</v>
      </c>
      <c r="G24" s="31">
        <v>0</v>
      </c>
      <c r="H24" s="31">
        <v>0</v>
      </c>
      <c r="I24" s="31">
        <v>0</v>
      </c>
      <c r="J24" s="31">
        <v>0</v>
      </c>
      <c r="K24" s="31">
        <v>0</v>
      </c>
      <c r="L24" s="31">
        <v>0</v>
      </c>
      <c r="M24" s="31">
        <v>0</v>
      </c>
      <c r="N24" s="31">
        <v>0</v>
      </c>
    </row>
    <row r="25" spans="1:14" ht="16.5" thickBot="1" x14ac:dyDescent="0.4">
      <c r="A25" s="37" t="s">
        <v>106</v>
      </c>
      <c r="B25" s="3" t="s">
        <v>100</v>
      </c>
      <c r="C25" s="31">
        <v>0</v>
      </c>
      <c r="D25" s="31">
        <v>0</v>
      </c>
      <c r="E25" s="31">
        <v>0</v>
      </c>
      <c r="F25" s="31">
        <v>0</v>
      </c>
      <c r="G25" s="31">
        <v>0</v>
      </c>
      <c r="H25" s="31">
        <v>0</v>
      </c>
      <c r="I25" s="31">
        <v>0</v>
      </c>
      <c r="J25" s="31">
        <v>0</v>
      </c>
      <c r="K25" s="31">
        <v>0</v>
      </c>
      <c r="L25" s="31">
        <v>0</v>
      </c>
      <c r="M25" s="31">
        <v>0</v>
      </c>
      <c r="N25" s="31">
        <v>0</v>
      </c>
    </row>
    <row r="26" spans="1:14" ht="16.5" thickBot="1" x14ac:dyDescent="0.4">
      <c r="A26" s="37" t="s">
        <v>107</v>
      </c>
      <c r="B26" s="3" t="s">
        <v>9</v>
      </c>
      <c r="C26" s="31">
        <v>0</v>
      </c>
      <c r="D26" s="31">
        <v>0</v>
      </c>
      <c r="E26" s="31">
        <v>0</v>
      </c>
      <c r="F26" s="31">
        <v>0</v>
      </c>
      <c r="G26" s="31">
        <v>0</v>
      </c>
      <c r="H26" s="31">
        <v>0</v>
      </c>
      <c r="I26" s="31">
        <v>0</v>
      </c>
      <c r="J26" s="31">
        <v>0</v>
      </c>
      <c r="K26" s="31">
        <v>0</v>
      </c>
      <c r="L26" s="31">
        <v>0</v>
      </c>
      <c r="M26" s="31">
        <v>0</v>
      </c>
      <c r="N26" s="31">
        <v>0</v>
      </c>
    </row>
    <row r="27" spans="1:14" ht="16.5" thickBot="1" x14ac:dyDescent="0.4">
      <c r="A27" s="37" t="s">
        <v>108</v>
      </c>
      <c r="B27" s="3" t="s">
        <v>9</v>
      </c>
      <c r="C27" s="31">
        <v>0</v>
      </c>
      <c r="D27" s="31">
        <v>0</v>
      </c>
      <c r="E27" s="31">
        <v>0</v>
      </c>
      <c r="F27" s="31">
        <v>0</v>
      </c>
      <c r="G27" s="31">
        <v>0</v>
      </c>
      <c r="H27" s="31">
        <v>0</v>
      </c>
      <c r="I27" s="31">
        <v>0</v>
      </c>
      <c r="J27" s="31">
        <v>0</v>
      </c>
      <c r="K27" s="31">
        <v>0</v>
      </c>
      <c r="L27" s="31">
        <v>0</v>
      </c>
      <c r="M27" s="31">
        <v>0</v>
      </c>
      <c r="N27" s="31">
        <v>0</v>
      </c>
    </row>
    <row r="28" spans="1:14" ht="16.5" thickBot="1" x14ac:dyDescent="0.4">
      <c r="A28" s="37" t="s">
        <v>109</v>
      </c>
      <c r="B28" s="114" t="s">
        <v>9</v>
      </c>
      <c r="C28" s="115">
        <v>0</v>
      </c>
      <c r="D28" s="31">
        <v>0</v>
      </c>
      <c r="E28" s="31">
        <v>0</v>
      </c>
      <c r="F28" s="31">
        <v>0</v>
      </c>
      <c r="G28" s="115">
        <v>0</v>
      </c>
      <c r="H28" s="115">
        <v>0</v>
      </c>
      <c r="I28" s="115">
        <v>0</v>
      </c>
      <c r="J28" s="115">
        <v>0</v>
      </c>
      <c r="K28" s="115">
        <v>0</v>
      </c>
      <c r="L28" s="115">
        <v>0</v>
      </c>
      <c r="M28" s="115">
        <v>0</v>
      </c>
      <c r="N28" s="115">
        <v>0</v>
      </c>
    </row>
    <row r="29" spans="1:14" ht="16.5" thickBot="1" x14ac:dyDescent="0.4">
      <c r="A29" s="37" t="s">
        <v>110</v>
      </c>
      <c r="B29" s="149" t="s">
        <v>16</v>
      </c>
      <c r="C29" s="150">
        <f>SUM(C12:C27)</f>
        <v>0</v>
      </c>
      <c r="D29" s="151">
        <f>SUM(D12:D27)</f>
        <v>0</v>
      </c>
      <c r="E29" s="152">
        <f>SUM(E12:E27)</f>
        <v>0</v>
      </c>
      <c r="F29" s="153">
        <f>SUM(F12:F27)</f>
        <v>0</v>
      </c>
      <c r="G29" s="154">
        <f>SUM(G12:G27)</f>
        <v>0</v>
      </c>
      <c r="H29" s="155">
        <f>SUM(H12:H27)</f>
        <v>0</v>
      </c>
      <c r="I29" s="150">
        <f>SUM(I12:I27)</f>
        <v>0</v>
      </c>
      <c r="J29" s="156">
        <f>SUM(J12:J27)</f>
        <v>0</v>
      </c>
      <c r="K29" s="152">
        <f>SUM(K12:K27)</f>
        <v>0</v>
      </c>
      <c r="L29" s="153">
        <f>SUM(L12:L27)</f>
        <v>0</v>
      </c>
      <c r="M29" s="156">
        <f>SUM(M12:M27)</f>
        <v>0</v>
      </c>
      <c r="N29" s="155">
        <f>SUM(N12:N27)</f>
        <v>0</v>
      </c>
    </row>
    <row r="30" spans="1:14" s="113" customFormat="1" ht="16.5" thickBot="1" x14ac:dyDescent="0.4">
      <c r="A30" s="37"/>
      <c r="B30" s="118" t="s">
        <v>125</v>
      </c>
      <c r="C30" s="119">
        <v>0</v>
      </c>
      <c r="D30" s="120">
        <v>0</v>
      </c>
      <c r="E30" s="121">
        <v>0</v>
      </c>
      <c r="F30" s="122">
        <v>0</v>
      </c>
      <c r="G30" s="123">
        <v>0</v>
      </c>
      <c r="H30" s="124">
        <v>0</v>
      </c>
      <c r="I30" s="119">
        <v>0.03</v>
      </c>
      <c r="J30" s="125">
        <v>0.03</v>
      </c>
      <c r="K30" s="121">
        <v>0.03</v>
      </c>
      <c r="L30" s="122">
        <v>0.03</v>
      </c>
      <c r="M30" s="125">
        <v>0.03</v>
      </c>
      <c r="N30" s="124">
        <v>0.03</v>
      </c>
    </row>
    <row r="31" spans="1:14" ht="16.5" thickBot="1" x14ac:dyDescent="0.4">
      <c r="A31" s="37" t="s">
        <v>110</v>
      </c>
      <c r="B31" s="116" t="s">
        <v>126</v>
      </c>
      <c r="C31" s="117">
        <f>C29+(C29*C30)</f>
        <v>0</v>
      </c>
      <c r="D31" s="117">
        <f t="shared" ref="D31:N31" si="2">D29+(D29*D30)</f>
        <v>0</v>
      </c>
      <c r="E31" s="117">
        <f t="shared" si="2"/>
        <v>0</v>
      </c>
      <c r="F31" s="117">
        <f t="shared" si="2"/>
        <v>0</v>
      </c>
      <c r="G31" s="117">
        <f t="shared" si="2"/>
        <v>0</v>
      </c>
      <c r="H31" s="117">
        <f t="shared" si="2"/>
        <v>0</v>
      </c>
      <c r="I31" s="117">
        <f t="shared" si="2"/>
        <v>0</v>
      </c>
      <c r="J31" s="117">
        <f t="shared" si="2"/>
        <v>0</v>
      </c>
      <c r="K31" s="117">
        <f t="shared" si="2"/>
        <v>0</v>
      </c>
      <c r="L31" s="117">
        <f t="shared" si="2"/>
        <v>0</v>
      </c>
      <c r="M31" s="117">
        <f t="shared" si="2"/>
        <v>0</v>
      </c>
      <c r="N31" s="132">
        <f t="shared" si="2"/>
        <v>0</v>
      </c>
    </row>
    <row r="32" spans="1:14" ht="16.5" thickBot="1" x14ac:dyDescent="0.4">
      <c r="A32" s="37"/>
      <c r="B32" s="15"/>
      <c r="C32" s="126"/>
      <c r="D32" s="127"/>
      <c r="E32" s="128"/>
      <c r="F32" s="129"/>
      <c r="G32" s="127"/>
      <c r="H32" s="130"/>
      <c r="I32" s="126"/>
      <c r="J32" s="131"/>
      <c r="K32" s="128"/>
      <c r="L32" s="129"/>
      <c r="M32" s="127"/>
      <c r="N32" s="130"/>
    </row>
    <row r="33" spans="1:14" ht="16.5" thickBot="1" x14ac:dyDescent="0.4">
      <c r="A33" s="37" t="s">
        <v>87</v>
      </c>
      <c r="B33" s="16" t="s">
        <v>17</v>
      </c>
      <c r="C33" s="33">
        <f t="shared" ref="C33:N33" si="3">C11-C31</f>
        <v>0</v>
      </c>
      <c r="D33" s="39">
        <f t="shared" si="3"/>
        <v>0</v>
      </c>
      <c r="E33" s="45">
        <f t="shared" si="3"/>
        <v>0</v>
      </c>
      <c r="F33" s="53">
        <f t="shared" si="3"/>
        <v>0</v>
      </c>
      <c r="G33" s="47">
        <f t="shared" si="3"/>
        <v>0</v>
      </c>
      <c r="H33" s="35">
        <f t="shared" si="3"/>
        <v>0</v>
      </c>
      <c r="I33" s="33">
        <f t="shared" si="3"/>
        <v>0</v>
      </c>
      <c r="J33" s="34">
        <f t="shared" si="3"/>
        <v>0</v>
      </c>
      <c r="K33" s="45">
        <f t="shared" si="3"/>
        <v>0</v>
      </c>
      <c r="L33" s="53">
        <f t="shared" si="3"/>
        <v>0</v>
      </c>
      <c r="M33" s="34">
        <f t="shared" si="3"/>
        <v>0</v>
      </c>
      <c r="N33" s="35">
        <f t="shared" si="3"/>
        <v>0</v>
      </c>
    </row>
    <row r="34" spans="1:14" ht="15.5" x14ac:dyDescent="0.35">
      <c r="A34" s="37"/>
      <c r="B34" s="5"/>
    </row>
    <row r="35" spans="1:14" ht="15" thickBot="1" x14ac:dyDescent="0.4">
      <c r="A35" s="37"/>
    </row>
    <row r="36" spans="1:14" ht="21.5" thickBot="1" x14ac:dyDescent="0.55000000000000004">
      <c r="A36" s="37"/>
      <c r="B36" s="54" t="s">
        <v>18</v>
      </c>
      <c r="C36" s="55">
        <f>IF(C33&lt;0,+C33,0)+IF(D33&lt;0,+D33,0)+IF(E33&lt;0,+E33,0)+IF(F33&lt;0,+F33,0)+IF(G33&lt;0,+G33,0)+IF(H33&lt;0,+H33,0)+IF(I33&lt;0,+I33,0)+IF(J33&lt;0,+J33,0)+IF(K33&lt;0,+K33,0)+IF(L33&lt;0,+L33,0)+IF(M33&lt;0,+M33,0)+IF(N33&lt;0,+N33,0)</f>
        <v>0</v>
      </c>
      <c r="D36" s="95" t="s">
        <v>25</v>
      </c>
      <c r="E36" s="96"/>
      <c r="F36" s="96"/>
      <c r="G36" s="96"/>
      <c r="H36" s="93"/>
    </row>
    <row r="37" spans="1:14" x14ac:dyDescent="0.35">
      <c r="A37" s="37"/>
      <c r="B37" s="36" t="s">
        <v>19</v>
      </c>
      <c r="C37" s="36">
        <f>IF(C33&gt;0,+C33,0)+IF(D33&gt;0,+D33,0)+IF(E33&gt;0,+E33,0)+IF(F33&gt;0,+F33,0)+IF(G33&gt;0,+G33,0)+IF(H33&gt;0,+H33,0)+IF(I33&gt;0,+I33,0)+IF(J33&gt;0,+J33,0)+IF(K33&gt;0,+K33,0)+IF(L33&gt;0,+L33,0)+IF(M33&gt;0,+M33,0)+IF(N33&gt;0,+N33,0)</f>
        <v>0</v>
      </c>
    </row>
    <row r="38" spans="1:14" x14ac:dyDescent="0.35">
      <c r="A38" s="37"/>
      <c r="B38" s="36" t="s">
        <v>20</v>
      </c>
      <c r="C38" s="36">
        <f>SUM(C36:C37)</f>
        <v>0</v>
      </c>
    </row>
    <row r="39" spans="1:14" ht="15" thickBot="1" x14ac:dyDescent="0.4">
      <c r="A39" s="37"/>
      <c r="B39" s="56" t="s">
        <v>21</v>
      </c>
      <c r="C39" s="56">
        <f>SUM(C33:N33)-C38</f>
        <v>0</v>
      </c>
    </row>
    <row r="40" spans="1:14" x14ac:dyDescent="0.35">
      <c r="A40" s="37"/>
    </row>
  </sheetData>
  <phoneticPr fontId="1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067D36-AB4B-42DB-942C-56128CAD4E9D}">
  <dimension ref="B1:P59"/>
  <sheetViews>
    <sheetView tabSelected="1" topLeftCell="A34" workbookViewId="0">
      <selection activeCell="O51" sqref="O51"/>
    </sheetView>
  </sheetViews>
  <sheetFormatPr defaultRowHeight="14.5" x14ac:dyDescent="0.35"/>
  <cols>
    <col min="1" max="1" width="4.36328125" customWidth="1"/>
    <col min="2" max="2" width="17.81640625" style="57" bestFit="1" customWidth="1"/>
    <col min="3" max="5" width="15.36328125" style="57" customWidth="1"/>
    <col min="6" max="6" width="3.453125" style="57" customWidth="1"/>
    <col min="7" max="12" width="15.36328125" style="57" customWidth="1"/>
    <col min="13" max="14" width="15.36328125" customWidth="1"/>
    <col min="15" max="24" width="16.6328125" customWidth="1"/>
  </cols>
  <sheetData>
    <row r="1" spans="2:16" ht="15" thickBot="1" x14ac:dyDescent="0.4"/>
    <row r="2" spans="2:16" ht="33" customHeight="1" thickBot="1" x14ac:dyDescent="0.4">
      <c r="B2" s="101" t="s">
        <v>57</v>
      </c>
      <c r="C2" s="99" t="s">
        <v>43</v>
      </c>
      <c r="G2" s="101" t="s">
        <v>57</v>
      </c>
      <c r="H2" s="60" t="s">
        <v>44</v>
      </c>
      <c r="I2" s="112"/>
      <c r="J2" s="61"/>
      <c r="L2"/>
    </row>
    <row r="3" spans="2:16" ht="33" customHeight="1" thickBot="1" x14ac:dyDescent="0.4">
      <c r="B3" s="102"/>
      <c r="C3" s="100"/>
      <c r="G3" s="102"/>
      <c r="H3" s="85" t="s">
        <v>59</v>
      </c>
      <c r="I3" s="85" t="s">
        <v>60</v>
      </c>
      <c r="J3" s="91" t="s">
        <v>61</v>
      </c>
      <c r="K3" s="92" t="s">
        <v>72</v>
      </c>
      <c r="L3" s="96"/>
      <c r="M3" s="96"/>
      <c r="N3" s="96"/>
      <c r="O3" s="93"/>
    </row>
    <row r="4" spans="2:16" s="57" customFormat="1" ht="16.5" customHeight="1" thickBot="1" x14ac:dyDescent="0.4">
      <c r="B4" s="79" t="s">
        <v>58</v>
      </c>
      <c r="C4" s="94">
        <v>0</v>
      </c>
      <c r="G4" s="79" t="s">
        <v>58</v>
      </c>
      <c r="H4" s="94">
        <v>0</v>
      </c>
      <c r="I4" s="94">
        <v>0</v>
      </c>
      <c r="J4" s="94">
        <v>0</v>
      </c>
    </row>
    <row r="6" spans="2:16" ht="15" thickBot="1" x14ac:dyDescent="0.4"/>
    <row r="7" spans="2:16" ht="30" customHeight="1" thickBot="1" x14ac:dyDescent="0.4">
      <c r="B7" s="107" t="s">
        <v>50</v>
      </c>
      <c r="C7" s="109" t="s">
        <v>43</v>
      </c>
      <c r="D7" s="106"/>
      <c r="E7" s="110"/>
      <c r="G7" s="103" t="s">
        <v>44</v>
      </c>
      <c r="H7" s="104"/>
      <c r="I7" s="104"/>
      <c r="J7" s="104"/>
      <c r="K7" s="104"/>
      <c r="L7" s="104"/>
      <c r="M7" s="104"/>
      <c r="N7" s="105"/>
    </row>
    <row r="8" spans="2:16" ht="32.5" thickBot="1" x14ac:dyDescent="0.4">
      <c r="B8" s="108"/>
      <c r="C8" s="58" t="s">
        <v>56</v>
      </c>
      <c r="D8" s="58" t="s">
        <v>64</v>
      </c>
      <c r="E8" s="62" t="s">
        <v>62</v>
      </c>
      <c r="G8" s="62" t="s">
        <v>56</v>
      </c>
      <c r="H8" s="61" t="s">
        <v>65</v>
      </c>
      <c r="I8" s="62" t="s">
        <v>116</v>
      </c>
      <c r="J8" s="58" t="s">
        <v>66</v>
      </c>
      <c r="K8" s="62" t="s">
        <v>117</v>
      </c>
      <c r="L8" s="58" t="s">
        <v>67</v>
      </c>
      <c r="M8" s="62" t="s">
        <v>118</v>
      </c>
      <c r="N8" s="62" t="s">
        <v>93</v>
      </c>
      <c r="O8" s="97" t="s">
        <v>71</v>
      </c>
      <c r="P8" s="98"/>
    </row>
    <row r="9" spans="2:16" ht="14.5" customHeight="1" x14ac:dyDescent="0.35">
      <c r="B9" s="80" t="s">
        <v>45</v>
      </c>
      <c r="C9" s="68">
        <v>0</v>
      </c>
      <c r="D9" s="68">
        <v>0</v>
      </c>
      <c r="E9" s="86">
        <f>D9*$C$4</f>
        <v>0</v>
      </c>
      <c r="G9" s="68">
        <v>0</v>
      </c>
      <c r="H9" s="68">
        <v>0</v>
      </c>
      <c r="I9" s="86">
        <f>H9*$H$4</f>
        <v>0</v>
      </c>
      <c r="J9" s="68">
        <v>0</v>
      </c>
      <c r="K9" s="88">
        <f>J9*$I$4</f>
        <v>0</v>
      </c>
      <c r="L9" s="68">
        <v>0</v>
      </c>
      <c r="M9" s="88">
        <f>L9*$J$4</f>
        <v>0</v>
      </c>
      <c r="N9" s="64">
        <f>G9-(L9+J9+H9)</f>
        <v>0</v>
      </c>
    </row>
    <row r="10" spans="2:16" ht="14.5" customHeight="1" x14ac:dyDescent="0.35">
      <c r="B10" s="80" t="s">
        <v>46</v>
      </c>
      <c r="C10" s="68">
        <v>0</v>
      </c>
      <c r="D10" s="68">
        <v>0</v>
      </c>
      <c r="E10" s="86">
        <f t="shared" ref="E10:E13" si="0">D10*$C$4</f>
        <v>0</v>
      </c>
      <c r="G10" s="68">
        <v>0</v>
      </c>
      <c r="H10" s="68">
        <v>0</v>
      </c>
      <c r="I10" s="86">
        <f>H10*$H$4</f>
        <v>0</v>
      </c>
      <c r="J10" s="68">
        <v>0</v>
      </c>
      <c r="K10" s="88">
        <f>J10*$I$4</f>
        <v>0</v>
      </c>
      <c r="L10" s="68">
        <v>0</v>
      </c>
      <c r="M10" s="88">
        <f>L10*$J$4</f>
        <v>0</v>
      </c>
      <c r="N10" s="64">
        <f>G10-(L10+J10+H10)</f>
        <v>0</v>
      </c>
    </row>
    <row r="11" spans="2:16" ht="14.5" customHeight="1" x14ac:dyDescent="0.35">
      <c r="B11" s="80" t="s">
        <v>47</v>
      </c>
      <c r="C11" s="68">
        <v>0</v>
      </c>
      <c r="D11" s="68">
        <v>0</v>
      </c>
      <c r="E11" s="86">
        <f t="shared" si="0"/>
        <v>0</v>
      </c>
      <c r="G11" s="68">
        <v>0</v>
      </c>
      <c r="H11" s="68">
        <v>0</v>
      </c>
      <c r="I11" s="86">
        <f>H11*$H$4</f>
        <v>0</v>
      </c>
      <c r="J11" s="68">
        <v>0</v>
      </c>
      <c r="K11" s="88">
        <f>J11*$I$4</f>
        <v>0</v>
      </c>
      <c r="L11" s="68">
        <v>0</v>
      </c>
      <c r="M11" s="88">
        <f>L11*$J$4</f>
        <v>0</v>
      </c>
      <c r="N11" s="64">
        <f>G11-(L11+J11+H11)</f>
        <v>0</v>
      </c>
    </row>
    <row r="12" spans="2:16" ht="14.5" customHeight="1" x14ac:dyDescent="0.35">
      <c r="B12" s="80" t="s">
        <v>48</v>
      </c>
      <c r="C12" s="68">
        <v>0</v>
      </c>
      <c r="D12" s="68">
        <v>0</v>
      </c>
      <c r="E12" s="86">
        <f t="shared" si="0"/>
        <v>0</v>
      </c>
      <c r="G12" s="68">
        <v>0</v>
      </c>
      <c r="H12" s="68">
        <v>0</v>
      </c>
      <c r="I12" s="86">
        <f>H12*$H$4</f>
        <v>0</v>
      </c>
      <c r="J12" s="68">
        <v>0</v>
      </c>
      <c r="K12" s="88">
        <f>J12*$I$4</f>
        <v>0</v>
      </c>
      <c r="L12" s="68">
        <v>0</v>
      </c>
      <c r="M12" s="88">
        <f>L12*$J$4</f>
        <v>0</v>
      </c>
      <c r="N12" s="64">
        <f>G12-(L12+J12+H12)</f>
        <v>0</v>
      </c>
    </row>
    <row r="13" spans="2:16" ht="15" customHeight="1" thickBot="1" x14ac:dyDescent="0.4">
      <c r="B13" s="81" t="s">
        <v>49</v>
      </c>
      <c r="C13" s="68">
        <v>0</v>
      </c>
      <c r="D13" s="68">
        <v>0</v>
      </c>
      <c r="E13" s="86">
        <f t="shared" si="0"/>
        <v>0</v>
      </c>
      <c r="G13" s="68">
        <v>0</v>
      </c>
      <c r="H13" s="68">
        <v>0</v>
      </c>
      <c r="I13" s="86">
        <f>H13*$H$4</f>
        <v>0</v>
      </c>
      <c r="J13" s="68">
        <v>0</v>
      </c>
      <c r="K13" s="88">
        <f>J13*$I$4</f>
        <v>0</v>
      </c>
      <c r="L13" s="68">
        <v>0</v>
      </c>
      <c r="M13" s="88">
        <f>L13*$J$4</f>
        <v>0</v>
      </c>
      <c r="N13" s="64">
        <f>G13-(L13+J13+H13)</f>
        <v>0</v>
      </c>
    </row>
    <row r="14" spans="2:16" ht="29.5" thickBot="1" x14ac:dyDescent="0.4">
      <c r="B14" s="79"/>
      <c r="C14" s="82">
        <f>AVERAGE(C9:C13)</f>
        <v>0</v>
      </c>
      <c r="D14" s="89" t="s">
        <v>63</v>
      </c>
      <c r="E14" s="87">
        <f>SUM(E9:E13)</f>
        <v>0</v>
      </c>
      <c r="G14" s="82">
        <f>AVERAGE(G9:G13)</f>
        <v>0</v>
      </c>
      <c r="H14" s="83" t="s">
        <v>68</v>
      </c>
      <c r="I14" s="87">
        <f>SUM(I9:I13)</f>
        <v>0</v>
      </c>
      <c r="J14" s="83" t="s">
        <v>69</v>
      </c>
      <c r="K14" s="87">
        <f>SUM(K9:K13)</f>
        <v>0</v>
      </c>
      <c r="L14" s="83" t="s">
        <v>70</v>
      </c>
      <c r="M14" s="87">
        <f>SUM(M9:M13)</f>
        <v>0</v>
      </c>
      <c r="N14" s="84"/>
    </row>
    <row r="15" spans="2:16" ht="15" thickBot="1" x14ac:dyDescent="0.4"/>
    <row r="16" spans="2:16" ht="16.5" thickBot="1" x14ac:dyDescent="0.4">
      <c r="B16" s="107" t="s">
        <v>51</v>
      </c>
      <c r="C16" s="109" t="s">
        <v>43</v>
      </c>
      <c r="D16" s="106"/>
      <c r="E16" s="110"/>
      <c r="G16" s="103" t="s">
        <v>44</v>
      </c>
      <c r="H16" s="104"/>
      <c r="I16" s="104"/>
      <c r="J16" s="104"/>
      <c r="K16" s="104"/>
      <c r="L16" s="104"/>
      <c r="M16" s="104"/>
      <c r="N16" s="105"/>
    </row>
    <row r="17" spans="2:14" ht="32" x14ac:dyDescent="0.35">
      <c r="B17" s="108"/>
      <c r="C17" s="58" t="s">
        <v>56</v>
      </c>
      <c r="D17" s="58" t="s">
        <v>64</v>
      </c>
      <c r="E17" s="62" t="s">
        <v>62</v>
      </c>
      <c r="G17" s="62" t="s">
        <v>56</v>
      </c>
      <c r="H17" s="61" t="s">
        <v>65</v>
      </c>
      <c r="I17" s="62" t="s">
        <v>116</v>
      </c>
      <c r="J17" s="58" t="s">
        <v>66</v>
      </c>
      <c r="K17" s="62" t="s">
        <v>117</v>
      </c>
      <c r="L17" s="58" t="s">
        <v>67</v>
      </c>
      <c r="M17" s="62" t="s">
        <v>118</v>
      </c>
      <c r="N17" s="62" t="s">
        <v>93</v>
      </c>
    </row>
    <row r="18" spans="2:14" ht="14.5" customHeight="1" x14ac:dyDescent="0.35">
      <c r="B18" s="80" t="s">
        <v>45</v>
      </c>
      <c r="C18" s="68">
        <v>0</v>
      </c>
      <c r="D18" s="68">
        <v>0</v>
      </c>
      <c r="E18" s="86">
        <f>D18*$C$4</f>
        <v>0</v>
      </c>
      <c r="G18" s="68">
        <v>0</v>
      </c>
      <c r="H18" s="68">
        <v>0</v>
      </c>
      <c r="I18" s="86">
        <f>H18*$H$4</f>
        <v>0</v>
      </c>
      <c r="J18" s="68">
        <v>0</v>
      </c>
      <c r="K18" s="88">
        <f>J18*$I$4</f>
        <v>0</v>
      </c>
      <c r="L18" s="68">
        <v>0</v>
      </c>
      <c r="M18" s="88">
        <f>L18*$J$4</f>
        <v>0</v>
      </c>
      <c r="N18" s="64">
        <f>G18-(L18+J18+H18)</f>
        <v>0</v>
      </c>
    </row>
    <row r="19" spans="2:14" ht="14.5" customHeight="1" x14ac:dyDescent="0.35">
      <c r="B19" s="80" t="s">
        <v>46</v>
      </c>
      <c r="C19" s="68">
        <v>0</v>
      </c>
      <c r="D19" s="68">
        <v>0</v>
      </c>
      <c r="E19" s="86">
        <f t="shared" ref="E19:E22" si="1">D19*$C$4</f>
        <v>0</v>
      </c>
      <c r="G19" s="68">
        <v>0</v>
      </c>
      <c r="H19" s="68">
        <v>0</v>
      </c>
      <c r="I19" s="86">
        <f>H19*$H$4</f>
        <v>0</v>
      </c>
      <c r="J19" s="68">
        <v>0</v>
      </c>
      <c r="K19" s="88">
        <f>J19*$I$4</f>
        <v>0</v>
      </c>
      <c r="L19" s="68">
        <v>0</v>
      </c>
      <c r="M19" s="88">
        <f>L19*$J$4</f>
        <v>0</v>
      </c>
      <c r="N19" s="64">
        <f>G19-(L19+J19+H19)</f>
        <v>0</v>
      </c>
    </row>
    <row r="20" spans="2:14" ht="14.5" customHeight="1" x14ac:dyDescent="0.35">
      <c r="B20" s="80" t="s">
        <v>47</v>
      </c>
      <c r="C20" s="68">
        <v>0</v>
      </c>
      <c r="D20" s="68">
        <v>0</v>
      </c>
      <c r="E20" s="86">
        <f t="shared" si="1"/>
        <v>0</v>
      </c>
      <c r="G20" s="68">
        <v>0</v>
      </c>
      <c r="H20" s="68">
        <v>0</v>
      </c>
      <c r="I20" s="86">
        <f>H20*$H$4</f>
        <v>0</v>
      </c>
      <c r="J20" s="68">
        <v>0</v>
      </c>
      <c r="K20" s="88">
        <f>J20*$I$4</f>
        <v>0</v>
      </c>
      <c r="L20" s="68">
        <v>0</v>
      </c>
      <c r="M20" s="88">
        <f>L20*$J$4</f>
        <v>0</v>
      </c>
      <c r="N20" s="64">
        <f>G20-(L20+J20+H20)</f>
        <v>0</v>
      </c>
    </row>
    <row r="21" spans="2:14" ht="14.5" customHeight="1" x14ac:dyDescent="0.35">
      <c r="B21" s="80" t="s">
        <v>48</v>
      </c>
      <c r="C21" s="68">
        <v>0</v>
      </c>
      <c r="D21" s="68">
        <v>0</v>
      </c>
      <c r="E21" s="86">
        <f t="shared" si="1"/>
        <v>0</v>
      </c>
      <c r="G21" s="68">
        <v>0</v>
      </c>
      <c r="H21" s="68">
        <v>0</v>
      </c>
      <c r="I21" s="86">
        <f>H21*$H$4</f>
        <v>0</v>
      </c>
      <c r="J21" s="68">
        <v>0</v>
      </c>
      <c r="K21" s="88">
        <f>J21*$I$4</f>
        <v>0</v>
      </c>
      <c r="L21" s="68">
        <v>0</v>
      </c>
      <c r="M21" s="88">
        <f>L21*$J$4</f>
        <v>0</v>
      </c>
      <c r="N21" s="64">
        <f>G21-(L21+J21+H21)</f>
        <v>0</v>
      </c>
    </row>
    <row r="22" spans="2:14" ht="15" customHeight="1" thickBot="1" x14ac:dyDescent="0.4">
      <c r="B22" s="81" t="s">
        <v>49</v>
      </c>
      <c r="C22" s="68">
        <v>0</v>
      </c>
      <c r="D22" s="68">
        <v>0</v>
      </c>
      <c r="E22" s="86">
        <f t="shared" si="1"/>
        <v>0</v>
      </c>
      <c r="G22" s="68">
        <v>0</v>
      </c>
      <c r="H22" s="68">
        <v>0</v>
      </c>
      <c r="I22" s="86">
        <f>H22*$H$4</f>
        <v>0</v>
      </c>
      <c r="J22" s="68">
        <v>0</v>
      </c>
      <c r="K22" s="88">
        <f>J22*$I$4</f>
        <v>0</v>
      </c>
      <c r="L22" s="68">
        <v>0</v>
      </c>
      <c r="M22" s="88">
        <f>L22*$J$4</f>
        <v>0</v>
      </c>
      <c r="N22" s="64">
        <f>G22-(L22+J22+H22)</f>
        <v>0</v>
      </c>
    </row>
    <row r="23" spans="2:14" ht="29.5" thickBot="1" x14ac:dyDescent="0.4">
      <c r="B23" s="79"/>
      <c r="C23" s="82">
        <f>AVERAGE(C18:C22)</f>
        <v>0</v>
      </c>
      <c r="D23" s="89" t="s">
        <v>63</v>
      </c>
      <c r="E23" s="87">
        <f>SUM(E18:E22)</f>
        <v>0</v>
      </c>
      <c r="G23" s="82">
        <f>AVERAGE(G18:G22)</f>
        <v>0</v>
      </c>
      <c r="H23" s="83" t="s">
        <v>68</v>
      </c>
      <c r="I23" s="87">
        <f>SUM(I18:I22)</f>
        <v>0</v>
      </c>
      <c r="J23" s="83" t="s">
        <v>69</v>
      </c>
      <c r="K23" s="87">
        <f>SUM(K18:K22)</f>
        <v>0</v>
      </c>
      <c r="L23" s="83" t="s">
        <v>70</v>
      </c>
      <c r="M23" s="87">
        <f>SUM(M18:M22)</f>
        <v>0</v>
      </c>
      <c r="N23" s="84"/>
    </row>
    <row r="24" spans="2:14" ht="15" thickBot="1" x14ac:dyDescent="0.4"/>
    <row r="25" spans="2:14" ht="16.5" thickBot="1" x14ac:dyDescent="0.4">
      <c r="B25" s="107" t="s">
        <v>52</v>
      </c>
      <c r="C25" s="109" t="s">
        <v>43</v>
      </c>
      <c r="D25" s="106"/>
      <c r="E25" s="110"/>
      <c r="G25" s="103" t="s">
        <v>44</v>
      </c>
      <c r="H25" s="104"/>
      <c r="I25" s="104"/>
      <c r="J25" s="104"/>
      <c r="K25" s="104"/>
      <c r="L25" s="104"/>
      <c r="M25" s="104"/>
      <c r="N25" s="105"/>
    </row>
    <row r="26" spans="2:14" ht="32" x14ac:dyDescent="0.35">
      <c r="B26" s="108"/>
      <c r="C26" s="58" t="s">
        <v>56</v>
      </c>
      <c r="D26" s="58" t="s">
        <v>64</v>
      </c>
      <c r="E26" s="62" t="s">
        <v>62</v>
      </c>
      <c r="G26" s="62" t="s">
        <v>56</v>
      </c>
      <c r="H26" s="61" t="s">
        <v>65</v>
      </c>
      <c r="I26" s="62" t="s">
        <v>116</v>
      </c>
      <c r="J26" s="58" t="s">
        <v>66</v>
      </c>
      <c r="K26" s="62" t="s">
        <v>117</v>
      </c>
      <c r="L26" s="58" t="s">
        <v>67</v>
      </c>
      <c r="M26" s="62" t="s">
        <v>118</v>
      </c>
      <c r="N26" s="62" t="s">
        <v>93</v>
      </c>
    </row>
    <row r="27" spans="2:14" ht="14.5" customHeight="1" x14ac:dyDescent="0.35">
      <c r="B27" s="80" t="s">
        <v>45</v>
      </c>
      <c r="C27" s="68">
        <v>0</v>
      </c>
      <c r="D27" s="68">
        <v>0</v>
      </c>
      <c r="E27" s="86">
        <f>D27*$C$4</f>
        <v>0</v>
      </c>
      <c r="G27" s="68">
        <v>0</v>
      </c>
      <c r="H27" s="68">
        <v>0</v>
      </c>
      <c r="I27" s="86">
        <f>H27*$H$4</f>
        <v>0</v>
      </c>
      <c r="J27" s="68">
        <v>0</v>
      </c>
      <c r="K27" s="88">
        <f>J27*$I$4</f>
        <v>0</v>
      </c>
      <c r="L27" s="68">
        <v>0</v>
      </c>
      <c r="M27" s="88">
        <f>L27*$J$4</f>
        <v>0</v>
      </c>
      <c r="N27" s="64">
        <f>G27-(L27+J27+H27)</f>
        <v>0</v>
      </c>
    </row>
    <row r="28" spans="2:14" ht="14.5" customHeight="1" x14ac:dyDescent="0.35">
      <c r="B28" s="80" t="s">
        <v>46</v>
      </c>
      <c r="C28" s="68">
        <v>0</v>
      </c>
      <c r="D28" s="68">
        <v>0</v>
      </c>
      <c r="E28" s="86">
        <f t="shared" ref="E28:E31" si="2">D28*$C$4</f>
        <v>0</v>
      </c>
      <c r="G28" s="68">
        <v>0</v>
      </c>
      <c r="H28" s="68">
        <v>0</v>
      </c>
      <c r="I28" s="86">
        <f>H28*$H$4</f>
        <v>0</v>
      </c>
      <c r="J28" s="68">
        <v>0</v>
      </c>
      <c r="K28" s="88">
        <f>J28*$I$4</f>
        <v>0</v>
      </c>
      <c r="L28" s="68">
        <v>0</v>
      </c>
      <c r="M28" s="88">
        <f>L28*$J$4</f>
        <v>0</v>
      </c>
      <c r="N28" s="64">
        <f>G28-(L28+J28+H28)</f>
        <v>0</v>
      </c>
    </row>
    <row r="29" spans="2:14" ht="14.5" customHeight="1" x14ac:dyDescent="0.35">
      <c r="B29" s="80" t="s">
        <v>47</v>
      </c>
      <c r="C29" s="68">
        <v>0</v>
      </c>
      <c r="D29" s="68">
        <v>0</v>
      </c>
      <c r="E29" s="86">
        <f t="shared" si="2"/>
        <v>0</v>
      </c>
      <c r="G29" s="68">
        <v>0</v>
      </c>
      <c r="H29" s="68">
        <v>0</v>
      </c>
      <c r="I29" s="86">
        <f>H29*$H$4</f>
        <v>0</v>
      </c>
      <c r="J29" s="68">
        <v>0</v>
      </c>
      <c r="K29" s="88">
        <f>J29*$I$4</f>
        <v>0</v>
      </c>
      <c r="L29" s="68">
        <v>0</v>
      </c>
      <c r="M29" s="88">
        <f>L29*$J$4</f>
        <v>0</v>
      </c>
      <c r="N29" s="64">
        <f>G29-(L29+J29+H29)</f>
        <v>0</v>
      </c>
    </row>
    <row r="30" spans="2:14" ht="14.5" customHeight="1" x14ac:dyDescent="0.35">
      <c r="B30" s="80" t="s">
        <v>48</v>
      </c>
      <c r="C30" s="68">
        <v>0</v>
      </c>
      <c r="D30" s="68">
        <v>0</v>
      </c>
      <c r="E30" s="86">
        <f t="shared" si="2"/>
        <v>0</v>
      </c>
      <c r="G30" s="68">
        <v>0</v>
      </c>
      <c r="H30" s="68">
        <v>0</v>
      </c>
      <c r="I30" s="86">
        <f>H30*$H$4</f>
        <v>0</v>
      </c>
      <c r="J30" s="68">
        <v>0</v>
      </c>
      <c r="K30" s="88">
        <f>J30*$I$4</f>
        <v>0</v>
      </c>
      <c r="L30" s="68">
        <v>0</v>
      </c>
      <c r="M30" s="88">
        <f>L30*$J$4</f>
        <v>0</v>
      </c>
      <c r="N30" s="64">
        <f>G30-(L30+J30+H30)</f>
        <v>0</v>
      </c>
    </row>
    <row r="31" spans="2:14" ht="15" customHeight="1" thickBot="1" x14ac:dyDescent="0.4">
      <c r="B31" s="81" t="s">
        <v>49</v>
      </c>
      <c r="C31" s="68">
        <v>0</v>
      </c>
      <c r="D31" s="68">
        <v>0</v>
      </c>
      <c r="E31" s="86">
        <f t="shared" si="2"/>
        <v>0</v>
      </c>
      <c r="G31" s="68">
        <v>0</v>
      </c>
      <c r="H31" s="68">
        <v>0</v>
      </c>
      <c r="I31" s="86">
        <f>H31*$H$4</f>
        <v>0</v>
      </c>
      <c r="J31" s="68">
        <v>0</v>
      </c>
      <c r="K31" s="88">
        <f>J31*$I$4</f>
        <v>0</v>
      </c>
      <c r="L31" s="68">
        <v>0</v>
      </c>
      <c r="M31" s="88">
        <f>L31*$J$4</f>
        <v>0</v>
      </c>
      <c r="N31" s="64">
        <f>G31-(L31+J31+H31)</f>
        <v>0</v>
      </c>
    </row>
    <row r="32" spans="2:14" ht="29.5" thickBot="1" x14ac:dyDescent="0.4">
      <c r="B32" s="79"/>
      <c r="C32" s="82">
        <f>AVERAGE(C27:C31)</f>
        <v>0</v>
      </c>
      <c r="D32" s="89" t="s">
        <v>63</v>
      </c>
      <c r="E32" s="87">
        <f>SUM(E27:E31)</f>
        <v>0</v>
      </c>
      <c r="G32" s="82">
        <f>AVERAGE(G27:G31)</f>
        <v>0</v>
      </c>
      <c r="H32" s="83" t="s">
        <v>68</v>
      </c>
      <c r="I32" s="87">
        <f>SUM(I27:I31)</f>
        <v>0</v>
      </c>
      <c r="J32" s="83" t="s">
        <v>69</v>
      </c>
      <c r="K32" s="87">
        <f>SUM(K27:K31)</f>
        <v>0</v>
      </c>
      <c r="L32" s="83" t="s">
        <v>70</v>
      </c>
      <c r="M32" s="87">
        <f>SUM(M27:M31)</f>
        <v>0</v>
      </c>
      <c r="N32" s="84"/>
    </row>
    <row r="33" spans="2:14" ht="15" thickBot="1" x14ac:dyDescent="0.4"/>
    <row r="34" spans="2:14" ht="16.5" thickBot="1" x14ac:dyDescent="0.4">
      <c r="B34" s="107" t="s">
        <v>53</v>
      </c>
      <c r="C34" s="109" t="s">
        <v>43</v>
      </c>
      <c r="D34" s="106"/>
      <c r="E34" s="110"/>
      <c r="G34" s="103" t="s">
        <v>44</v>
      </c>
      <c r="H34" s="104"/>
      <c r="I34" s="104"/>
      <c r="J34" s="104"/>
      <c r="K34" s="104"/>
      <c r="L34" s="104"/>
      <c r="M34" s="104"/>
      <c r="N34" s="105"/>
    </row>
    <row r="35" spans="2:14" ht="32" x14ac:dyDescent="0.35">
      <c r="B35" s="108"/>
      <c r="C35" s="58" t="s">
        <v>56</v>
      </c>
      <c r="D35" s="58" t="s">
        <v>64</v>
      </c>
      <c r="E35" s="62" t="s">
        <v>62</v>
      </c>
      <c r="G35" s="62" t="s">
        <v>56</v>
      </c>
      <c r="H35" s="61" t="s">
        <v>65</v>
      </c>
      <c r="I35" s="62" t="s">
        <v>116</v>
      </c>
      <c r="J35" s="58" t="s">
        <v>66</v>
      </c>
      <c r="K35" s="62" t="s">
        <v>117</v>
      </c>
      <c r="L35" s="58" t="s">
        <v>67</v>
      </c>
      <c r="M35" s="62" t="s">
        <v>118</v>
      </c>
      <c r="N35" s="62" t="s">
        <v>93</v>
      </c>
    </row>
    <row r="36" spans="2:14" ht="14.5" customHeight="1" x14ac:dyDescent="0.35">
      <c r="B36" s="80" t="s">
        <v>45</v>
      </c>
      <c r="C36" s="68">
        <v>0</v>
      </c>
      <c r="D36" s="68">
        <v>0</v>
      </c>
      <c r="E36" s="86">
        <f>D36*$C$4</f>
        <v>0</v>
      </c>
      <c r="G36" s="68">
        <v>0</v>
      </c>
      <c r="H36" s="68">
        <v>0</v>
      </c>
      <c r="I36" s="86">
        <f>H36*$H$4</f>
        <v>0</v>
      </c>
      <c r="J36" s="68">
        <v>0</v>
      </c>
      <c r="K36" s="88">
        <f>J36*$I$4</f>
        <v>0</v>
      </c>
      <c r="L36" s="68">
        <v>0</v>
      </c>
      <c r="M36" s="88">
        <f>L36*$J$4</f>
        <v>0</v>
      </c>
      <c r="N36" s="64">
        <f>G36-(L36+J36+H36)</f>
        <v>0</v>
      </c>
    </row>
    <row r="37" spans="2:14" ht="14.5" customHeight="1" x14ac:dyDescent="0.35">
      <c r="B37" s="80" t="s">
        <v>46</v>
      </c>
      <c r="C37" s="68">
        <v>0</v>
      </c>
      <c r="D37" s="68">
        <v>0</v>
      </c>
      <c r="E37" s="86">
        <f t="shared" ref="E37:E40" si="3">D37*$C$4</f>
        <v>0</v>
      </c>
      <c r="G37" s="68">
        <v>0</v>
      </c>
      <c r="H37" s="68">
        <v>0</v>
      </c>
      <c r="I37" s="86">
        <f>H37*$H$4</f>
        <v>0</v>
      </c>
      <c r="J37" s="68">
        <v>0</v>
      </c>
      <c r="K37" s="88">
        <f>J37*$I$4</f>
        <v>0</v>
      </c>
      <c r="L37" s="68">
        <v>0</v>
      </c>
      <c r="M37" s="88">
        <f>L37*$J$4</f>
        <v>0</v>
      </c>
      <c r="N37" s="64">
        <f>G37-(L37+J37+H37)</f>
        <v>0</v>
      </c>
    </row>
    <row r="38" spans="2:14" ht="14.5" customHeight="1" x14ac:dyDescent="0.35">
      <c r="B38" s="80" t="s">
        <v>47</v>
      </c>
      <c r="C38" s="68">
        <v>0</v>
      </c>
      <c r="D38" s="68">
        <v>0</v>
      </c>
      <c r="E38" s="86">
        <f t="shared" si="3"/>
        <v>0</v>
      </c>
      <c r="G38" s="68">
        <v>0</v>
      </c>
      <c r="H38" s="68">
        <v>0</v>
      </c>
      <c r="I38" s="86">
        <f>H38*$H$4</f>
        <v>0</v>
      </c>
      <c r="J38" s="68">
        <v>0</v>
      </c>
      <c r="K38" s="88">
        <f>J38*$I$4</f>
        <v>0</v>
      </c>
      <c r="L38" s="68">
        <v>0</v>
      </c>
      <c r="M38" s="88">
        <f>L38*$J$4</f>
        <v>0</v>
      </c>
      <c r="N38" s="64">
        <f>G38-(L38+J38+H38)</f>
        <v>0</v>
      </c>
    </row>
    <row r="39" spans="2:14" ht="14.5" customHeight="1" x14ac:dyDescent="0.35">
      <c r="B39" s="80" t="s">
        <v>48</v>
      </c>
      <c r="C39" s="68">
        <v>0</v>
      </c>
      <c r="D39" s="68">
        <v>0</v>
      </c>
      <c r="E39" s="86">
        <f t="shared" si="3"/>
        <v>0</v>
      </c>
      <c r="G39" s="68">
        <v>0</v>
      </c>
      <c r="H39" s="68">
        <v>0</v>
      </c>
      <c r="I39" s="86">
        <f>H39*$H$4</f>
        <v>0</v>
      </c>
      <c r="J39" s="68">
        <v>0</v>
      </c>
      <c r="K39" s="88">
        <f>J39*$I$4</f>
        <v>0</v>
      </c>
      <c r="L39" s="68">
        <v>0</v>
      </c>
      <c r="M39" s="88">
        <f>L39*$J$4</f>
        <v>0</v>
      </c>
      <c r="N39" s="64">
        <f>G39-(L39+J39+H39)</f>
        <v>0</v>
      </c>
    </row>
    <row r="40" spans="2:14" ht="15" customHeight="1" thickBot="1" x14ac:dyDescent="0.4">
      <c r="B40" s="81" t="s">
        <v>49</v>
      </c>
      <c r="C40" s="68">
        <v>0</v>
      </c>
      <c r="D40" s="68">
        <v>0</v>
      </c>
      <c r="E40" s="86">
        <f t="shared" si="3"/>
        <v>0</v>
      </c>
      <c r="G40" s="68">
        <v>0</v>
      </c>
      <c r="H40" s="68">
        <v>0</v>
      </c>
      <c r="I40" s="86">
        <f>H40*$H$4</f>
        <v>0</v>
      </c>
      <c r="J40" s="68">
        <v>0</v>
      </c>
      <c r="K40" s="88">
        <f>J40*$I$4</f>
        <v>0</v>
      </c>
      <c r="L40" s="68">
        <v>0</v>
      </c>
      <c r="M40" s="88">
        <f>L40*$J$4</f>
        <v>0</v>
      </c>
      <c r="N40" s="64">
        <f>G40-(L40+J40+H40)</f>
        <v>0</v>
      </c>
    </row>
    <row r="41" spans="2:14" ht="29.5" thickBot="1" x14ac:dyDescent="0.4">
      <c r="B41" s="79"/>
      <c r="C41" s="82">
        <f>AVERAGE(C36:C40)</f>
        <v>0</v>
      </c>
      <c r="D41" s="89" t="s">
        <v>63</v>
      </c>
      <c r="E41" s="87">
        <f>SUM(E36:E40)</f>
        <v>0</v>
      </c>
      <c r="G41" s="82">
        <f>AVERAGE(G36:G40)</f>
        <v>0</v>
      </c>
      <c r="H41" s="83" t="s">
        <v>68</v>
      </c>
      <c r="I41" s="87">
        <f>SUM(I36:I40)</f>
        <v>0</v>
      </c>
      <c r="J41" s="83" t="s">
        <v>69</v>
      </c>
      <c r="K41" s="87">
        <f>SUM(K36:K40)</f>
        <v>0</v>
      </c>
      <c r="L41" s="83" t="s">
        <v>70</v>
      </c>
      <c r="M41" s="87">
        <f>SUM(M36:M40)</f>
        <v>0</v>
      </c>
      <c r="N41" s="84"/>
    </row>
    <row r="42" spans="2:14" ht="15" thickBot="1" x14ac:dyDescent="0.4"/>
    <row r="43" spans="2:14" ht="16.5" thickBot="1" x14ac:dyDescent="0.4">
      <c r="B43" s="107" t="s">
        <v>54</v>
      </c>
      <c r="C43" s="109" t="s">
        <v>43</v>
      </c>
      <c r="D43" s="106"/>
      <c r="E43" s="110"/>
      <c r="G43" s="103" t="s">
        <v>44</v>
      </c>
      <c r="H43" s="104"/>
      <c r="I43" s="104"/>
      <c r="J43" s="104"/>
      <c r="K43" s="104"/>
      <c r="L43" s="104"/>
      <c r="M43" s="104"/>
      <c r="N43" s="105"/>
    </row>
    <row r="44" spans="2:14" ht="32" x14ac:dyDescent="0.35">
      <c r="B44" s="108"/>
      <c r="C44" s="58" t="s">
        <v>56</v>
      </c>
      <c r="D44" s="58" t="s">
        <v>64</v>
      </c>
      <c r="E44" s="62" t="s">
        <v>62</v>
      </c>
      <c r="G44" s="62" t="s">
        <v>56</v>
      </c>
      <c r="H44" s="61" t="s">
        <v>65</v>
      </c>
      <c r="I44" s="62" t="s">
        <v>116</v>
      </c>
      <c r="J44" s="58" t="s">
        <v>66</v>
      </c>
      <c r="K44" s="62" t="s">
        <v>117</v>
      </c>
      <c r="L44" s="58" t="s">
        <v>67</v>
      </c>
      <c r="M44" s="62" t="s">
        <v>118</v>
      </c>
      <c r="N44" s="62" t="s">
        <v>93</v>
      </c>
    </row>
    <row r="45" spans="2:14" ht="14.5" customHeight="1" x14ac:dyDescent="0.35">
      <c r="B45" s="80" t="s">
        <v>45</v>
      </c>
      <c r="C45" s="68">
        <v>0</v>
      </c>
      <c r="D45" s="68">
        <v>0</v>
      </c>
      <c r="E45" s="86">
        <f>D45*$C$4</f>
        <v>0</v>
      </c>
      <c r="G45" s="68">
        <v>0</v>
      </c>
      <c r="H45" s="68">
        <v>0</v>
      </c>
      <c r="I45" s="86">
        <f>H45*$H$4</f>
        <v>0</v>
      </c>
      <c r="J45" s="68">
        <v>0</v>
      </c>
      <c r="K45" s="88">
        <f>J45*$I$4</f>
        <v>0</v>
      </c>
      <c r="L45" s="68">
        <v>0</v>
      </c>
      <c r="M45" s="88">
        <f>L45*$J$4</f>
        <v>0</v>
      </c>
      <c r="N45" s="64">
        <f>G45-(L45+J45+H45)</f>
        <v>0</v>
      </c>
    </row>
    <row r="46" spans="2:14" ht="14.5" customHeight="1" x14ac:dyDescent="0.35">
      <c r="B46" s="80" t="s">
        <v>46</v>
      </c>
      <c r="C46" s="68">
        <v>0</v>
      </c>
      <c r="D46" s="68">
        <v>0</v>
      </c>
      <c r="E46" s="86">
        <f t="shared" ref="E46:E49" si="4">D46*$C$4</f>
        <v>0</v>
      </c>
      <c r="G46" s="68">
        <v>0</v>
      </c>
      <c r="H46" s="68">
        <v>0</v>
      </c>
      <c r="I46" s="86">
        <f>H46*$H$4</f>
        <v>0</v>
      </c>
      <c r="J46" s="68">
        <v>0</v>
      </c>
      <c r="K46" s="88">
        <f>J46*$I$4</f>
        <v>0</v>
      </c>
      <c r="L46" s="68">
        <v>0</v>
      </c>
      <c r="M46" s="88">
        <f>L46*$J$4</f>
        <v>0</v>
      </c>
      <c r="N46" s="64">
        <f>G46-(L46+J46+H46)</f>
        <v>0</v>
      </c>
    </row>
    <row r="47" spans="2:14" ht="14.5" customHeight="1" x14ac:dyDescent="0.35">
      <c r="B47" s="80" t="s">
        <v>47</v>
      </c>
      <c r="C47" s="68">
        <v>0</v>
      </c>
      <c r="D47" s="68">
        <v>0</v>
      </c>
      <c r="E47" s="86">
        <f t="shared" si="4"/>
        <v>0</v>
      </c>
      <c r="G47" s="68">
        <v>0</v>
      </c>
      <c r="H47" s="68">
        <v>0</v>
      </c>
      <c r="I47" s="86">
        <f>H47*$H$4</f>
        <v>0</v>
      </c>
      <c r="J47" s="68">
        <v>0</v>
      </c>
      <c r="K47" s="88">
        <f>J47*$I$4</f>
        <v>0</v>
      </c>
      <c r="L47" s="68">
        <v>0</v>
      </c>
      <c r="M47" s="88">
        <f>L47*$J$4</f>
        <v>0</v>
      </c>
      <c r="N47" s="64">
        <f>G47-(L47+J47+H47)</f>
        <v>0</v>
      </c>
    </row>
    <row r="48" spans="2:14" ht="14.5" customHeight="1" x14ac:dyDescent="0.35">
      <c r="B48" s="80" t="s">
        <v>48</v>
      </c>
      <c r="C48" s="68">
        <v>0</v>
      </c>
      <c r="D48" s="68">
        <v>0</v>
      </c>
      <c r="E48" s="86">
        <f t="shared" si="4"/>
        <v>0</v>
      </c>
      <c r="G48" s="68">
        <v>0</v>
      </c>
      <c r="H48" s="68">
        <v>0</v>
      </c>
      <c r="I48" s="86">
        <f>H48*$H$4</f>
        <v>0</v>
      </c>
      <c r="J48" s="68">
        <v>0</v>
      </c>
      <c r="K48" s="88">
        <f>J48*$I$4</f>
        <v>0</v>
      </c>
      <c r="L48" s="68">
        <v>0</v>
      </c>
      <c r="M48" s="88">
        <f>L48*$J$4</f>
        <v>0</v>
      </c>
      <c r="N48" s="64">
        <f>G48-(L48+J48+H48)</f>
        <v>0</v>
      </c>
    </row>
    <row r="49" spans="2:14" ht="15" customHeight="1" thickBot="1" x14ac:dyDescent="0.4">
      <c r="B49" s="81" t="s">
        <v>49</v>
      </c>
      <c r="C49" s="68">
        <v>0</v>
      </c>
      <c r="D49" s="68">
        <v>0</v>
      </c>
      <c r="E49" s="86">
        <f t="shared" si="4"/>
        <v>0</v>
      </c>
      <c r="G49" s="68">
        <v>0</v>
      </c>
      <c r="H49" s="68">
        <v>0</v>
      </c>
      <c r="I49" s="86">
        <f>H49*$H$4</f>
        <v>0</v>
      </c>
      <c r="J49" s="68">
        <v>0</v>
      </c>
      <c r="K49" s="88">
        <f>J49*$I$4</f>
        <v>0</v>
      </c>
      <c r="L49" s="68">
        <v>0</v>
      </c>
      <c r="M49" s="88">
        <f>L49*$J$4</f>
        <v>0</v>
      </c>
      <c r="N49" s="64">
        <f>G49-(L49+J49+H49)</f>
        <v>0</v>
      </c>
    </row>
    <row r="50" spans="2:14" ht="29.5" thickBot="1" x14ac:dyDescent="0.4">
      <c r="B50" s="79"/>
      <c r="C50" s="82">
        <f>AVERAGE(C45:C49)</f>
        <v>0</v>
      </c>
      <c r="D50" s="89" t="s">
        <v>63</v>
      </c>
      <c r="E50" s="87">
        <f>SUM(E45:E49)</f>
        <v>0</v>
      </c>
      <c r="G50" s="82">
        <f>AVERAGE(G45:G49)</f>
        <v>0</v>
      </c>
      <c r="H50" s="83" t="s">
        <v>68</v>
      </c>
      <c r="I50" s="87">
        <f>SUM(I45:I49)</f>
        <v>0</v>
      </c>
      <c r="J50" s="83" t="s">
        <v>69</v>
      </c>
      <c r="K50" s="87">
        <f>SUM(K45:K49)</f>
        <v>0</v>
      </c>
      <c r="L50" s="83" t="s">
        <v>70</v>
      </c>
      <c r="M50" s="87">
        <f>SUM(M45:M49)</f>
        <v>0</v>
      </c>
      <c r="N50" s="84"/>
    </row>
    <row r="51" spans="2:14" ht="15" thickBot="1" x14ac:dyDescent="0.4"/>
    <row r="52" spans="2:14" ht="16.5" thickBot="1" x14ac:dyDescent="0.4">
      <c r="B52" s="107" t="s">
        <v>55</v>
      </c>
      <c r="C52" s="109" t="s">
        <v>43</v>
      </c>
      <c r="D52" s="106"/>
      <c r="E52" s="110"/>
      <c r="G52" s="103" t="s">
        <v>44</v>
      </c>
      <c r="H52" s="104"/>
      <c r="I52" s="104"/>
      <c r="J52" s="104"/>
      <c r="K52" s="104"/>
      <c r="L52" s="104"/>
      <c r="M52" s="104"/>
      <c r="N52" s="105"/>
    </row>
    <row r="53" spans="2:14" ht="32" x14ac:dyDescent="0.35">
      <c r="B53" s="108"/>
      <c r="C53" s="58" t="s">
        <v>56</v>
      </c>
      <c r="D53" s="58" t="s">
        <v>64</v>
      </c>
      <c r="E53" s="62" t="s">
        <v>62</v>
      </c>
      <c r="G53" s="62" t="s">
        <v>56</v>
      </c>
      <c r="H53" s="61" t="s">
        <v>65</v>
      </c>
      <c r="I53" s="62" t="s">
        <v>116</v>
      </c>
      <c r="J53" s="58" t="s">
        <v>66</v>
      </c>
      <c r="K53" s="62" t="s">
        <v>117</v>
      </c>
      <c r="L53" s="58" t="s">
        <v>67</v>
      </c>
      <c r="M53" s="62" t="s">
        <v>118</v>
      </c>
      <c r="N53" s="62" t="s">
        <v>93</v>
      </c>
    </row>
    <row r="54" spans="2:14" ht="14.5" customHeight="1" x14ac:dyDescent="0.35">
      <c r="B54" s="80" t="s">
        <v>45</v>
      </c>
      <c r="C54" s="68">
        <v>0</v>
      </c>
      <c r="D54" s="68">
        <v>0</v>
      </c>
      <c r="E54" s="111">
        <f>D54*C4</f>
        <v>0</v>
      </c>
      <c r="G54" s="68">
        <v>0</v>
      </c>
      <c r="H54" s="68">
        <v>0</v>
      </c>
      <c r="I54" s="86">
        <f>H54*$H$4</f>
        <v>0</v>
      </c>
      <c r="J54" s="68">
        <v>0</v>
      </c>
      <c r="K54" s="88">
        <f>J54*$I$4</f>
        <v>0</v>
      </c>
      <c r="L54" s="68">
        <v>0</v>
      </c>
      <c r="M54" s="88">
        <f>L54*$J$4</f>
        <v>0</v>
      </c>
      <c r="N54" s="64">
        <f>G54-(L54+J54+H54)</f>
        <v>0</v>
      </c>
    </row>
    <row r="55" spans="2:14" ht="14.5" customHeight="1" x14ac:dyDescent="0.35">
      <c r="B55" s="80" t="s">
        <v>46</v>
      </c>
      <c r="C55" s="68">
        <v>0</v>
      </c>
      <c r="D55" s="68">
        <v>0</v>
      </c>
      <c r="E55" s="111">
        <f>D55*C4</f>
        <v>0</v>
      </c>
      <c r="G55" s="68">
        <v>0</v>
      </c>
      <c r="H55" s="68">
        <v>0</v>
      </c>
      <c r="I55" s="86">
        <f>H55*$H$4</f>
        <v>0</v>
      </c>
      <c r="J55" s="68">
        <v>0</v>
      </c>
      <c r="K55" s="88">
        <f>J55*$I$4</f>
        <v>0</v>
      </c>
      <c r="L55" s="68">
        <v>0</v>
      </c>
      <c r="M55" s="88">
        <f>L55*$J$4</f>
        <v>0</v>
      </c>
      <c r="N55" s="64">
        <f>G55-(L55+J55+H55)</f>
        <v>0</v>
      </c>
    </row>
    <row r="56" spans="2:14" ht="14.5" customHeight="1" x14ac:dyDescent="0.35">
      <c r="B56" s="80" t="s">
        <v>47</v>
      </c>
      <c r="C56" s="68">
        <v>0</v>
      </c>
      <c r="D56" s="68">
        <v>0</v>
      </c>
      <c r="E56" s="111">
        <f>C4*D56</f>
        <v>0</v>
      </c>
      <c r="G56" s="68">
        <v>0</v>
      </c>
      <c r="H56" s="68">
        <v>0</v>
      </c>
      <c r="I56" s="86">
        <f>H56*$H$4</f>
        <v>0</v>
      </c>
      <c r="J56" s="68">
        <v>0</v>
      </c>
      <c r="K56" s="88">
        <f>J56*$I$4</f>
        <v>0</v>
      </c>
      <c r="L56" s="68">
        <v>0</v>
      </c>
      <c r="M56" s="88">
        <f>L56*$J$4</f>
        <v>0</v>
      </c>
      <c r="N56" s="64">
        <f>G56-(L56+J56+H56)</f>
        <v>0</v>
      </c>
    </row>
    <row r="57" spans="2:14" ht="14.5" customHeight="1" x14ac:dyDescent="0.35">
      <c r="B57" s="80" t="s">
        <v>48</v>
      </c>
      <c r="C57" s="68">
        <v>0</v>
      </c>
      <c r="D57" s="68">
        <v>0</v>
      </c>
      <c r="E57" s="111">
        <f>C4*D57</f>
        <v>0</v>
      </c>
      <c r="G57" s="68">
        <v>0</v>
      </c>
      <c r="H57" s="68">
        <v>0</v>
      </c>
      <c r="I57" s="86">
        <f>H57*$H$4</f>
        <v>0</v>
      </c>
      <c r="J57" s="68">
        <v>0</v>
      </c>
      <c r="K57" s="88">
        <f>J57*$I$4</f>
        <v>0</v>
      </c>
      <c r="L57" s="68">
        <v>0</v>
      </c>
      <c r="M57" s="88">
        <f>L57*$J$4</f>
        <v>0</v>
      </c>
      <c r="N57" s="64">
        <f>G57-(L57+J57+H57)</f>
        <v>0</v>
      </c>
    </row>
    <row r="58" spans="2:14" ht="15" customHeight="1" thickBot="1" x14ac:dyDescent="0.4">
      <c r="B58" s="81" t="s">
        <v>49</v>
      </c>
      <c r="C58" s="68">
        <v>0</v>
      </c>
      <c r="D58" s="68">
        <v>0</v>
      </c>
      <c r="E58" s="111">
        <f>C4*D58</f>
        <v>0</v>
      </c>
      <c r="G58" s="68">
        <v>0</v>
      </c>
      <c r="H58" s="68">
        <v>0</v>
      </c>
      <c r="I58" s="86">
        <f>H58*$H$4</f>
        <v>0</v>
      </c>
      <c r="J58" s="68">
        <v>0</v>
      </c>
      <c r="K58" s="88">
        <f>J58*$I$4</f>
        <v>0</v>
      </c>
      <c r="L58" s="68">
        <v>0</v>
      </c>
      <c r="M58" s="88">
        <f>L58*$J$4</f>
        <v>0</v>
      </c>
      <c r="N58" s="64">
        <f>G58-(L58+J58+H58)</f>
        <v>0</v>
      </c>
    </row>
    <row r="59" spans="2:14" ht="29.5" thickBot="1" x14ac:dyDescent="0.4">
      <c r="B59" s="79"/>
      <c r="C59" s="82">
        <f>AVERAGE(C54:C58)</f>
        <v>0</v>
      </c>
      <c r="D59" s="89" t="s">
        <v>63</v>
      </c>
      <c r="E59" s="87">
        <f>SUM(E54:E58)</f>
        <v>0</v>
      </c>
      <c r="G59" s="82">
        <f>AVERAGE(G54:G58)</f>
        <v>0</v>
      </c>
      <c r="H59" s="83" t="s">
        <v>68</v>
      </c>
      <c r="I59" s="87">
        <f>SUM(I54:I58)</f>
        <v>0</v>
      </c>
      <c r="J59" s="83" t="s">
        <v>69</v>
      </c>
      <c r="K59" s="87">
        <f>SUM(K54:K58)</f>
        <v>0</v>
      </c>
      <c r="L59" s="83" t="s">
        <v>70</v>
      </c>
      <c r="M59" s="87">
        <f>SUM(M54:M58)</f>
        <v>0</v>
      </c>
      <c r="N59" s="84"/>
    </row>
  </sheetData>
  <mergeCells count="22">
    <mergeCell ref="B43:B44"/>
    <mergeCell ref="C43:E43"/>
    <mergeCell ref="G43:N43"/>
    <mergeCell ref="B52:B53"/>
    <mergeCell ref="C52:E52"/>
    <mergeCell ref="G52:N52"/>
    <mergeCell ref="B25:B26"/>
    <mergeCell ref="C25:E25"/>
    <mergeCell ref="G25:N25"/>
    <mergeCell ref="B34:B35"/>
    <mergeCell ref="C34:E34"/>
    <mergeCell ref="G34:N34"/>
    <mergeCell ref="B16:B17"/>
    <mergeCell ref="C16:E16"/>
    <mergeCell ref="G16:N16"/>
    <mergeCell ref="B7:B8"/>
    <mergeCell ref="C7:E7"/>
    <mergeCell ref="O8:P8"/>
    <mergeCell ref="C2:C3"/>
    <mergeCell ref="B2:B3"/>
    <mergeCell ref="G7:N7"/>
    <mergeCell ref="G2:G3"/>
  </mergeCells>
  <phoneticPr fontId="12" type="noConversion"/>
  <conditionalFormatting sqref="N9:N13">
    <cfRule type="cellIs" dxfId="5" priority="6" operator="lessThan">
      <formula>0</formula>
    </cfRule>
  </conditionalFormatting>
  <conditionalFormatting sqref="N18:N22">
    <cfRule type="cellIs" dxfId="4" priority="5" operator="lessThan">
      <formula>0</formula>
    </cfRule>
  </conditionalFormatting>
  <conditionalFormatting sqref="N27:N31">
    <cfRule type="cellIs" dxfId="3" priority="4" operator="lessThan">
      <formula>0</formula>
    </cfRule>
  </conditionalFormatting>
  <conditionalFormatting sqref="N36:N40">
    <cfRule type="cellIs" dxfId="2" priority="3" operator="lessThan">
      <formula>0</formula>
    </cfRule>
  </conditionalFormatting>
  <conditionalFormatting sqref="N45:N49">
    <cfRule type="cellIs" dxfId="1" priority="2" operator="lessThan">
      <formula>0</formula>
    </cfRule>
  </conditionalFormatting>
  <conditionalFormatting sqref="N54:N58">
    <cfRule type="cellIs" dxfId="0" priority="1" operator="less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CF2C20-0085-4529-BB71-AE9F5572CC28}">
  <dimension ref="B1:P24"/>
  <sheetViews>
    <sheetView workbookViewId="0">
      <selection activeCell="P17" sqref="P17"/>
    </sheetView>
  </sheetViews>
  <sheetFormatPr defaultRowHeight="14.5" x14ac:dyDescent="0.35"/>
  <cols>
    <col min="1" max="1" width="3.7265625" customWidth="1"/>
    <col min="2" max="2" width="21.08984375" bestFit="1" customWidth="1"/>
    <col min="3" max="3" width="11.26953125" bestFit="1" customWidth="1"/>
    <col min="5" max="5" width="12" bestFit="1" customWidth="1"/>
    <col min="6" max="6" width="13.1796875" customWidth="1"/>
    <col min="7" max="7" width="11.81640625" bestFit="1" customWidth="1"/>
    <col min="11" max="11" width="14.26953125" bestFit="1" customWidth="1"/>
  </cols>
  <sheetData>
    <row r="1" spans="2:16" ht="15" thickBot="1" x14ac:dyDescent="0.4">
      <c r="B1" s="57" t="s">
        <v>43</v>
      </c>
      <c r="K1" t="s">
        <v>128</v>
      </c>
    </row>
    <row r="2" spans="2:16" ht="32.5" thickBot="1" x14ac:dyDescent="0.4">
      <c r="B2" s="58" t="s">
        <v>32</v>
      </c>
      <c r="C2" s="59" t="s">
        <v>12</v>
      </c>
      <c r="D2" s="60" t="s">
        <v>26</v>
      </c>
      <c r="E2" s="62" t="s">
        <v>28</v>
      </c>
      <c r="F2" s="61" t="s">
        <v>40</v>
      </c>
      <c r="G2" s="59" t="s">
        <v>41</v>
      </c>
      <c r="H2" s="60" t="s">
        <v>42</v>
      </c>
      <c r="I2" s="62" t="s">
        <v>27</v>
      </c>
      <c r="K2" s="136" t="s">
        <v>124</v>
      </c>
      <c r="L2" s="137" t="s">
        <v>119</v>
      </c>
      <c r="M2" s="137" t="s">
        <v>120</v>
      </c>
      <c r="N2" s="137" t="s">
        <v>121</v>
      </c>
      <c r="O2" s="137" t="s">
        <v>122</v>
      </c>
      <c r="P2" s="138" t="s">
        <v>123</v>
      </c>
    </row>
    <row r="3" spans="2:16" x14ac:dyDescent="0.35">
      <c r="B3" s="65" t="s">
        <v>111</v>
      </c>
      <c r="C3" s="66">
        <v>0</v>
      </c>
      <c r="D3" s="67"/>
      <c r="E3" s="63">
        <f>D3*C3</f>
        <v>0</v>
      </c>
      <c r="F3" s="69">
        <v>0</v>
      </c>
      <c r="G3" s="69">
        <v>0</v>
      </c>
      <c r="H3" s="69">
        <v>0</v>
      </c>
      <c r="I3" s="63">
        <f>E3+(E3*F3)+(E3*G3)+(H3*E3)</f>
        <v>0</v>
      </c>
      <c r="K3" s="139" t="s">
        <v>29</v>
      </c>
      <c r="L3" s="146">
        <v>0</v>
      </c>
      <c r="M3" s="134"/>
      <c r="N3" s="135" t="e">
        <f>L3/M3</f>
        <v>#DIV/0!</v>
      </c>
      <c r="O3" s="134"/>
      <c r="P3" s="140" t="e">
        <f>N3/O3</f>
        <v>#DIV/0!</v>
      </c>
    </row>
    <row r="4" spans="2:16" x14ac:dyDescent="0.35">
      <c r="B4" s="65" t="s">
        <v>112</v>
      </c>
      <c r="C4" s="66">
        <v>0</v>
      </c>
      <c r="D4" s="67"/>
      <c r="E4" s="63">
        <f>D4*C4</f>
        <v>0</v>
      </c>
      <c r="F4" s="69">
        <v>0</v>
      </c>
      <c r="G4" s="69">
        <v>0</v>
      </c>
      <c r="H4" s="69">
        <v>0</v>
      </c>
      <c r="I4" s="63">
        <f t="shared" ref="I4:I10" si="0">E4+(E4*F4)+(E4*G4)+(H4*E4)</f>
        <v>0</v>
      </c>
      <c r="K4" s="65" t="s">
        <v>30</v>
      </c>
      <c r="L4" s="147">
        <v>0</v>
      </c>
      <c r="M4" s="68"/>
      <c r="N4" s="133" t="e">
        <f t="shared" ref="N4:N6" si="1">L4/M4</f>
        <v>#DIV/0!</v>
      </c>
      <c r="O4" s="68"/>
      <c r="P4" s="141" t="e">
        <f t="shared" ref="P4:P6" si="2">N4/O4</f>
        <v>#DIV/0!</v>
      </c>
    </row>
    <row r="5" spans="2:16" x14ac:dyDescent="0.35">
      <c r="B5" s="65" t="s">
        <v>113</v>
      </c>
      <c r="C5" s="66">
        <v>0</v>
      </c>
      <c r="D5" s="67"/>
      <c r="E5" s="63">
        <f>D5*C5</f>
        <v>0</v>
      </c>
      <c r="F5" s="69">
        <v>0</v>
      </c>
      <c r="G5" s="69">
        <v>0</v>
      </c>
      <c r="H5" s="69">
        <v>0</v>
      </c>
      <c r="I5" s="63">
        <f t="shared" si="0"/>
        <v>0</v>
      </c>
      <c r="K5" s="65" t="s">
        <v>31</v>
      </c>
      <c r="L5" s="147">
        <v>0</v>
      </c>
      <c r="M5" s="68"/>
      <c r="N5" s="133" t="e">
        <f t="shared" si="1"/>
        <v>#DIV/0!</v>
      </c>
      <c r="O5" s="68"/>
      <c r="P5" s="141" t="e">
        <f t="shared" si="2"/>
        <v>#DIV/0!</v>
      </c>
    </row>
    <row r="6" spans="2:16" x14ac:dyDescent="0.35">
      <c r="B6" s="65" t="s">
        <v>35</v>
      </c>
      <c r="C6" s="66">
        <v>0</v>
      </c>
      <c r="D6" s="67"/>
      <c r="E6" s="63">
        <f t="shared" ref="E6:E10" si="3">D6*C6</f>
        <v>0</v>
      </c>
      <c r="F6" s="69">
        <v>0</v>
      </c>
      <c r="G6" s="69">
        <v>0</v>
      </c>
      <c r="H6" s="69">
        <v>0</v>
      </c>
      <c r="I6" s="63">
        <f t="shared" si="0"/>
        <v>0</v>
      </c>
      <c r="K6" s="65" t="s">
        <v>35</v>
      </c>
      <c r="L6" s="147">
        <v>0</v>
      </c>
      <c r="M6" s="68"/>
      <c r="N6" s="133" t="e">
        <f t="shared" ref="N6:N10" si="4">L6/M6</f>
        <v>#DIV/0!</v>
      </c>
      <c r="O6" s="68"/>
      <c r="P6" s="141" t="e">
        <f t="shared" ref="P6:P10" si="5">N6/O6</f>
        <v>#DIV/0!</v>
      </c>
    </row>
    <row r="7" spans="2:16" x14ac:dyDescent="0.35">
      <c r="B7" s="65" t="s">
        <v>36</v>
      </c>
      <c r="C7" s="66">
        <v>0</v>
      </c>
      <c r="D7" s="67"/>
      <c r="E7" s="63">
        <f t="shared" si="3"/>
        <v>0</v>
      </c>
      <c r="F7" s="69">
        <v>0</v>
      </c>
      <c r="G7" s="69">
        <v>0</v>
      </c>
      <c r="H7" s="69">
        <v>0</v>
      </c>
      <c r="I7" s="63">
        <f t="shared" si="0"/>
        <v>0</v>
      </c>
      <c r="K7" s="65" t="s">
        <v>36</v>
      </c>
      <c r="L7" s="147">
        <v>0</v>
      </c>
      <c r="M7" s="68"/>
      <c r="N7" s="133" t="e">
        <f t="shared" si="4"/>
        <v>#DIV/0!</v>
      </c>
      <c r="O7" s="68"/>
      <c r="P7" s="141" t="e">
        <f t="shared" si="5"/>
        <v>#DIV/0!</v>
      </c>
    </row>
    <row r="8" spans="2:16" x14ac:dyDescent="0.35">
      <c r="B8" s="65" t="s">
        <v>37</v>
      </c>
      <c r="C8" s="66">
        <v>0</v>
      </c>
      <c r="D8" s="67"/>
      <c r="E8" s="63">
        <f t="shared" si="3"/>
        <v>0</v>
      </c>
      <c r="F8" s="69">
        <v>0</v>
      </c>
      <c r="G8" s="69">
        <v>0</v>
      </c>
      <c r="H8" s="69">
        <v>0</v>
      </c>
      <c r="I8" s="63">
        <f t="shared" si="0"/>
        <v>0</v>
      </c>
      <c r="K8" s="65" t="s">
        <v>37</v>
      </c>
      <c r="L8" s="147">
        <v>0</v>
      </c>
      <c r="M8" s="68"/>
      <c r="N8" s="133" t="e">
        <f t="shared" si="4"/>
        <v>#DIV/0!</v>
      </c>
      <c r="O8" s="68"/>
      <c r="P8" s="141" t="e">
        <f t="shared" si="5"/>
        <v>#DIV/0!</v>
      </c>
    </row>
    <row r="9" spans="2:16" x14ac:dyDescent="0.35">
      <c r="B9" s="65" t="s">
        <v>38</v>
      </c>
      <c r="C9" s="66">
        <v>0</v>
      </c>
      <c r="D9" s="67"/>
      <c r="E9" s="63">
        <f t="shared" si="3"/>
        <v>0</v>
      </c>
      <c r="F9" s="69">
        <v>0</v>
      </c>
      <c r="G9" s="69">
        <v>0</v>
      </c>
      <c r="H9" s="69">
        <v>0</v>
      </c>
      <c r="I9" s="63">
        <f t="shared" si="0"/>
        <v>0</v>
      </c>
      <c r="K9" s="65" t="s">
        <v>38</v>
      </c>
      <c r="L9" s="147">
        <v>0</v>
      </c>
      <c r="M9" s="68"/>
      <c r="N9" s="133" t="e">
        <f t="shared" si="4"/>
        <v>#DIV/0!</v>
      </c>
      <c r="O9" s="68"/>
      <c r="P9" s="141" t="e">
        <f t="shared" si="5"/>
        <v>#DIV/0!</v>
      </c>
    </row>
    <row r="10" spans="2:16" ht="15" thickBot="1" x14ac:dyDescent="0.4">
      <c r="B10" s="65" t="s">
        <v>39</v>
      </c>
      <c r="C10" s="66">
        <v>0</v>
      </c>
      <c r="D10" s="67"/>
      <c r="E10" s="63">
        <f t="shared" si="3"/>
        <v>0</v>
      </c>
      <c r="F10" s="69">
        <v>0</v>
      </c>
      <c r="G10" s="69">
        <v>0</v>
      </c>
      <c r="H10" s="69">
        <v>0</v>
      </c>
      <c r="I10" s="63">
        <f t="shared" si="0"/>
        <v>0</v>
      </c>
      <c r="K10" s="142" t="s">
        <v>127</v>
      </c>
      <c r="L10" s="148">
        <v>0</v>
      </c>
      <c r="M10" s="143"/>
      <c r="N10" s="144" t="e">
        <f t="shared" si="4"/>
        <v>#DIV/0!</v>
      </c>
      <c r="O10" s="143"/>
      <c r="P10" s="145" t="e">
        <f t="shared" si="5"/>
        <v>#DIV/0!</v>
      </c>
    </row>
    <row r="11" spans="2:16" ht="16.5" thickBot="1" x14ac:dyDescent="0.4">
      <c r="B11" s="70"/>
      <c r="C11" s="71"/>
      <c r="D11" s="72"/>
      <c r="E11" s="73"/>
      <c r="F11" s="74"/>
      <c r="G11" s="71"/>
      <c r="H11" s="72"/>
      <c r="I11" s="73"/>
    </row>
    <row r="12" spans="2:16" ht="15" thickBot="1" x14ac:dyDescent="0.4">
      <c r="B12" s="75"/>
      <c r="C12" s="76"/>
      <c r="D12" s="76" t="s">
        <v>33</v>
      </c>
      <c r="E12" s="77">
        <f>SUM(E3:E11)</f>
        <v>0</v>
      </c>
      <c r="F12" s="76"/>
      <c r="G12" s="76"/>
      <c r="H12" s="76" t="s">
        <v>34</v>
      </c>
      <c r="I12" s="78">
        <f>SUM(I3:I11)</f>
        <v>0</v>
      </c>
    </row>
    <row r="13" spans="2:16" ht="15" thickBot="1" x14ac:dyDescent="0.4">
      <c r="B13" s="57" t="s">
        <v>44</v>
      </c>
    </row>
    <row r="14" spans="2:16" ht="32" x14ac:dyDescent="0.35">
      <c r="B14" s="58" t="s">
        <v>32</v>
      </c>
      <c r="C14" s="59" t="s">
        <v>12</v>
      </c>
      <c r="D14" s="60" t="s">
        <v>26</v>
      </c>
      <c r="E14" s="62" t="s">
        <v>28</v>
      </c>
      <c r="F14" s="61" t="s">
        <v>40</v>
      </c>
      <c r="G14" s="59" t="s">
        <v>41</v>
      </c>
      <c r="H14" s="60" t="s">
        <v>42</v>
      </c>
      <c r="I14" s="62" t="s">
        <v>27</v>
      </c>
    </row>
    <row r="15" spans="2:16" x14ac:dyDescent="0.35">
      <c r="B15" s="65" t="s">
        <v>115</v>
      </c>
      <c r="C15" s="66">
        <v>0</v>
      </c>
      <c r="D15" s="67"/>
      <c r="E15" s="63">
        <f>D15*C15</f>
        <v>0</v>
      </c>
      <c r="F15" s="69">
        <v>0</v>
      </c>
      <c r="G15" s="69">
        <v>0</v>
      </c>
      <c r="H15" s="69">
        <v>0</v>
      </c>
      <c r="I15" s="63">
        <f>E15+(E15*F15)+(E15*G15)+(H15*E15)</f>
        <v>0</v>
      </c>
    </row>
    <row r="16" spans="2:16" x14ac:dyDescent="0.35">
      <c r="B16" s="65" t="s">
        <v>114</v>
      </c>
      <c r="C16" s="66">
        <v>0</v>
      </c>
      <c r="D16" s="67"/>
      <c r="E16" s="63">
        <f t="shared" ref="E16:E22" si="6">D16*C16</f>
        <v>0</v>
      </c>
      <c r="F16" s="69">
        <v>0</v>
      </c>
      <c r="G16" s="69">
        <v>0</v>
      </c>
      <c r="H16" s="69">
        <v>0</v>
      </c>
      <c r="I16" s="63">
        <f t="shared" ref="I16:I22" si="7">E16+(E16*F16)+(E16*G16)+(H16*E16)</f>
        <v>0</v>
      </c>
    </row>
    <row r="17" spans="2:9" x14ac:dyDescent="0.35">
      <c r="B17" s="65" t="s">
        <v>113</v>
      </c>
      <c r="C17" s="66">
        <v>0</v>
      </c>
      <c r="D17" s="67"/>
      <c r="E17" s="63">
        <f t="shared" si="6"/>
        <v>0</v>
      </c>
      <c r="F17" s="69">
        <v>0</v>
      </c>
      <c r="G17" s="69">
        <v>0</v>
      </c>
      <c r="H17" s="69">
        <v>0</v>
      </c>
      <c r="I17" s="63">
        <f t="shared" si="7"/>
        <v>0</v>
      </c>
    </row>
    <row r="18" spans="2:9" x14ac:dyDescent="0.35">
      <c r="B18" s="65" t="s">
        <v>35</v>
      </c>
      <c r="C18" s="66">
        <v>0</v>
      </c>
      <c r="D18" s="67"/>
      <c r="E18" s="63">
        <f t="shared" si="6"/>
        <v>0</v>
      </c>
      <c r="F18" s="69">
        <v>0</v>
      </c>
      <c r="G18" s="69">
        <v>0</v>
      </c>
      <c r="H18" s="69">
        <v>0</v>
      </c>
      <c r="I18" s="63">
        <f t="shared" si="7"/>
        <v>0</v>
      </c>
    </row>
    <row r="19" spans="2:9" x14ac:dyDescent="0.35">
      <c r="B19" s="65" t="s">
        <v>36</v>
      </c>
      <c r="C19" s="66">
        <v>0</v>
      </c>
      <c r="D19" s="67"/>
      <c r="E19" s="63">
        <f t="shared" si="6"/>
        <v>0</v>
      </c>
      <c r="F19" s="69">
        <v>0</v>
      </c>
      <c r="G19" s="69">
        <v>0</v>
      </c>
      <c r="H19" s="69">
        <v>0</v>
      </c>
      <c r="I19" s="63">
        <f t="shared" si="7"/>
        <v>0</v>
      </c>
    </row>
    <row r="20" spans="2:9" x14ac:dyDescent="0.35">
      <c r="B20" s="65" t="s">
        <v>37</v>
      </c>
      <c r="C20" s="66">
        <v>0</v>
      </c>
      <c r="D20" s="67"/>
      <c r="E20" s="63">
        <f t="shared" si="6"/>
        <v>0</v>
      </c>
      <c r="F20" s="69">
        <v>0</v>
      </c>
      <c r="G20" s="69">
        <v>0</v>
      </c>
      <c r="H20" s="69">
        <v>0</v>
      </c>
      <c r="I20" s="63">
        <f t="shared" si="7"/>
        <v>0</v>
      </c>
    </row>
    <row r="21" spans="2:9" x14ac:dyDescent="0.35">
      <c r="B21" s="65" t="s">
        <v>38</v>
      </c>
      <c r="C21" s="66">
        <v>0</v>
      </c>
      <c r="D21" s="67"/>
      <c r="E21" s="63">
        <f t="shared" si="6"/>
        <v>0</v>
      </c>
      <c r="F21" s="69">
        <v>0</v>
      </c>
      <c r="G21" s="69">
        <v>0</v>
      </c>
      <c r="H21" s="69">
        <v>0</v>
      </c>
      <c r="I21" s="63">
        <f t="shared" si="7"/>
        <v>0</v>
      </c>
    </row>
    <row r="22" spans="2:9" x14ac:dyDescent="0.35">
      <c r="B22" s="65" t="s">
        <v>39</v>
      </c>
      <c r="C22" s="66">
        <v>0</v>
      </c>
      <c r="D22" s="67"/>
      <c r="E22" s="63">
        <f t="shared" si="6"/>
        <v>0</v>
      </c>
      <c r="F22" s="69">
        <v>0</v>
      </c>
      <c r="G22" s="69">
        <v>0</v>
      </c>
      <c r="H22" s="69">
        <v>0</v>
      </c>
      <c r="I22" s="63">
        <f t="shared" si="7"/>
        <v>0</v>
      </c>
    </row>
    <row r="23" spans="2:9" ht="16.5" thickBot="1" x14ac:dyDescent="0.4">
      <c r="B23" s="70"/>
      <c r="C23" s="71"/>
      <c r="D23" s="72"/>
      <c r="E23" s="73"/>
      <c r="F23" s="74"/>
      <c r="G23" s="71"/>
      <c r="H23" s="72"/>
      <c r="I23" s="73"/>
    </row>
    <row r="24" spans="2:9" ht="15" thickBot="1" x14ac:dyDescent="0.4">
      <c r="B24" s="75"/>
      <c r="C24" s="76"/>
      <c r="D24" s="76" t="s">
        <v>33</v>
      </c>
      <c r="E24" s="77">
        <f>SUM(E15:E23)</f>
        <v>0</v>
      </c>
      <c r="F24" s="76"/>
      <c r="G24" s="76"/>
      <c r="H24" s="76" t="s">
        <v>34</v>
      </c>
      <c r="I24" s="78">
        <f>SUM(I15:I23)</f>
        <v>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b1510d7-ad43-49b0-969d-ae5184f54a49"/>
    <lcf76f155ced4ddcb4097134ff3c332f xmlns="f587bf8c-30c8-46de-a5d9-ebfe0de81b07">
      <Terms xmlns="http://schemas.microsoft.com/office/infopath/2007/PartnerControls"/>
    </lcf76f155ced4ddcb4097134ff3c332f>
    <_Flow_SignoffStatus xmlns="f587bf8c-30c8-46de-a5d9-ebfe0de81b07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9C86D0FA368274A95949AFC1D23E9CF" ma:contentTypeVersion="14" ma:contentTypeDescription="Create a new document." ma:contentTypeScope="" ma:versionID="9052ef3b4712a6704a065855ccba6b01">
  <xsd:schema xmlns:xsd="http://www.w3.org/2001/XMLSchema" xmlns:xs="http://www.w3.org/2001/XMLSchema" xmlns:p="http://schemas.microsoft.com/office/2006/metadata/properties" xmlns:ns2="f587bf8c-30c8-46de-a5d9-ebfe0de81b07" xmlns:ns3="1b1510d7-ad43-49b0-969d-ae5184f54a49" targetNamespace="http://schemas.microsoft.com/office/2006/metadata/properties" ma:root="true" ma:fieldsID="f8859ab20a90aba3804634bd89499f68" ns2:_="" ns3:_="">
    <xsd:import namespace="f587bf8c-30c8-46de-a5d9-ebfe0de81b07"/>
    <xsd:import namespace="1b1510d7-ad43-49b0-969d-ae5184f54a4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87bf8c-30c8-46de-a5d9-ebfe0de81b0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3dc966fa-4138-4b9c-b0e4-0cfe5a19203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21" nillable="true" ma:displayName="Sign-off status" ma:internalName="Sign_x002d_off_x0020_status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1510d7-ad43-49b0-969d-ae5184f54a49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35ece7d2-adb1-40c4-be39-2e2d107d7d3b}" ma:internalName="TaxCatchAll" ma:showField="CatchAllData" ma:web="1b1510d7-ad43-49b0-969d-ae5184f54a4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6C2B91A-1F63-4FDC-93A9-551E1DAB347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4BBCFCF-1CF3-4B21-92F5-A366C10E773E}">
  <ds:schemaRefs>
    <ds:schemaRef ds:uri="f587bf8c-30c8-46de-a5d9-ebfe0de81b07"/>
    <ds:schemaRef ds:uri="1b1510d7-ad43-49b0-969d-ae5184f54a49"/>
    <ds:schemaRef ds:uri="http://www.w3.org/XML/1998/namespace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67648681-1419-4286-AA7D-0A9D13B3FF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587bf8c-30c8-46de-a5d9-ebfe0de81b07"/>
    <ds:schemaRef ds:uri="1b1510d7-ad43-49b0-969d-ae5184f54a4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Forecast</vt:lpstr>
      <vt:lpstr>Income Calculation</vt:lpstr>
      <vt:lpstr>Staff Costs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Anthony Robson</dc:creator>
  <cp:keywords/>
  <dc:description/>
  <cp:lastModifiedBy>GREGORY, Roxana</cp:lastModifiedBy>
  <cp:revision/>
  <dcterms:created xsi:type="dcterms:W3CDTF">2024-09-18T10:58:36Z</dcterms:created>
  <dcterms:modified xsi:type="dcterms:W3CDTF">2024-12-23T14:07:24Z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0x01010029C86D0FA368274A95949AFC1D23E9CF</vt:lpwstr>
  </property>
</Properties>
</file>