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gloucestershirecc.sharepoint.com/sites/FSchoolFunding/Year End Returns/2025-26/"/>
    </mc:Choice>
  </mc:AlternateContent>
  <xr:revisionPtr revIDLastSave="129" documentId="8_{F162C35F-0BCE-47CA-9301-46DB6251B83D}" xr6:coauthVersionLast="47" xr6:coauthVersionMax="47" xr10:uidLastSave="{0E9F9A8C-FD85-402D-98A8-DDDF547FC0D4}"/>
  <bookViews>
    <workbookView xWindow="-120" yWindow="-120" windowWidth="29040" windowHeight="15840" xr2:uid="{00000000-000D-0000-FFFF-FFFF00000000}"/>
  </bookViews>
  <sheets>
    <sheet name="Header" sheetId="26" r:id="rId1"/>
    <sheet name="1.CFR changes" sheetId="25" r:id="rId2"/>
    <sheet name="2.CFR Structure" sheetId="16" r:id="rId3"/>
    <sheet name="3. Condensed Code Order List" sheetId="18" r:id="rId4"/>
    <sheet name="4. Full Code Listing" sheetId="22" r:id="rId5"/>
  </sheets>
  <externalReferences>
    <externalReference r:id="rId6"/>
    <externalReference r:id="rId7"/>
  </externalReferences>
  <definedNames>
    <definedName name="_xlnm._FilterDatabase" localSheetId="2" hidden="1">'2.CFR Structure'!$A$2:$D$275</definedName>
    <definedName name="_xlnm._FilterDatabase" localSheetId="3" hidden="1">'3. Condensed Code Order List'!$A$1:$D$203</definedName>
    <definedName name="_xlnm._FilterDatabase" localSheetId="4" hidden="1">'4. Full Code Listing'!$A$1:$E$302</definedName>
    <definedName name="_GBP0708">'[1]GBP 07-08'!$A$5:$BS$310</definedName>
    <definedName name="_GBP0809">'[1]GBP 08-09'!$A$4:$BT$311</definedName>
    <definedName name="_GBP0910">'[1]GBP 09-10'!$A$4:$BT$305</definedName>
    <definedName name="Actuals0708">'[1]07-08 Actuals'!$A$5:$BS$311</definedName>
    <definedName name="Actuals0809">'[1]08-09 Actuals'!$A$3:$BT$311</definedName>
    <definedName name="Code_Order_Sheet">'4. Full Code Listing'!$C$9:$D$302</definedName>
    <definedName name="_xlnm.Print_Area" localSheetId="1">'1.CFR changes'!$A$1:$E$3</definedName>
    <definedName name="_xlnm.Print_Area" localSheetId="2">'2.CFR Structure'!$A$1:$D$272</definedName>
    <definedName name="_xlnm.Print_Area" localSheetId="3">'3. Condensed Code Order List'!$A$1:$D$203</definedName>
    <definedName name="_xlnm.Print_Area" localSheetId="4">'4. Full Code Listing'!$A:$E</definedName>
    <definedName name="_xlnm.Print_Titles" localSheetId="2">'2.CFR Structure'!$1:$2</definedName>
    <definedName name="_xlnm.Print_Titles" localSheetId="3">'3. Condensed Code Order List'!$1:$1</definedName>
    <definedName name="_xlnm.Print_Titles" localSheetId="4">'4. Full Code Listing'!$1:$1</definedName>
    <definedName name="Std_Code_1st">'4. Full Code Listing'!$C$9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6" i="22" l="1"/>
  <c r="B235" i="22"/>
  <c r="D24" i="25" l="1"/>
  <c r="B15" i="18" l="1"/>
  <c r="B196" i="22"/>
  <c r="D249" i="22"/>
  <c r="B249" i="22"/>
  <c r="B160" i="18"/>
  <c r="B181" i="22"/>
  <c r="B182" i="22"/>
  <c r="B183" i="22"/>
  <c r="B184" i="22"/>
  <c r="B185" i="22"/>
  <c r="B154" i="22"/>
  <c r="B155" i="22"/>
  <c r="B156" i="22"/>
  <c r="B157" i="22"/>
  <c r="B158" i="22"/>
  <c r="B14" i="18"/>
  <c r="B16" i="18"/>
  <c r="B17" i="18"/>
  <c r="B18" i="18"/>
  <c r="B19" i="18"/>
  <c r="B20" i="18"/>
  <c r="B21" i="18"/>
  <c r="B22" i="18"/>
  <c r="B4" i="22" l="1"/>
  <c r="B5" i="22"/>
  <c r="B6" i="22"/>
  <c r="B7" i="22"/>
  <c r="B8" i="22"/>
  <c r="B9" i="22"/>
  <c r="B10" i="22"/>
  <c r="B11" i="22"/>
  <c r="B12" i="22"/>
  <c r="B13" i="22"/>
  <c r="B14" i="22"/>
  <c r="B15" i="22"/>
  <c r="B16" i="22"/>
  <c r="B17" i="22"/>
  <c r="B18" i="22"/>
  <c r="B19" i="22"/>
  <c r="B20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34" i="22"/>
  <c r="B35" i="22"/>
  <c r="B36" i="22"/>
  <c r="B37" i="22"/>
  <c r="B38" i="22"/>
  <c r="B39" i="22"/>
  <c r="B40" i="22"/>
  <c r="B41" i="22"/>
  <c r="B42" i="22"/>
  <c r="B43" i="22"/>
  <c r="B44" i="22"/>
  <c r="B45" i="22"/>
  <c r="B46" i="22"/>
  <c r="B47" i="22"/>
  <c r="B48" i="22"/>
  <c r="B49" i="22"/>
  <c r="B50" i="22"/>
  <c r="B51" i="22"/>
  <c r="B52" i="22"/>
  <c r="B53" i="22"/>
  <c r="B54" i="22"/>
  <c r="B55" i="22"/>
  <c r="B56" i="22"/>
  <c r="B57" i="22"/>
  <c r="B58" i="22"/>
  <c r="B59" i="22"/>
  <c r="B60" i="22"/>
  <c r="B61" i="22"/>
  <c r="B62" i="22"/>
  <c r="B63" i="22"/>
  <c r="B64" i="22"/>
  <c r="B65" i="22"/>
  <c r="B66" i="22"/>
  <c r="B67" i="22"/>
  <c r="B68" i="22"/>
  <c r="B69" i="22"/>
  <c r="B70" i="22"/>
  <c r="B71" i="22"/>
  <c r="B72" i="22"/>
  <c r="B73" i="22"/>
  <c r="B74" i="22"/>
  <c r="B75" i="22"/>
  <c r="B76" i="22"/>
  <c r="B77" i="22"/>
  <c r="B78" i="22"/>
  <c r="B79" i="22"/>
  <c r="B80" i="22"/>
  <c r="B81" i="22"/>
  <c r="B82" i="22"/>
  <c r="B83" i="22"/>
  <c r="B84" i="22"/>
  <c r="B85" i="22"/>
  <c r="B86" i="22"/>
  <c r="B87" i="22"/>
  <c r="B88" i="22"/>
  <c r="B89" i="22"/>
  <c r="B90" i="22"/>
  <c r="B91" i="22"/>
  <c r="B92" i="22"/>
  <c r="B93" i="22"/>
  <c r="B94" i="22"/>
  <c r="B95" i="22"/>
  <c r="B96" i="22"/>
  <c r="B97" i="22"/>
  <c r="B98" i="22"/>
  <c r="B99" i="22"/>
  <c r="B100" i="22"/>
  <c r="B101" i="22"/>
  <c r="B102" i="22"/>
  <c r="B103" i="22"/>
  <c r="B104" i="22"/>
  <c r="B105" i="22"/>
  <c r="B106" i="22"/>
  <c r="B107" i="22"/>
  <c r="B108" i="22"/>
  <c r="B109" i="22"/>
  <c r="B110" i="22"/>
  <c r="B111" i="22"/>
  <c r="B112" i="22"/>
  <c r="B113" i="22"/>
  <c r="B114" i="22"/>
  <c r="B115" i="22"/>
  <c r="B116" i="22"/>
  <c r="B117" i="22"/>
  <c r="B118" i="22"/>
  <c r="B119" i="22"/>
  <c r="B120" i="22"/>
  <c r="B121" i="22"/>
  <c r="B122" i="22"/>
  <c r="B123" i="22"/>
  <c r="B124" i="22"/>
  <c r="B125" i="22"/>
  <c r="B126" i="22"/>
  <c r="B127" i="22"/>
  <c r="B128" i="22"/>
  <c r="B129" i="22"/>
  <c r="B130" i="22"/>
  <c r="B131" i="22"/>
  <c r="B132" i="22"/>
  <c r="B133" i="22"/>
  <c r="B134" i="22"/>
  <c r="B135" i="22"/>
  <c r="B136" i="22"/>
  <c r="B137" i="22"/>
  <c r="B138" i="22"/>
  <c r="B139" i="22"/>
  <c r="B140" i="22"/>
  <c r="B141" i="22"/>
  <c r="B142" i="22"/>
  <c r="B143" i="22"/>
  <c r="B144" i="22"/>
  <c r="B145" i="22"/>
  <c r="B146" i="22"/>
  <c r="B147" i="22"/>
  <c r="B148" i="22"/>
  <c r="B149" i="22"/>
  <c r="B150" i="22"/>
  <c r="B151" i="22"/>
  <c r="B152" i="22"/>
  <c r="B153" i="22"/>
  <c r="B159" i="22"/>
  <c r="B160" i="22"/>
  <c r="B161" i="22"/>
  <c r="B162" i="22"/>
  <c r="B163" i="22"/>
  <c r="B164" i="22"/>
  <c r="B165" i="22"/>
  <c r="B166" i="22"/>
  <c r="B167" i="22"/>
  <c r="B168" i="22"/>
  <c r="B169" i="22"/>
  <c r="B170" i="22"/>
  <c r="B171" i="22"/>
  <c r="B172" i="22"/>
  <c r="B173" i="22"/>
  <c r="B174" i="22"/>
  <c r="B175" i="22"/>
  <c r="B176" i="22"/>
  <c r="B177" i="22"/>
  <c r="B178" i="22"/>
  <c r="B179" i="22"/>
  <c r="B180" i="22"/>
  <c r="B186" i="22"/>
  <c r="B187" i="22"/>
  <c r="B188" i="22"/>
  <c r="B189" i="22"/>
  <c r="B190" i="22"/>
  <c r="B191" i="22"/>
  <c r="B192" i="22"/>
  <c r="B193" i="22"/>
  <c r="B194" i="22"/>
  <c r="B195" i="22"/>
  <c r="B204" i="22"/>
  <c r="B205" i="22"/>
  <c r="B206" i="22"/>
  <c r="B207" i="22"/>
  <c r="B208" i="22"/>
  <c r="B209" i="22"/>
  <c r="B210" i="22"/>
  <c r="B211" i="22"/>
  <c r="B212" i="22"/>
  <c r="B213" i="22"/>
  <c r="B214" i="22"/>
  <c r="B215" i="22"/>
  <c r="B216" i="22"/>
  <c r="B217" i="22"/>
  <c r="B218" i="22"/>
  <c r="B219" i="22"/>
  <c r="B220" i="22"/>
  <c r="B221" i="22"/>
  <c r="B222" i="22"/>
  <c r="B223" i="22"/>
  <c r="B224" i="22"/>
  <c r="B225" i="22"/>
  <c r="B226" i="22"/>
  <c r="B227" i="22"/>
  <c r="B228" i="22"/>
  <c r="B229" i="22"/>
  <c r="B230" i="22"/>
  <c r="B231" i="22"/>
  <c r="B232" i="22"/>
  <c r="B233" i="22"/>
  <c r="B234" i="22"/>
  <c r="B237" i="22"/>
  <c r="B238" i="22"/>
  <c r="B239" i="22"/>
  <c r="B240" i="22"/>
  <c r="B241" i="22"/>
  <c r="B242" i="22"/>
  <c r="B243" i="22"/>
  <c r="B244" i="22"/>
  <c r="B245" i="22"/>
  <c r="B246" i="22"/>
  <c r="B247" i="22"/>
  <c r="B248" i="22"/>
  <c r="B250" i="22"/>
  <c r="B251" i="22"/>
  <c r="B252" i="22"/>
  <c r="B253" i="22"/>
  <c r="B254" i="22"/>
  <c r="B255" i="22"/>
  <c r="B256" i="22"/>
  <c r="B257" i="22"/>
  <c r="B258" i="22"/>
  <c r="B259" i="22"/>
  <c r="B260" i="22"/>
  <c r="B261" i="22"/>
  <c r="B262" i="22"/>
  <c r="B263" i="22"/>
  <c r="B264" i="22"/>
  <c r="B265" i="22"/>
  <c r="B266" i="22"/>
  <c r="B267" i="22"/>
  <c r="B268" i="22"/>
  <c r="B269" i="22"/>
  <c r="B270" i="22"/>
  <c r="B271" i="22"/>
  <c r="B272" i="22"/>
  <c r="B273" i="22"/>
  <c r="B274" i="22"/>
  <c r="B275" i="22"/>
  <c r="B276" i="22"/>
  <c r="B277" i="22"/>
  <c r="B278" i="22"/>
  <c r="B279" i="22"/>
  <c r="B280" i="22"/>
  <c r="B281" i="22"/>
  <c r="B282" i="22"/>
  <c r="B283" i="22"/>
  <c r="B284" i="22"/>
  <c r="B285" i="22"/>
  <c r="B286" i="22"/>
  <c r="B287" i="22"/>
  <c r="B288" i="22"/>
  <c r="B289" i="22"/>
  <c r="B290" i="22"/>
  <c r="B291" i="22"/>
  <c r="B292" i="22"/>
  <c r="B293" i="22"/>
  <c r="B294" i="22"/>
  <c r="B295" i="22"/>
  <c r="B296" i="22"/>
  <c r="B297" i="22"/>
  <c r="B298" i="22"/>
  <c r="B299" i="22"/>
  <c r="B3" i="22"/>
  <c r="B3" i="18" l="1"/>
  <c r="B4" i="18"/>
  <c r="B5" i="18"/>
  <c r="B6" i="18"/>
  <c r="B7" i="18"/>
  <c r="B8" i="18"/>
  <c r="B9" i="18"/>
  <c r="B10" i="18"/>
  <c r="B11" i="18"/>
  <c r="B12" i="18"/>
  <c r="B13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B36" i="18"/>
  <c r="B37" i="18"/>
  <c r="B38" i="18"/>
  <c r="B39" i="18"/>
  <c r="B40" i="18"/>
  <c r="B41" i="18"/>
  <c r="B42" i="18"/>
  <c r="B43" i="18"/>
  <c r="B44" i="18"/>
  <c r="B45" i="18"/>
  <c r="B46" i="18"/>
  <c r="B47" i="18"/>
  <c r="B48" i="18"/>
  <c r="B49" i="18"/>
  <c r="B50" i="18"/>
  <c r="B51" i="18"/>
  <c r="B52" i="18"/>
  <c r="B53" i="18"/>
  <c r="B54" i="18"/>
  <c r="B55" i="18"/>
  <c r="B56" i="18"/>
  <c r="B57" i="18"/>
  <c r="B58" i="18"/>
  <c r="B59" i="18"/>
  <c r="B60" i="18"/>
  <c r="B61" i="18"/>
  <c r="B62" i="18"/>
  <c r="B63" i="18"/>
  <c r="B64" i="18"/>
  <c r="B65" i="18"/>
  <c r="B66" i="18"/>
  <c r="B67" i="18"/>
  <c r="B68" i="18"/>
  <c r="B69" i="18"/>
  <c r="B70" i="18"/>
  <c r="B71" i="18"/>
  <c r="B72" i="18"/>
  <c r="B73" i="18"/>
  <c r="B74" i="18"/>
  <c r="B75" i="18"/>
  <c r="B76" i="18"/>
  <c r="B77" i="18"/>
  <c r="B78" i="18"/>
  <c r="B79" i="18"/>
  <c r="B80" i="18"/>
  <c r="B81" i="18"/>
  <c r="B82" i="18"/>
  <c r="B83" i="18"/>
  <c r="B84" i="18"/>
  <c r="B85" i="18"/>
  <c r="B86" i="18"/>
  <c r="B87" i="18"/>
  <c r="B88" i="18"/>
  <c r="B89" i="18"/>
  <c r="B90" i="18"/>
  <c r="B91" i="18"/>
  <c r="B92" i="18"/>
  <c r="B93" i="18"/>
  <c r="B94" i="18"/>
  <c r="B95" i="18"/>
  <c r="B96" i="18"/>
  <c r="B97" i="18"/>
  <c r="B98" i="18"/>
  <c r="B99" i="18"/>
  <c r="B100" i="18"/>
  <c r="B101" i="18"/>
  <c r="B102" i="18"/>
  <c r="B103" i="18"/>
  <c r="B104" i="18"/>
  <c r="B105" i="18"/>
  <c r="B106" i="18"/>
  <c r="B107" i="18"/>
  <c r="B108" i="18"/>
  <c r="B109" i="18"/>
  <c r="B110" i="18"/>
  <c r="B111" i="18"/>
  <c r="B112" i="18"/>
  <c r="B113" i="18"/>
  <c r="B114" i="18"/>
  <c r="B116" i="18"/>
  <c r="B117" i="18"/>
  <c r="B118" i="18"/>
  <c r="B119" i="18"/>
  <c r="B120" i="18"/>
  <c r="B121" i="18"/>
  <c r="B122" i="18"/>
  <c r="B123" i="18"/>
  <c r="B124" i="18"/>
  <c r="B125" i="18"/>
  <c r="B126" i="18"/>
  <c r="B127" i="18"/>
  <c r="B128" i="18"/>
  <c r="B129" i="18"/>
  <c r="B130" i="18"/>
  <c r="B131" i="18"/>
  <c r="B132" i="18"/>
  <c r="B133" i="18"/>
  <c r="B134" i="18"/>
  <c r="B135" i="18"/>
  <c r="B136" i="18"/>
  <c r="B137" i="18"/>
  <c r="B138" i="18"/>
  <c r="B139" i="18"/>
  <c r="B140" i="18"/>
  <c r="B141" i="18"/>
  <c r="B142" i="18"/>
  <c r="B143" i="18"/>
  <c r="B115" i="18"/>
  <c r="B144" i="18"/>
  <c r="B145" i="18"/>
  <c r="B146" i="18"/>
  <c r="B147" i="18"/>
  <c r="B148" i="18"/>
  <c r="B149" i="18"/>
  <c r="B150" i="18"/>
  <c r="B151" i="18"/>
  <c r="B152" i="18"/>
  <c r="B153" i="18"/>
  <c r="B154" i="18"/>
  <c r="B155" i="18"/>
  <c r="B156" i="18"/>
  <c r="B157" i="18"/>
  <c r="B158" i="18"/>
  <c r="B159" i="18"/>
  <c r="B161" i="18"/>
  <c r="B162" i="18"/>
  <c r="B163" i="18"/>
  <c r="B164" i="18"/>
  <c r="B165" i="18"/>
  <c r="B166" i="18"/>
  <c r="B167" i="18"/>
  <c r="B170" i="18"/>
  <c r="B171" i="18"/>
  <c r="B172" i="18"/>
  <c r="B173" i="18"/>
  <c r="B174" i="18"/>
  <c r="B175" i="18"/>
  <c r="B176" i="18"/>
  <c r="B177" i="18"/>
  <c r="B178" i="18"/>
  <c r="B179" i="18"/>
  <c r="B180" i="18"/>
  <c r="B181" i="18"/>
  <c r="B182" i="18"/>
  <c r="B183" i="18"/>
  <c r="B184" i="18"/>
  <c r="B185" i="18"/>
  <c r="B186" i="18"/>
  <c r="B187" i="18"/>
  <c r="B188" i="18"/>
  <c r="B189" i="18"/>
  <c r="B190" i="18"/>
  <c r="B191" i="18"/>
  <c r="B192" i="18"/>
  <c r="B193" i="18"/>
  <c r="B194" i="18"/>
  <c r="B195" i="18"/>
  <c r="B196" i="18"/>
  <c r="B197" i="18"/>
  <c r="B198" i="18"/>
  <c r="B199" i="18"/>
  <c r="B200" i="18"/>
  <c r="B201" i="18"/>
  <c r="B202" i="18"/>
  <c r="B203" i="18"/>
  <c r="B2" i="18"/>
  <c r="D248" i="22" l="1"/>
  <c r="B1" i="18" l="1"/>
  <c r="D226" i="22" l="1"/>
  <c r="D4" i="22" l="1"/>
  <c r="D264" i="22" l="1"/>
  <c r="D263" i="22"/>
  <c r="D262" i="22"/>
  <c r="D261" i="22"/>
  <c r="D260" i="22"/>
  <c r="D259" i="22"/>
  <c r="D243" i="22"/>
  <c r="D242" i="22"/>
</calcChain>
</file>

<file path=xl/sharedStrings.xml><?xml version="1.0" encoding="utf-8"?>
<sst xmlns="http://schemas.openxmlformats.org/spreadsheetml/2006/main" count="2110" uniqueCount="735">
  <si>
    <t>Please click on the boxes below to access the tabs:</t>
  </si>
  <si>
    <t>Tab</t>
  </si>
  <si>
    <t>Description</t>
  </si>
  <si>
    <t>CFR Ref</t>
  </si>
  <si>
    <t>CFR Heading</t>
  </si>
  <si>
    <t>GL Code</t>
  </si>
  <si>
    <t>GL Description</t>
  </si>
  <si>
    <t>Removed</t>
  </si>
  <si>
    <t>I 01</t>
  </si>
  <si>
    <t>FUNDS DELEGATED BY THE LA</t>
  </si>
  <si>
    <t>Mainstream Schools Additional Grant</t>
  </si>
  <si>
    <t>CFR ref</t>
  </si>
  <si>
    <t>3 yr GBP line ref</t>
  </si>
  <si>
    <t>REVENUE INCOME HEADINGS</t>
  </si>
  <si>
    <t>L29</t>
  </si>
  <si>
    <t>School Original Delegated Budget (ISB)</t>
  </si>
  <si>
    <t>I.S.B. Contingency Budget Increases</t>
  </si>
  <si>
    <t>SEN Place Funding</t>
  </si>
  <si>
    <t>Excluded Pupil Funding Adjustment</t>
  </si>
  <si>
    <t>School Loan Allocation</t>
  </si>
  <si>
    <t>Repayment of Loan (Schools)</t>
  </si>
  <si>
    <t>Education Functions Deduction (services formerly funded via Education Services Grant)</t>
  </si>
  <si>
    <t>Teachers Pay Grant / Teachers Pension Grant</t>
  </si>
  <si>
    <t>FUNDING FOR SIXTH FORM STUDENTS</t>
  </si>
  <si>
    <t>I 02</t>
  </si>
  <si>
    <t>Sixth Form Funding</t>
  </si>
  <si>
    <t>HIGH NEEDS TOP UP FUNDING</t>
  </si>
  <si>
    <t>I 03</t>
  </si>
  <si>
    <t>L30</t>
  </si>
  <si>
    <t>High Needs Top Up Funding (from Home LA, LAC or Welsh pupils)</t>
  </si>
  <si>
    <t>OLA receipts (High Needs SEN funding from other LA's)</t>
  </si>
  <si>
    <t>FUNDING FOR MINORITY ETHNIC PUPILS</t>
  </si>
  <si>
    <t>I 04</t>
  </si>
  <si>
    <t>Funding For Ethnic Minority &amp; Traveller Pupils</t>
  </si>
  <si>
    <t>PUPIL PREMIUM</t>
  </si>
  <si>
    <t>I 05</t>
  </si>
  <si>
    <t>Distribution of Pupil Premium Grant (via GCC)</t>
  </si>
  <si>
    <t>Pupil Premium Grant (Paid directly to Schools and not via GCC)</t>
  </si>
  <si>
    <t>OTHER GOVERNMENT GRANTS</t>
  </si>
  <si>
    <t>I 06</t>
  </si>
  <si>
    <t>Distribution Of Other Government Grants (including Year 7 catch up premium)</t>
  </si>
  <si>
    <t>Other Government Grants - DfE etc</t>
  </si>
  <si>
    <t>OTHER GRANTS AND PAYMENTS RECEIVED</t>
  </si>
  <si>
    <t>I 07</t>
  </si>
  <si>
    <t>Distribution of Other Revenue Grants and Payments (Internal)</t>
  </si>
  <si>
    <t>Supply Reimbursements - Inset / Other</t>
  </si>
  <si>
    <t>Other Revenue Grants and Payments</t>
  </si>
  <si>
    <t>Lottery Income</t>
  </si>
  <si>
    <t>INCOME FROM LETTING PREMISES</t>
  </si>
  <si>
    <t>I 08a</t>
  </si>
  <si>
    <t>L31</t>
  </si>
  <si>
    <t>Lettings</t>
  </si>
  <si>
    <t>OTHER INCOME FROM FACILITIES AND SERVICES</t>
  </si>
  <si>
    <t>I 08b</t>
  </si>
  <si>
    <t>Internal Income from facilities &amp; Services (e.g Income from other schools)</t>
  </si>
  <si>
    <t>Reimbursements from Contractors</t>
  </si>
  <si>
    <t>Contribution to Exam Fees</t>
  </si>
  <si>
    <t>Sales to the Public (Includes Hire of Minibus)</t>
  </si>
  <si>
    <t>Rental Income</t>
  </si>
  <si>
    <t>Before &amp; After School Club Income</t>
  </si>
  <si>
    <t>Green Energy Income</t>
  </si>
  <si>
    <t>Sale of Equipment</t>
  </si>
  <si>
    <t>Tuition Fees</t>
  </si>
  <si>
    <t>Income from Facilities and Services</t>
  </si>
  <si>
    <t>Photocopying Charges (Income Vatable)</t>
  </si>
  <si>
    <t>Telephones - Contributions to Private Calls (Vatable)</t>
  </si>
  <si>
    <t>Bank Interest</t>
  </si>
  <si>
    <t>INCOME FROM CATERING</t>
  </si>
  <si>
    <t>I 09</t>
  </si>
  <si>
    <t>Sale of School Meals (Pupils)</t>
  </si>
  <si>
    <t>RECEIPTS FROM SUPPLY TEACHER INSURANCE CLAIMS</t>
  </si>
  <si>
    <t>I 10</t>
  </si>
  <si>
    <t>Supply Reimbursements from LA - Insurance (Teachers)</t>
  </si>
  <si>
    <t>Supply Reimbursement from external providers  - Insurance (Teachers)</t>
  </si>
  <si>
    <t>RECEIPTS FROM OTHER INSURANCE CLAIMS</t>
  </si>
  <si>
    <t>I 11</t>
  </si>
  <si>
    <t>Supply Reimbursements from LA - Insurance (Support Staff)</t>
  </si>
  <si>
    <t>Supply Reimbursements from external providers -  Insurance (Support Staff)</t>
  </si>
  <si>
    <t>Vandalism Insurance - Refunds</t>
  </si>
  <si>
    <t>All risks insurance - Refunds</t>
  </si>
  <si>
    <t>INCOME FROM CONTRIBUTIONS TO VISITS ETC.</t>
  </si>
  <si>
    <t>I 12</t>
  </si>
  <si>
    <t>Contribution to Educational Activities</t>
  </si>
  <si>
    <t>Swimming Income</t>
  </si>
  <si>
    <t>DONATIONS AND/OR PRIVATE FUNDS</t>
  </si>
  <si>
    <t>I 13</t>
  </si>
  <si>
    <t>Donations and Voluntary Funds</t>
  </si>
  <si>
    <t>PUPIL FOCUSED EXTENDED SCHOOL FUNDING AND/OR GRANTS</t>
  </si>
  <si>
    <t>I 15</t>
  </si>
  <si>
    <t>Distribution of ES Educational Grants</t>
  </si>
  <si>
    <t>ES Educational Grants (Paid Directly to Schools and not via GCC)</t>
  </si>
  <si>
    <t>COMMUNITY FOCUSED SCHOOL FUNDING AND/OR GRANTS</t>
  </si>
  <si>
    <t>I 16</t>
  </si>
  <si>
    <t>L32</t>
  </si>
  <si>
    <t>Distribution of Community Focussed School Funding and/or Grants</t>
  </si>
  <si>
    <t>Community Focused Schools Funding/Grants</t>
  </si>
  <si>
    <t>COMMUNITY FOCUSED SCHOOL FACILITIES INCOME</t>
  </si>
  <si>
    <t>I 17</t>
  </si>
  <si>
    <t>Community Focused Schools Facilities Income</t>
  </si>
  <si>
    <t>I 18B</t>
  </si>
  <si>
    <t>I 18C</t>
  </si>
  <si>
    <t>I 18D</t>
  </si>
  <si>
    <t>REVENUE EXPENDITURE HEADINGS</t>
  </si>
  <si>
    <t>TEACHING STAFF</t>
  </si>
  <si>
    <t>E 01</t>
  </si>
  <si>
    <t>L36</t>
  </si>
  <si>
    <t>10101-10104</t>
  </si>
  <si>
    <t>Teachers - Pay</t>
  </si>
  <si>
    <t>10106-10109</t>
  </si>
  <si>
    <t>SUPPLY TEACHING STAFF</t>
  </si>
  <si>
    <t>E 02</t>
  </si>
  <si>
    <t>10111-10119</t>
  </si>
  <si>
    <t>Supply Teachers - Pay</t>
  </si>
  <si>
    <t>EDUCATION SUPPORT STAFF</t>
  </si>
  <si>
    <t>E 03</t>
  </si>
  <si>
    <t>L37</t>
  </si>
  <si>
    <t>10011-10019</t>
  </si>
  <si>
    <t>Librarians - Pay</t>
  </si>
  <si>
    <t>10121-10129</t>
  </si>
  <si>
    <t>Swim instructors - Pay</t>
  </si>
  <si>
    <t>10151-10159</t>
  </si>
  <si>
    <t>Education welfare officers - Pay</t>
  </si>
  <si>
    <t>10161-10169</t>
  </si>
  <si>
    <t>Technicians - Pay</t>
  </si>
  <si>
    <t>10201-10209</t>
  </si>
  <si>
    <t>Playworkers - Pay</t>
  </si>
  <si>
    <t>10231-10239</t>
  </si>
  <si>
    <t>Teaching Assistants inc Exam Invigilators &amp; Cover Supervisors  - Pay</t>
  </si>
  <si>
    <t>10251-10259</t>
  </si>
  <si>
    <t>Foreign Language assistants - Pay</t>
  </si>
  <si>
    <t>PREMISES STAFF</t>
  </si>
  <si>
    <t>E 04</t>
  </si>
  <si>
    <t>10841-10849</t>
  </si>
  <si>
    <t>Manual Workers - Pay</t>
  </si>
  <si>
    <t>10861-10869</t>
  </si>
  <si>
    <t>Premises staff - Pay</t>
  </si>
  <si>
    <t>ADMINISTRATIVE &amp; CLERICAL STAFF</t>
  </si>
  <si>
    <t>E 05</t>
  </si>
  <si>
    <t>10831-10834</t>
  </si>
  <si>
    <t>Bursars, Admin and Clerical - Pay</t>
  </si>
  <si>
    <t>10836-10839</t>
  </si>
  <si>
    <t>CATERING STAFF</t>
  </si>
  <si>
    <t>E 06</t>
  </si>
  <si>
    <t>10851-10859</t>
  </si>
  <si>
    <t>Catering Staff - Pay</t>
  </si>
  <si>
    <t>COST OF OTHER STAFF</t>
  </si>
  <si>
    <t>E 07</t>
  </si>
  <si>
    <t>10171-10179</t>
  </si>
  <si>
    <t>Matrons - Pay</t>
  </si>
  <si>
    <t>10181-10189</t>
  </si>
  <si>
    <t>After school staff - Pay</t>
  </si>
  <si>
    <t>10191-10199</t>
  </si>
  <si>
    <t>Midday supervision - Pay</t>
  </si>
  <si>
    <t>10261-10269</t>
  </si>
  <si>
    <t>Special Facility Staff - Pay</t>
  </si>
  <si>
    <t>10271-10279</t>
  </si>
  <si>
    <t>Laundry workers - Pay</t>
  </si>
  <si>
    <t>10281-10289</t>
  </si>
  <si>
    <t>Dept Support - Pay</t>
  </si>
  <si>
    <t>10401-10409</t>
  </si>
  <si>
    <t>Social workers - Pay</t>
  </si>
  <si>
    <t>10451-10459</t>
  </si>
  <si>
    <t>Residential support workers - Pay</t>
  </si>
  <si>
    <t>10881-10889</t>
  </si>
  <si>
    <t>Transport staff - Pay</t>
  </si>
  <si>
    <t>10901-10909</t>
  </si>
  <si>
    <t>Other (sessional support) staff - Pay</t>
  </si>
  <si>
    <t>11010-11019</t>
  </si>
  <si>
    <t>Honoraria</t>
  </si>
  <si>
    <t>INDIRECT EMPLOYEE EXPENSES</t>
  </si>
  <si>
    <t>E 08</t>
  </si>
  <si>
    <t>L38</t>
  </si>
  <si>
    <t>Employee Professional Fees</t>
  </si>
  <si>
    <t>Interview expenses</t>
  </si>
  <si>
    <t>Optical Aid Expenses</t>
  </si>
  <si>
    <t>Redundancy</t>
  </si>
  <si>
    <t>Gratuities inc Kiddie Voucher Costs</t>
  </si>
  <si>
    <t>Recruitment advertising</t>
  </si>
  <si>
    <t>Police Check Fees</t>
  </si>
  <si>
    <t>Employee medical - expenses</t>
  </si>
  <si>
    <t>Relocation expenses</t>
  </si>
  <si>
    <t>Enhanced Pensions Locally Funded</t>
  </si>
  <si>
    <t>Teachers Lump Sum Redundancy</t>
  </si>
  <si>
    <t>ER Chrg-Pen Fund</t>
  </si>
  <si>
    <t>Salary Overpayment</t>
  </si>
  <si>
    <t xml:space="preserve">Net Overpayment Carry Forward </t>
  </si>
  <si>
    <t>Car contract hire/charges</t>
  </si>
  <si>
    <t>Business Travel Expenses</t>
  </si>
  <si>
    <t>Apprenticeship Levy Training</t>
  </si>
  <si>
    <t>Subsistence</t>
  </si>
  <si>
    <t>Hotel Accommodation</t>
  </si>
  <si>
    <t>Direct Payments to Individuals</t>
  </si>
  <si>
    <t>STAFF DEVELOPMENT &amp; TRAINING</t>
  </si>
  <si>
    <t>E 09</t>
  </si>
  <si>
    <t>Staff Training</t>
  </si>
  <si>
    <t>Training Internal Charge</t>
  </si>
  <si>
    <t>SUPPLY TEACHER INSURANCE</t>
  </si>
  <si>
    <t>E 10</t>
  </si>
  <si>
    <t>Insurance Premium (Non GCC Supply Service)</t>
  </si>
  <si>
    <t>Supply Insurance (Teaching)</t>
  </si>
  <si>
    <t>E10</t>
  </si>
  <si>
    <t>Teaching Staff Costs De-Delegated budget</t>
  </si>
  <si>
    <t>STAFF RELATED INSURANCE</t>
  </si>
  <si>
    <t>E 11</t>
  </si>
  <si>
    <t>Other Staff Related Insurance Premiums</t>
  </si>
  <si>
    <t>Supply Insurance (Non Teaching)</t>
  </si>
  <si>
    <t>BUILDING MAINTENANCE AND IMPROVEMENT</t>
  </si>
  <si>
    <t>E 12</t>
  </si>
  <si>
    <t>L39</t>
  </si>
  <si>
    <t>Premises Repairs &amp; Maintenance</t>
  </si>
  <si>
    <t>Buildings Maintenance Internal Charge</t>
  </si>
  <si>
    <t>GROUNDS MAINTENANCE AND IMPROVEMENT</t>
  </si>
  <si>
    <t>E 13</t>
  </si>
  <si>
    <t>Grounds maintenance</t>
  </si>
  <si>
    <t>Grounds Internal Charge</t>
  </si>
  <si>
    <t>CLEANING &amp; CARETAKING</t>
  </si>
  <si>
    <t>E 14</t>
  </si>
  <si>
    <t>Cleaning &amp; Domestic Supplies</t>
  </si>
  <si>
    <t>Cleaning Internal Charge</t>
  </si>
  <si>
    <t>WATER &amp; SEWERAGE</t>
  </si>
  <si>
    <t>E 15</t>
  </si>
  <si>
    <t>Water Services</t>
  </si>
  <si>
    <t>ENERGY</t>
  </si>
  <si>
    <t>E 16</t>
  </si>
  <si>
    <t>Electricity</t>
  </si>
  <si>
    <t>Gas</t>
  </si>
  <si>
    <t>Other Fuel (incl. Fuel Oil)</t>
  </si>
  <si>
    <t>Fuel/Oil</t>
  </si>
  <si>
    <t>RATES</t>
  </si>
  <si>
    <t>E 17</t>
  </si>
  <si>
    <t>Rates</t>
  </si>
  <si>
    <t>OTHER OCCUPATION COSTS</t>
  </si>
  <si>
    <t>E 18</t>
  </si>
  <si>
    <t>Security, Alarms, etc</t>
  </si>
  <si>
    <t>Rents</t>
  </si>
  <si>
    <t>Hygiene Materials/Equipment Rent/Lease</t>
  </si>
  <si>
    <t>Hire/Use of Accommodation</t>
  </si>
  <si>
    <t>Fire Extinguisher Maintenance</t>
  </si>
  <si>
    <t>Refuse collection (outside county waste contract) &amp; Pest Control</t>
  </si>
  <si>
    <t>Waste internal recharge (county waste contract)</t>
  </si>
  <si>
    <t>LEARNING RESOURCES (not ICT)</t>
  </si>
  <si>
    <t>E 19</t>
  </si>
  <si>
    <t>L40</t>
  </si>
  <si>
    <t>Vehicle Costs (Fuel/Lease/Hire/Tax/Repairs)</t>
  </si>
  <si>
    <t>Publications, Newspapers &amp; Periodicals (Curriculum)</t>
  </si>
  <si>
    <t>Materials, Educational &amp; Training</t>
  </si>
  <si>
    <t>Reprographics resources &amp; equip for teaching purposes</t>
  </si>
  <si>
    <t>Licences (e.g T.V Licence)</t>
  </si>
  <si>
    <t>Educational Activities (incl field study/swimming)</t>
  </si>
  <si>
    <t>Learning Resources (non ICT) Internal Charge</t>
  </si>
  <si>
    <t>ICT LEARNING RESOURCES</t>
  </si>
  <si>
    <t>L41</t>
  </si>
  <si>
    <t>EXAMINATION FEES</t>
  </si>
  <si>
    <t>E 21</t>
  </si>
  <si>
    <t>Examination fees</t>
  </si>
  <si>
    <t>ADMINISTRATIVE SUPPLIES</t>
  </si>
  <si>
    <t>E 22</t>
  </si>
  <si>
    <t>Admin Furniture / Equipment inc computers &amp; consumables</t>
  </si>
  <si>
    <t>Medical supplies</t>
  </si>
  <si>
    <t>Clothes, Uniform &amp; Laundry</t>
  </si>
  <si>
    <t>Printing/Stationery/Office expenses</t>
  </si>
  <si>
    <t>Postage</t>
  </si>
  <si>
    <t>Telephony</t>
  </si>
  <si>
    <t>Publicity/Marketing</t>
  </si>
  <si>
    <t>Copyright fees</t>
  </si>
  <si>
    <t>E22</t>
  </si>
  <si>
    <t>Bank Charges</t>
  </si>
  <si>
    <t>OTHER INSURANCE PREMIUMS</t>
  </si>
  <si>
    <t>E 23</t>
  </si>
  <si>
    <t>Insurance - Premises</t>
  </si>
  <si>
    <t>Vehicle/Plant insurance</t>
  </si>
  <si>
    <t>All Risks Insurance Premiums</t>
  </si>
  <si>
    <t>Insurance Premiums Recharged to Services</t>
  </si>
  <si>
    <t>Central Contingency De-Delegated budget</t>
  </si>
  <si>
    <t>SPECIAL FACILITIES</t>
  </si>
  <si>
    <t>E 24</t>
  </si>
  <si>
    <t>Special Facility Expenditure</t>
  </si>
  <si>
    <t>CATERING SUPPLIES</t>
  </si>
  <si>
    <t>E 25</t>
  </si>
  <si>
    <t>Catering &amp; Hospitality Costs (Inc Free Pupil Meals)</t>
  </si>
  <si>
    <t>Catering Contract Payments</t>
  </si>
  <si>
    <t>Catering Internal Charge</t>
  </si>
  <si>
    <t>AGENCY SUPPLY TEACHING STAFF</t>
  </si>
  <si>
    <t>E 26</t>
  </si>
  <si>
    <t>Teachers-agency supply</t>
  </si>
  <si>
    <t>BOUGHT IN PROFESSIONAL SERVICES - CURRICULUM</t>
  </si>
  <si>
    <t>E 27</t>
  </si>
  <si>
    <t>Agency Supply- Education Support Staff</t>
  </si>
  <si>
    <t>Bought In Professional Services - Curriculum</t>
  </si>
  <si>
    <t>Professional Services Curriculum Internal Charge</t>
  </si>
  <si>
    <t>BOUGHT IN PROFESSIONAL SERVICES - OTHER (except PFI)</t>
  </si>
  <si>
    <t>E 28a</t>
  </si>
  <si>
    <t>Admin and clerical-agency supply</t>
  </si>
  <si>
    <t>Professional Fees</t>
  </si>
  <si>
    <t>Professional Services Internal Charge</t>
  </si>
  <si>
    <t>73630</t>
  </si>
  <si>
    <t>Legal Services Internal Charge</t>
  </si>
  <si>
    <t>73631</t>
  </si>
  <si>
    <t>Financial Services Internal Charge</t>
  </si>
  <si>
    <t>73632</t>
  </si>
  <si>
    <t>BSC Services Internal Charge</t>
  </si>
  <si>
    <t>73633</t>
  </si>
  <si>
    <t>ICT Services Internal Charge</t>
  </si>
  <si>
    <t>73634</t>
  </si>
  <si>
    <t>Occupational Health &amp; Safety Internal Charge</t>
  </si>
  <si>
    <t>73635</t>
  </si>
  <si>
    <t>Human Resources Internal Charge</t>
  </si>
  <si>
    <t>BOUGHT IN PROFESSIONAL SERVICES - OTHER (PFI)</t>
  </si>
  <si>
    <t>E28b</t>
  </si>
  <si>
    <t>N/A</t>
  </si>
  <si>
    <t>LOAN INTEREST</t>
  </si>
  <si>
    <t>E 29</t>
  </si>
  <si>
    <t>Interest payments (Paid on overdrafts and other liabilities)</t>
  </si>
  <si>
    <t>DIRECT REVENUE FINANCING (revenue contributions to capital outlay)</t>
  </si>
  <si>
    <t>E 30</t>
  </si>
  <si>
    <t>L42</t>
  </si>
  <si>
    <t>Revenue Contribution to Capital</t>
  </si>
  <si>
    <t>COMMUNITY FOCUSED SCHOOL STAFF</t>
  </si>
  <si>
    <t>E 31</t>
  </si>
  <si>
    <t>L43</t>
  </si>
  <si>
    <t>10241-10249</t>
  </si>
  <si>
    <t>ES Community Activities Staff -Pay</t>
  </si>
  <si>
    <t>COMMUNITY FOCUSED SCHOOL COSTS</t>
  </si>
  <si>
    <t>E 32</t>
  </si>
  <si>
    <t>ES Community Activity Costs</t>
  </si>
  <si>
    <t>CAPITAL INCOME HEADINGS</t>
  </si>
  <si>
    <t xml:space="preserve">CAPITAL INCOME  </t>
  </si>
  <si>
    <t>CI 01</t>
  </si>
  <si>
    <t>L59</t>
  </si>
  <si>
    <t>Formula Capital (Current Year)</t>
  </si>
  <si>
    <t>Other Capital Grants GCC</t>
  </si>
  <si>
    <t>Sale of Fixed Assets (Foundation Schools)</t>
  </si>
  <si>
    <t>Capital Grants (Non GCC)</t>
  </si>
  <si>
    <t>VOLUNTARY OR PRIVATE INCOME</t>
  </si>
  <si>
    <t>CI 03</t>
  </si>
  <si>
    <t>Other Capital Income (Non GCC)</t>
  </si>
  <si>
    <t>DIRECT REVENUE FINANCING (revenue contributions to capital)</t>
  </si>
  <si>
    <t>CI 04</t>
  </si>
  <si>
    <t>Capital - Contribution from Revenue (Cr from 75500)</t>
  </si>
  <si>
    <t>CAPITAL EXPENDITURE HEADINGS</t>
  </si>
  <si>
    <t>ACQUISITION OF LAND AND EXISTING BUILDINGS</t>
  </si>
  <si>
    <t>CE 01</t>
  </si>
  <si>
    <t>L60</t>
  </si>
  <si>
    <t>Acquisition of Land &amp; Existing Buildings</t>
  </si>
  <si>
    <t>NEW CONSTRUCTION, CONVERSION AND RENOVATION</t>
  </si>
  <si>
    <t>CE 02</t>
  </si>
  <si>
    <t>Devolved Formula Capital Expenditure - Construction, Conversion &amp; Renovation</t>
  </si>
  <si>
    <t>Capital Projects Non GCC</t>
  </si>
  <si>
    <t>VEHICLES, PLANT, EQUIPMENT AND MACHINERY</t>
  </si>
  <si>
    <t>CE 03</t>
  </si>
  <si>
    <t>Vehicles, plant, Equipment and Machinery</t>
  </si>
  <si>
    <t>Devolved Formula Capital Expenditure - Vehicles, Plant, Equipment &amp; Machinery</t>
  </si>
  <si>
    <t>INFORMATION AND COMMUNICATION TECHNOLOGY</t>
  </si>
  <si>
    <t>BALANCES AT END OF PERIOD</t>
  </si>
  <si>
    <t>COMMITTED REVENUE BALANCE</t>
  </si>
  <si>
    <t>B 01</t>
  </si>
  <si>
    <t>L18</t>
  </si>
  <si>
    <t>Balance At Start Of Year - Committed Rev</t>
  </si>
  <si>
    <t>Schools Revenue Grant Brought Forward</t>
  </si>
  <si>
    <t>UNCOMMITTED REVENUE BALANCE</t>
  </si>
  <si>
    <t>B 02</t>
  </si>
  <si>
    <t>L20</t>
  </si>
  <si>
    <t>Balance At Start Of Year-Uncommitted Rev</t>
  </si>
  <si>
    <t>DEVOLVED FORMULA CAPITAL BALANCE</t>
  </si>
  <si>
    <t>B 03</t>
  </si>
  <si>
    <t>L21</t>
  </si>
  <si>
    <t>Formula Capital Brought Forward</t>
  </si>
  <si>
    <t>OTHER CAPITAL BALANCES</t>
  </si>
  <si>
    <t>B 05</t>
  </si>
  <si>
    <t>L22</t>
  </si>
  <si>
    <t>Other Capital Balances</t>
  </si>
  <si>
    <t>COMMUNITY FOCUSED SCHOOL REVENUE BALANCES</t>
  </si>
  <si>
    <t>B 06</t>
  </si>
  <si>
    <t>L23</t>
  </si>
  <si>
    <t>Community Focused Sch Rev Bal</t>
  </si>
  <si>
    <t>MEMORANDUM ITEM</t>
  </si>
  <si>
    <t>IDENTIFICATION OF CAPITAL LOANS TO SCHOOLS</t>
  </si>
  <si>
    <t>B07</t>
  </si>
  <si>
    <t>Outstanding amount of any capital loan</t>
  </si>
  <si>
    <t>Detail Code</t>
  </si>
  <si>
    <t>Supply teachers - Pay</t>
  </si>
  <si>
    <t>Teaching Assistants inc Exam Invigilators &amp; Cover Supervisors - Pay</t>
  </si>
  <si>
    <t>ES Community Activities Staff - Pay</t>
  </si>
  <si>
    <t>Dept support - Pay</t>
  </si>
  <si>
    <t>Manual Worker - Pay</t>
  </si>
  <si>
    <t>Catering staff - Pay</t>
  </si>
  <si>
    <t>Transport staff  - Pay</t>
  </si>
  <si>
    <t>Employee professional fees</t>
  </si>
  <si>
    <t>Other Staff related Insurance Premiums</t>
  </si>
  <si>
    <t>Vehicle Costs (Fuel/Lease/Hire/Insurance/Tax/Repairs)</t>
  </si>
  <si>
    <t xml:space="preserve">Vehicle/Plant insurance  </t>
  </si>
  <si>
    <t>Es Community Activity Costs</t>
  </si>
  <si>
    <t>Pupil Premium Grant</t>
  </si>
  <si>
    <t>Distribution Of Other Government Grants</t>
  </si>
  <si>
    <t>Distribution of Community Focused ES Grants inc SSG</t>
  </si>
  <si>
    <t>Community Focused ES Balance</t>
  </si>
  <si>
    <t>High Needs Top Up Funding</t>
  </si>
  <si>
    <t>Central Contingency De-Delegated Budget</t>
  </si>
  <si>
    <t>Teaching Staff Costs De-Delegated Budget</t>
  </si>
  <si>
    <t>Other Government Grants - DCSF etc</t>
  </si>
  <si>
    <t>OLA Receipts (High Needs SEN from out of county)</t>
  </si>
  <si>
    <t>Photocopying Charges (Vatable)</t>
  </si>
  <si>
    <t>ES Community Facilities Income</t>
  </si>
  <si>
    <t>ES Community Grants</t>
  </si>
  <si>
    <t>CFR REF:</t>
  </si>
  <si>
    <t>3 YEAR GBP LINE REF:</t>
  </si>
  <si>
    <t>DETAIL CODE</t>
  </si>
  <si>
    <t>DESCRIPTION</t>
  </si>
  <si>
    <t>CFR Category</t>
  </si>
  <si>
    <r>
      <t>BALANCE</t>
    </r>
    <r>
      <rPr>
        <sz val="11"/>
        <rFont val="Arial"/>
        <family val="2"/>
      </rPr>
      <t xml:space="preserve"> AT START OF YEAR - COMMITTED REVENUE (Incl ROMC from FMS6)</t>
    </r>
  </si>
  <si>
    <t>BFWD BALANCES</t>
  </si>
  <si>
    <r>
      <t>BALANCE</t>
    </r>
    <r>
      <rPr>
        <sz val="11"/>
        <rFont val="Arial"/>
        <family val="2"/>
      </rPr>
      <t xml:space="preserve"> AT START OF YEAR - UNCOMMITTED REVENUE</t>
    </r>
  </si>
  <si>
    <r>
      <t xml:space="preserve">FORMULA CAPITAL </t>
    </r>
    <r>
      <rPr>
        <b/>
        <sz val="11"/>
        <rFont val="Arial"/>
        <family val="2"/>
      </rPr>
      <t>BROUGHT FORWARD</t>
    </r>
  </si>
  <si>
    <r>
      <t xml:space="preserve">OTHER CAPITAL </t>
    </r>
    <r>
      <rPr>
        <b/>
        <sz val="11"/>
        <rFont val="Arial"/>
        <family val="2"/>
      </rPr>
      <t>BALANCES</t>
    </r>
  </si>
  <si>
    <r>
      <t xml:space="preserve">COMMUNITY FOCUSED EXTENDED SCHOOLS </t>
    </r>
    <r>
      <rPr>
        <b/>
        <sz val="11"/>
        <rFont val="Arial"/>
        <family val="2"/>
      </rPr>
      <t>BALANCE</t>
    </r>
  </si>
  <si>
    <t>SCHOOL LIBRARIANS - Pay</t>
  </si>
  <si>
    <t>Revenue Expenditure</t>
  </si>
  <si>
    <t>SCHOOL LIBRARIANS - Sick Pay</t>
  </si>
  <si>
    <t>SCHOOL LIBRARIANS - Overtime</t>
  </si>
  <si>
    <t>SCHOOL LIBRARIANS - Super</t>
  </si>
  <si>
    <t>SCHOOL LIBRARIANS - NI</t>
  </si>
  <si>
    <t>TEACHERS - Pay</t>
  </si>
  <si>
    <t>TEACHERS - Sick Pay</t>
  </si>
  <si>
    <t>TEACHERS - Overtime</t>
  </si>
  <si>
    <t>TEACHERS AGENCY SUPPLY STAFF</t>
  </si>
  <si>
    <t>TEACHERS - Super</t>
  </si>
  <si>
    <t>TEACHERS - NI</t>
  </si>
  <si>
    <t>TEACHERS SUPPLY - Pay</t>
  </si>
  <si>
    <t>TEACHERS SUPPLY - Sick Pay</t>
  </si>
  <si>
    <t>TEACHERS SUPPLY - Overtime</t>
  </si>
  <si>
    <t>TEACHERS SUPPLY - Super</t>
  </si>
  <si>
    <t>TEACHERS SUPPLY - NI</t>
  </si>
  <si>
    <t>SWIMMING INSTRUCTORS - Pay</t>
  </si>
  <si>
    <t>SWIMMING INSTRUCTORS - Sick Pay</t>
  </si>
  <si>
    <t>SWIMMING INSTRUCTORS - Overtime</t>
  </si>
  <si>
    <t>SWIMMING INSTRUCTORS - Super</t>
  </si>
  <si>
    <t>SWIMMING INSTRUCTORS - NI</t>
  </si>
  <si>
    <t>EDUCATION WELFARE OFFICERS - Pay</t>
  </si>
  <si>
    <t>EDUCATION WELFARE OFFICERS - Sick Pay</t>
  </si>
  <si>
    <t>EDUCATION WELFARE OFFICERS - Overtime</t>
  </si>
  <si>
    <t>EDUCATION WELFARE OFFICERS - Super</t>
  </si>
  <si>
    <t>EDUCATION WELFARE OFFICERS - NI</t>
  </si>
  <si>
    <t>TECHNICIANS - Pay</t>
  </si>
  <si>
    <t>TECHNICIANS - Sick Pay</t>
  </si>
  <si>
    <t>TECHNICIANS - Overtime</t>
  </si>
  <si>
    <t>TECHNICIANS - Super</t>
  </si>
  <si>
    <t>TECHNICIANS - NI</t>
  </si>
  <si>
    <t>MATRONS - Pay</t>
  </si>
  <si>
    <t>MATRONS - Sick Pay</t>
  </si>
  <si>
    <t>MATRONS - Overtime</t>
  </si>
  <si>
    <t>MATRONS - Super</t>
  </si>
  <si>
    <t>MATRONS - NI</t>
  </si>
  <si>
    <t>AFTER SCHOOL STAFF - Pay</t>
  </si>
  <si>
    <t>AFTER SCHOOL STAFF - Sick Pay</t>
  </si>
  <si>
    <t>AFTER SCHOOL STAFF - Overtime</t>
  </si>
  <si>
    <t>AFTER SCHOOL STAFF - Super</t>
  </si>
  <si>
    <t>AFTER SCHOOL STAFF - NI</t>
  </si>
  <si>
    <t>MIDDAY SUPERVISON - Pay</t>
  </si>
  <si>
    <t>MIDDAY SUPERVISON - Sick Pay</t>
  </si>
  <si>
    <t>MIDDAY SUPERVISON - Overtime</t>
  </si>
  <si>
    <t>MIDDAY SUPERVISON - Super</t>
  </si>
  <si>
    <t>MIDDAY SUPERVISON - NI</t>
  </si>
  <si>
    <t>PLAYWORKERS - Pay</t>
  </si>
  <si>
    <t>PLAYWORKERS - Sick Pay</t>
  </si>
  <si>
    <t>PLAYWORKERS - Overtime</t>
  </si>
  <si>
    <t>PLAYWORKERS - Super</t>
  </si>
  <si>
    <t>PLAYWORKERS - NI</t>
  </si>
  <si>
    <t>TEACHING ASSISTANTS INC EXAM INVIGILATORS &amp; COVER SUPERVISORS - Pay</t>
  </si>
  <si>
    <t>TEACHING ASSISTANTS INC EXAM INVIGILATORS &amp; COVER SUPERVISORS - Sick Pay</t>
  </si>
  <si>
    <t>TEACHING ASSISTANTS INC EXAM INVIGILATORS &amp; COVER SUPERVISORS - Overtime</t>
  </si>
  <si>
    <t>TEACHING ASSISTANTS INC EXAM INVIGILATORS &amp; COVER SUPERVISORS - Super</t>
  </si>
  <si>
    <t>TEACHING ASSISTANTS INC EXAM INVIGILATORS &amp; COVER SUPERVISORS - NI</t>
  </si>
  <si>
    <t>ES COMMUNITY ACTIVITIES STAFF - Pay</t>
  </si>
  <si>
    <t>ES COMMUNITY ACTIVITIES STAFF - Sick Pay</t>
  </si>
  <si>
    <t>ES COMMUNITY ACTIVITIES STAFF - Overtime</t>
  </si>
  <si>
    <t>ES COMMUNITY ACTIVITIES STAFF - Super</t>
  </si>
  <si>
    <t>ES COMMUNITY ACTIVITIES STAFF - NI</t>
  </si>
  <si>
    <t>FOREIGN LANGUAGE ASSISTANTS - Pay</t>
  </si>
  <si>
    <t>FOREIGN LANGUAGE ASSISTANTS - Sick Pay</t>
  </si>
  <si>
    <t>FOREIGN LANGUAGE ASSISTANTS - Overtime</t>
  </si>
  <si>
    <t>FOREIGN LANGUAGE ASSISTANTS - Super</t>
  </si>
  <si>
    <t>FOREIGN LANGUAGE ASSISTANTS - NI</t>
  </si>
  <si>
    <t>SPECIAL FACILITY STAFF - Pay</t>
  </si>
  <si>
    <t>SPECIAL FACILITY STAFF - Sick Pay</t>
  </si>
  <si>
    <t>SPECIAL FACILITY STAFF - Overtime</t>
  </si>
  <si>
    <t>SPECIAL FACILITY STAFF - Super</t>
  </si>
  <si>
    <t>SPECIAL FACILITY STAFF - NI</t>
  </si>
  <si>
    <t>LAUNDRY WORKERS - Pay</t>
  </si>
  <si>
    <t>LAUNDRY WORKERS  - Sick</t>
  </si>
  <si>
    <t>LAUNDRY WORKERS - Overtime</t>
  </si>
  <si>
    <t>LAUNDRY WORKERS - Super</t>
  </si>
  <si>
    <t>LAUNDRY WORKERS - NI</t>
  </si>
  <si>
    <t>DEPT SUPPORT - Pay</t>
  </si>
  <si>
    <t>DEPT SUPPORT - Sick Pay</t>
  </si>
  <si>
    <t>DEPT SUPPORT - Overtime</t>
  </si>
  <si>
    <t>DEPT SUPPORT - Super</t>
  </si>
  <si>
    <t>DEPT SUPPORT - NI</t>
  </si>
  <si>
    <t>SOCIAL WORKERS - Pay</t>
  </si>
  <si>
    <t>SOCIAL WORKERS - Sick Pay</t>
  </si>
  <si>
    <t>SOCIAL WORKERS - Overtime</t>
  </si>
  <si>
    <t>SOCIAL WORKERS - Super</t>
  </si>
  <si>
    <t>SOCIAL WORKERS - NI</t>
  </si>
  <si>
    <t>RESIDENTIAL SUPPORT WORKERS - Pay</t>
  </si>
  <si>
    <t>RESIDENTIAL SUPPORT WORKERS - Sick Pay</t>
  </si>
  <si>
    <t>RESIDENTIAL SUPPORT WORKERS - Overtime</t>
  </si>
  <si>
    <t>RESIDENTIAL SUPPORT WORKERS - Super</t>
  </si>
  <si>
    <t>RESIDENTIAL SUPPORT WORKERS - NI</t>
  </si>
  <si>
    <t>BURSARS, ADMIN &amp; CLERICAL - Pay</t>
  </si>
  <si>
    <t>BURSARS, ADMIN &amp; CLERICAL - Sick Pay</t>
  </si>
  <si>
    <t>BURSARS, ADMIN &amp; CLERICAL - Overtime</t>
  </si>
  <si>
    <t>ADMIN &amp; CLERICAL AGENCY SUPPLY</t>
  </si>
  <si>
    <t>BURSARS, ADMIN &amp; CLERICAL - Super</t>
  </si>
  <si>
    <t>BURSARS, ADMIN &amp; CLERICAL - NI</t>
  </si>
  <si>
    <t>MANUAL WORKERS - Pay</t>
  </si>
  <si>
    <t>MANUAL WORKERS - Sick Pay</t>
  </si>
  <si>
    <t>MANUAL WORKERS - Overtime</t>
  </si>
  <si>
    <t>MANUAL WORKERS - Super</t>
  </si>
  <si>
    <t>MANUAL WORKERS - NI</t>
  </si>
  <si>
    <t>CATERING STAFF - Pay</t>
  </si>
  <si>
    <t>CATERING STAFF - Sick Pay</t>
  </si>
  <si>
    <t>CATERING STAFF - Overtime</t>
  </si>
  <si>
    <t>CATERING STAFF - Super</t>
  </si>
  <si>
    <t>CATERING STAFF - NI</t>
  </si>
  <si>
    <t>PREMISES STAFF - Pay</t>
  </si>
  <si>
    <t>PREMISES STAFF - Sick Pay</t>
  </si>
  <si>
    <t>PREMISES STAFF - Overtime</t>
  </si>
  <si>
    <t>PREMISES STAFF - Super</t>
  </si>
  <si>
    <t>PREMISES STAFF - NI</t>
  </si>
  <si>
    <t>TRANSPORT STAFF - Pay</t>
  </si>
  <si>
    <t>TRANSPORT STAFF - Sick Pay</t>
  </si>
  <si>
    <t>TRANSPORT STAFF - Overtime</t>
  </si>
  <si>
    <t>TRANSPORT STAFF - Super</t>
  </si>
  <si>
    <t>TRANSPORT STAFF - NI</t>
  </si>
  <si>
    <t>OTHER (Sessional Support) STAFF - Pay</t>
  </si>
  <si>
    <t>OTHER (Sessional Support) STAFF - Sick Pay</t>
  </si>
  <si>
    <t>OTHER (Sessional Support) STAFF - Overtime</t>
  </si>
  <si>
    <t>OTHER (Sessional Support) STAFF - Super</t>
  </si>
  <si>
    <t>OTHER (Sessional Support) STAFF - NI</t>
  </si>
  <si>
    <t>HONORARIA - Pay</t>
  </si>
  <si>
    <t>HONORARIA - Super</t>
  </si>
  <si>
    <t>HONORARIA - NI</t>
  </si>
  <si>
    <t>EMPLOYEE PROFESSIONAL FEES</t>
  </si>
  <si>
    <t>INTERVIEW EXPENSES</t>
  </si>
  <si>
    <t>OPTICAL AID EXPENSES</t>
  </si>
  <si>
    <t>REDUNDANCY</t>
  </si>
  <si>
    <t>GRATUITIES Inc KIDDIE VOUCHER COSTS</t>
  </si>
  <si>
    <t>RECRUITMENT ADVERTISING</t>
  </si>
  <si>
    <t>POLICE CHECK FEES</t>
  </si>
  <si>
    <t>EMPLOYEE MEDICAL EXPS.</t>
  </si>
  <si>
    <t>RELOCATION EXPS.</t>
  </si>
  <si>
    <t>STAFF TRAINING</t>
  </si>
  <si>
    <t>OTHER STAFF RELATED INSURANCE PREMIUMS</t>
  </si>
  <si>
    <t>ENHANCED PENS.-LOCALLY  FUNDED</t>
  </si>
  <si>
    <t>ER CHRG-PEN FUND</t>
  </si>
  <si>
    <t>SALARY OVERPAYMENT</t>
  </si>
  <si>
    <t>NET OVERPAYMENT CARRY FORWARD</t>
  </si>
  <si>
    <t>AGENCY SUPPLY - EDUCATIONAL SUPPORT STAFF</t>
  </si>
  <si>
    <t>PREMISES REPAIRS &amp; MAINTENANCE</t>
  </si>
  <si>
    <t>GROUNDS MAINTENANCE</t>
  </si>
  <si>
    <t>DEVOLVED FORMULA CAPITAL EXPENDITURE - CONSTRUCTION, CONVERSION &amp; RENOVATION</t>
  </si>
  <si>
    <t>Capital Expenditure</t>
  </si>
  <si>
    <t>CAPITAL PROJECTS NON GCC</t>
  </si>
  <si>
    <t>SECURITY, ALARMS ETC</t>
  </si>
  <si>
    <t>ELECTRICITY</t>
  </si>
  <si>
    <t>GAS</t>
  </si>
  <si>
    <t>OTHER FUEL (incl. Fuel Oil)</t>
  </si>
  <si>
    <t>RENTS</t>
  </si>
  <si>
    <t>HYGIENE MATERIALS/EQUIPMENT RENT/LEASE</t>
  </si>
  <si>
    <t>HIRE/USE OF ACCOMMODATION</t>
  </si>
  <si>
    <t>WATER SERVICES</t>
  </si>
  <si>
    <t>FIRE EXTINGUISHER MAINTENANCE</t>
  </si>
  <si>
    <t>CLEANING &amp; DOMESTIC SUPPLIES</t>
  </si>
  <si>
    <t>INSURANCE - PREMISES</t>
  </si>
  <si>
    <t>DEVOLVED FORMULA CAPITAL EXPENDITURE - VEHICLES, PLANT, EQUIPMENT &amp; MACHINERY</t>
  </si>
  <si>
    <t>FUEL/OIL</t>
  </si>
  <si>
    <t>VEHICLES COSTS (Fuel/Lease/Hire/Insurance/Tax/Repairs)</t>
  </si>
  <si>
    <t>CAR CONTRACT HIRE/CHARGES</t>
  </si>
  <si>
    <t>BUSINESS TRAVEL EXPENSES</t>
  </si>
  <si>
    <t>VEHICLE/PLANT INSURANCES</t>
  </si>
  <si>
    <t>ADMIN FURNITURE/EQUIPMENT (inc computers &amp; consumables)</t>
  </si>
  <si>
    <t>PUBLICATIONS, NEWSPAPERS &amp; PERIODICALS (Non Curriculum)</t>
  </si>
  <si>
    <t>APPRENTICESHIP LEVY TRAINING</t>
  </si>
  <si>
    <t>MATERIALS, EDUCATIONAL &amp; TRAINING</t>
  </si>
  <si>
    <t>MEDICAL SUPPLIES</t>
  </si>
  <si>
    <t>CLOTHES, UNIFORM &amp; LAUNDRY</t>
  </si>
  <si>
    <t>PRINTING/STATIONERY/OFFICE EXPENSES</t>
  </si>
  <si>
    <t>REPROGRAPHIC RESOURCES AND EQUIP FOR TEACHING PURPOSES</t>
  </si>
  <si>
    <t>PROFESSIONAL FEES</t>
  </si>
  <si>
    <t>POSTAGE</t>
  </si>
  <si>
    <t>TELEPHONY</t>
  </si>
  <si>
    <t>SUBSISTENCE</t>
  </si>
  <si>
    <t>HOTEL ACCOMMODATION</t>
  </si>
  <si>
    <t>PUBLICITY / MARKETING</t>
  </si>
  <si>
    <t>ALL RISKS INSURANCE PREMIUMS</t>
  </si>
  <si>
    <t>INSURANCE PREMIUM (Non GCC Supply Service)</t>
  </si>
  <si>
    <t>INSURANCE PREMIUMS RECHARGED TO SERVICES</t>
  </si>
  <si>
    <t>LICENCES (e.g. TV licence)</t>
  </si>
  <si>
    <t>COPYRIGHT FEES</t>
  </si>
  <si>
    <t>CATERING &amp; HOSPITALITY COSTS (Inc Free Pupil Meals)</t>
  </si>
  <si>
    <t>EDUCATIONAL ACTIVITIES (incl field study/swimming)</t>
  </si>
  <si>
    <t>SPECIAL FACILITY EXPENDITURE</t>
  </si>
  <si>
    <t>ES COMMUNITY ACTIVITY COSTS</t>
  </si>
  <si>
    <t>CATERING CONTRACT PAYMENTS</t>
  </si>
  <si>
    <t>DIRECT PAYMENTS TO INDIVIDUALS</t>
  </si>
  <si>
    <t>BANK CHARGES</t>
  </si>
  <si>
    <t>SCHOOL ORIGINAL DELEGATED BUDGET (I.S.B.)</t>
  </si>
  <si>
    <t>Revenue Income</t>
  </si>
  <si>
    <t>I.S.B. CONTINGENCY BUDGET INCREASES</t>
  </si>
  <si>
    <t>INTERNAL INCOME FROM FACILITIES &amp; SERVICES (E.G INCOME FROM OTHER SCHOOLS)</t>
  </si>
  <si>
    <t>DISTRIBUTION OF OTHER REVENUE GRANTS AND PAYMENTS (INTERNAL)</t>
  </si>
  <si>
    <t>DISTRIBUTION OF PUPIL PREMIUM GRANT (Via GCC)</t>
  </si>
  <si>
    <t>SIXTH FORM FUNDING</t>
  </si>
  <si>
    <t>SEN PLACE FUNDING</t>
  </si>
  <si>
    <t>FUNDING FOR ETHNIC MINORITY AND TRAVELLER PUPILS</t>
  </si>
  <si>
    <t>DISTRIBUTION OF OTHER GOVERNMENT GRANTS</t>
  </si>
  <si>
    <t>SUPPLY REIMBURSEMENTS - INSET / OTHER</t>
  </si>
  <si>
    <t>SUPPLY REIMBURSEMENTS FROM LA - INSURANCE (TEACHERS)</t>
  </si>
  <si>
    <t>SUPPLY REIMBURSEMENTS FROM LA - INSURANCE (SUPPORT STAFF)</t>
  </si>
  <si>
    <t>ES EDUCATIONAL GRANTS</t>
  </si>
  <si>
    <t>SCHOOL STANDARDS GRANT (Community Focused Activities)</t>
  </si>
  <si>
    <t>FORMULA CAPITAL (CURRENT YEAR)</t>
  </si>
  <si>
    <t>Capital Income</t>
  </si>
  <si>
    <t>OTHER CAPITAL GRANT GCC</t>
  </si>
  <si>
    <t>INTEREST PAYMENTS (paid on overdrafts and other liabilities)</t>
  </si>
  <si>
    <t>SALES OF FIXED ASSETS (Foundation Schools)</t>
  </si>
  <si>
    <t>SCHOOL LOAN ALLOCATIONS</t>
  </si>
  <si>
    <t>REPAYMENT OF LOAN (Schools)</t>
  </si>
  <si>
    <t>EDUCATION FUNCTIONS (services formerly funded by ESG)</t>
  </si>
  <si>
    <t>TEACHERS PAY GRANT / TEACHERS PENSION GRANT</t>
  </si>
  <si>
    <t>TRAINING INTERNAL CHARGE</t>
  </si>
  <si>
    <t>SUPPLY INSURANCE (TEACHING)</t>
  </si>
  <si>
    <t>SUPPLY INSURANCE (NON TEACHING)</t>
  </si>
  <si>
    <t>BUILDINGS MAINTENANCE INTERNAL CHARGE</t>
  </si>
  <si>
    <t>GROUNDS INTERNAL CHARGE</t>
  </si>
  <si>
    <t>CLEANING INTERNAL CHARGE</t>
  </si>
  <si>
    <t>CATERING INTERNAL CHARGE</t>
  </si>
  <si>
    <t>PROFESSIONAL SERVICES CURRICULUM INTERNAL CHARGE</t>
  </si>
  <si>
    <t>PROFESSIONAL SERVICES INTERNAL CHARGE</t>
  </si>
  <si>
    <t>WASTE INTERNAL RECHARGE (COUNTY WASTE CONTRACT)</t>
  </si>
  <si>
    <t>LEARNING RESOURCES (non ICT) INTERNAL CHARGE</t>
  </si>
  <si>
    <t>REVENUE CONTRIBUTION TO CAPITAL</t>
  </si>
  <si>
    <t>CAPITAL - CONTRIBUTION FROM REVENUE (Cr from 75500)</t>
  </si>
  <si>
    <t>PUPIL PREMIUM GRANT (PAID DIRECTLY TO SCHOOLS AND NOT VIA GCC)</t>
  </si>
  <si>
    <t>OTHER GOVERNMENT GRANTS - DCSF etc</t>
  </si>
  <si>
    <t>ES EDUCATIONAL GRANTS (Paid Directly to Schools and not via GCC)</t>
  </si>
  <si>
    <t>OTHER REVENUE GRANTS AND PAYMENTS</t>
  </si>
  <si>
    <t>OTHER CAPITAL INCOME (Non GCC)</t>
  </si>
  <si>
    <t>SUPPLY REIMBURSEMENTS FROM EXTERNAL PROVIDERS - INSURANCE (TEACHERS)</t>
  </si>
  <si>
    <t>OLA RECEIPTS (FOR SCHOOLS THAT HAVE HIGH NEEDS SEN FROM OUT OF COUNTY)</t>
  </si>
  <si>
    <t>DONATIONS AND VOLUNTARY FUNDS</t>
  </si>
  <si>
    <t>CONTRIBUTION TO EDUCATIONAL ACTIVITIES</t>
  </si>
  <si>
    <t>CAPITAL GRANTS (Non GCC)</t>
  </si>
  <si>
    <t>REIMBURSEMENTS FROM CONTRACTORS</t>
  </si>
  <si>
    <t>SWIMMING INCOME</t>
  </si>
  <si>
    <t>CONTRIBUTION TO EXAM FEES</t>
  </si>
  <si>
    <t>SUPPLY REIMBURSEMENTS FROM EXTERNAL PROVIDERS - INSURANCE (SUPPORT STAFF)</t>
  </si>
  <si>
    <t>LOTTERY INCOME</t>
  </si>
  <si>
    <t>SALE OF SCHOOL MEALS (Pupils)</t>
  </si>
  <si>
    <t>SALES TO THE PUBLIC (INCLUDES HIRE OF MINIBUS)</t>
  </si>
  <si>
    <t>RENTAL INCOME</t>
  </si>
  <si>
    <t>LETTINGS</t>
  </si>
  <si>
    <t>BEFORE &amp; AFTER SCHOOL CLUB INCOME</t>
  </si>
  <si>
    <t>GREEN ENERGY INCOME</t>
  </si>
  <si>
    <t>SALE OF EQUIPMENT</t>
  </si>
  <si>
    <t>TUITION FEES</t>
  </si>
  <si>
    <t>INCOME FROM FACILITIES AND SERVICES</t>
  </si>
  <si>
    <t>PHOTOCOPYING CHARGES (Vatable)</t>
  </si>
  <si>
    <t>TELEPHONES - CONTRIBUTIONS TO PRIVATE CALLS (Vatable)</t>
  </si>
  <si>
    <t>ES COMMUNITY FACILITIES INCOME</t>
  </si>
  <si>
    <t>ES COMMUNITY GRANTS</t>
  </si>
  <si>
    <t>BANK INTEREST/CHARGES</t>
  </si>
  <si>
    <t>VANDALISM INSURANCE - REFUNDS</t>
  </si>
  <si>
    <t>ALL RISKS INSURANCE - REFUNDS</t>
  </si>
  <si>
    <t>UNCOMFC</t>
  </si>
  <si>
    <t>Uncommitted Formula Capital</t>
  </si>
  <si>
    <t>CFWD BALANCES</t>
  </si>
  <si>
    <t>UNCOMSFC</t>
  </si>
  <si>
    <t>Uncommitted Standards Fund Capital</t>
  </si>
  <si>
    <t>UNCOMSFR</t>
  </si>
  <si>
    <t>Uncommitted Standards Fund Revenue</t>
  </si>
  <si>
    <t>N.B. 73038 TO BE FOR BALANCES SUBJECT TO CLAWBACK ONLY</t>
  </si>
  <si>
    <t>E20A</t>
  </si>
  <si>
    <t>E20B</t>
  </si>
  <si>
    <t>E20C</t>
  </si>
  <si>
    <t>E20D</t>
  </si>
  <si>
    <t>E20E</t>
  </si>
  <si>
    <t>E20F</t>
  </si>
  <si>
    <t>E20G</t>
  </si>
  <si>
    <t>Connectivity</t>
  </si>
  <si>
    <t>Onsite servers</t>
  </si>
  <si>
    <t>IT learning resources</t>
  </si>
  <si>
    <t>Administration software and systems</t>
  </si>
  <si>
    <t>Laptops, desktops and tablets</t>
  </si>
  <si>
    <t>Other hardware</t>
  </si>
  <si>
    <t>IT support</t>
  </si>
  <si>
    <t>CE 04A</t>
  </si>
  <si>
    <t>CE 04B</t>
  </si>
  <si>
    <t>CE 04C</t>
  </si>
  <si>
    <t>CE 04D</t>
  </si>
  <si>
    <t>CE 04E</t>
  </si>
  <si>
    <t>Capital - Connectivity</t>
  </si>
  <si>
    <t>Capital - Onsite Servers</t>
  </si>
  <si>
    <t>Capital - Laptops, desktops &amp; tablets</t>
  </si>
  <si>
    <t>Capital - Other hardware</t>
  </si>
  <si>
    <t>Capital - Administration software &amp; systems</t>
  </si>
  <si>
    <t>Devolved Formula Cap-Connectivity</t>
  </si>
  <si>
    <t>Devolved Formula Cap-Onsite Server</t>
  </si>
  <si>
    <t>DevolveFormulaCap-AdminSoftwareSys</t>
  </si>
  <si>
    <t>DFC - Laptops, desktops, &amp; tablets</t>
  </si>
  <si>
    <t>Devolved Formula Cap-Oth hardware</t>
  </si>
  <si>
    <t>E 20G</t>
  </si>
  <si>
    <t>E 20F</t>
  </si>
  <si>
    <t>E 20E</t>
  </si>
  <si>
    <t>E 20D</t>
  </si>
  <si>
    <t>E 20C</t>
  </si>
  <si>
    <t>E 20B</t>
  </si>
  <si>
    <t>E 20A</t>
  </si>
  <si>
    <t>School Rev Grants for Spec &amp; AP</t>
  </si>
  <si>
    <t>CONSISTENT FINANCIAL REPORTING 
GENERAL LEDGER CODE LIST 2025-26</t>
  </si>
  <si>
    <t>List of CFR changes for 2025-26</t>
  </si>
  <si>
    <t>2025-26 changes</t>
  </si>
  <si>
    <t>2025-26 Consistent Financial Reporting Framework</t>
  </si>
  <si>
    <t>PE &amp; Sports Grant</t>
  </si>
  <si>
    <t>Free School Meals Supplementary Grant</t>
  </si>
  <si>
    <t>Moved to I 06</t>
  </si>
  <si>
    <t>Covid-19 Exceptional Costs Grant</t>
  </si>
  <si>
    <t>Covid-19 Workforce Grant</t>
  </si>
  <si>
    <t>Covid-19 National Testing Programme Grant</t>
  </si>
  <si>
    <t>Covid-19 Catch Up Grant</t>
  </si>
  <si>
    <t>Covid-19 Other Grants (Such As Digital Platforms)</t>
  </si>
  <si>
    <t>Pe And Sports Grant</t>
  </si>
  <si>
    <t>Universal Infant Free School Meals (UIFSM)</t>
  </si>
  <si>
    <t>DISTRIBUTION OF UNIVERSAL INFANT FREE SCHOOL MEALS (UIFSM)</t>
  </si>
  <si>
    <t>DISTRIBUTION OF PE &amp; SPORTS GRANT</t>
  </si>
  <si>
    <t>Moved to I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</si>
</sst>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#,##0.0000;[Red]\-#,##0.0000"/>
    <numFmt numFmtId="167" formatCode="#,###;[Red]\-#,###"/>
    <numFmt numFmtId="168" formatCode="#,###.##;[Red]\-#,###.##"/>
    <numFmt numFmtId="169" formatCode="&quot;£&quot;0;[Red]\-&quot;£&quot;0"/>
    <numFmt numFmtId="170" formatCode="0%;[Red]\-0%"/>
    <numFmt numFmtId="171" formatCode="0;[Red]\-0"/>
    <numFmt numFmtId="172" formatCode="#,##0;[Red]\-#,##0;&quot;-   &quot;"/>
  </numFmts>
  <fonts count="33">
    <font>
      <sz val="11"/>
      <name val="Tahoma"/>
    </font>
    <font>
      <sz val="11"/>
      <name val="Tahoma"/>
      <family val="2"/>
    </font>
    <font>
      <sz val="11"/>
      <name val="Tahoma"/>
      <family val="2"/>
    </font>
    <font>
      <sz val="10"/>
      <name val="Arial"/>
      <family val="2"/>
    </font>
    <font>
      <u/>
      <sz val="11"/>
      <color indexed="12"/>
      <name val="Tahoma"/>
      <family val="2"/>
    </font>
    <font>
      <sz val="10"/>
      <name val="Courier New"/>
      <family val="3"/>
    </font>
    <font>
      <sz val="10"/>
      <color indexed="17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i/>
      <sz val="10"/>
      <color indexed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62"/>
      <name val="Arial"/>
      <family val="2"/>
    </font>
    <font>
      <sz val="10"/>
      <color indexed="57"/>
      <name val="Arial"/>
      <family val="2"/>
    </font>
    <font>
      <sz val="10"/>
      <color indexed="51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0"/>
      <name val="Times New Roman"/>
      <family val="1"/>
    </font>
    <font>
      <sz val="9"/>
      <name val="Arial"/>
      <family val="2"/>
    </font>
    <font>
      <sz val="10"/>
      <color indexed="8"/>
      <name val="CrestVt"/>
      <family val="3"/>
    </font>
    <font>
      <b/>
      <sz val="8"/>
      <name val="Arial"/>
      <family val="2"/>
    </font>
    <font>
      <sz val="8"/>
      <name val="Arial"/>
      <family val="2"/>
    </font>
    <font>
      <b/>
      <u/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color indexed="10"/>
      <name val="Tahoma"/>
      <family val="2"/>
    </font>
    <font>
      <b/>
      <u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167" fontId="7" fillId="0" borderId="0" applyFont="0" applyFill="0" applyBorder="0" applyAlignment="0" applyProtection="0">
      <alignment horizontal="right"/>
    </xf>
    <xf numFmtId="168" fontId="7" fillId="0" borderId="0">
      <alignment horizontal="right"/>
    </xf>
    <xf numFmtId="169" fontId="6" fillId="0" borderId="0" applyFont="0" applyFill="0" applyBorder="0" applyAlignment="0" applyProtection="0">
      <alignment horizontal="right"/>
    </xf>
    <xf numFmtId="6" fontId="5" fillId="0" borderId="0" applyFont="0" applyFill="0" applyBorder="0" applyAlignment="0" applyProtection="0">
      <alignment horizontal="right"/>
    </xf>
    <xf numFmtId="8" fontId="5" fillId="0" borderId="0" applyFont="0" applyFill="0" applyBorder="0" applyAlignment="0" applyProtection="0">
      <alignment horizontal="right"/>
    </xf>
    <xf numFmtId="169" fontId="6" fillId="0" borderId="0" applyFont="0" applyFill="0" applyBorder="0" applyAlignment="0" applyProtection="0">
      <alignment horizontal="right"/>
    </xf>
    <xf numFmtId="1" fontId="5" fillId="0" borderId="0" applyFont="0" applyFill="0" applyBorder="0" applyAlignment="0" applyProtection="0">
      <alignment horizontal="right"/>
    </xf>
    <xf numFmtId="170" fontId="6" fillId="0" borderId="0" applyFont="0" applyFill="0" applyBorder="0" applyAlignment="0" applyProtection="0">
      <alignment horizontal="right"/>
    </xf>
    <xf numFmtId="38" fontId="5" fillId="0" borderId="0" applyFont="0" applyFill="0" applyBorder="0" applyAlignment="0" applyProtection="0">
      <alignment horizontal="right"/>
    </xf>
    <xf numFmtId="40" fontId="6" fillId="0" borderId="0" applyFont="0" applyFill="0" applyBorder="0" applyAlignment="0" applyProtection="0">
      <alignment horizontal="right"/>
    </xf>
    <xf numFmtId="166" fontId="24" fillId="0" borderId="0" applyFont="0" applyFill="0" applyBorder="0" applyAlignment="0" applyProtection="0">
      <alignment horizontal="right"/>
    </xf>
    <xf numFmtId="38" fontId="5" fillId="0" borderId="0" applyFont="0" applyFill="0" applyBorder="0" applyAlignment="0" applyProtection="0">
      <alignment horizontal="right"/>
    </xf>
    <xf numFmtId="165" fontId="6" fillId="0" borderId="0" applyFont="0" applyFill="0" applyBorder="0" applyAlignment="0" applyProtection="0">
      <alignment horizontal="right"/>
    </xf>
    <xf numFmtId="10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171" fontId="6" fillId="0" borderId="0" applyFont="0" applyFill="0" applyBorder="0" applyAlignment="0" applyProtection="0">
      <alignment horizontal="right"/>
    </xf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172" fontId="25" fillId="0" borderId="0" applyFont="0" applyFill="0" applyBorder="0" applyProtection="0">
      <alignment horizontal="right"/>
    </xf>
    <xf numFmtId="15" fontId="5" fillId="0" borderId="0" applyFont="0" applyFill="0" applyBorder="0" applyAlignment="0" applyProtection="0">
      <alignment horizontal="right"/>
    </xf>
    <xf numFmtId="15" fontId="6" fillId="0" borderId="0" applyFont="0" applyFill="0" applyBorder="0" applyAlignment="0" applyProtection="0">
      <alignment horizontal="right"/>
    </xf>
    <xf numFmtId="38" fontId="26" fillId="0" borderId="0" applyFill="0" applyBorder="0" applyProtection="0">
      <alignment horizontal="left"/>
    </xf>
    <xf numFmtId="13" fontId="6" fillId="0" borderId="0" applyFont="0" applyFill="0" applyBorder="0" applyAlignment="0" applyProtection="0">
      <alignment horizontal="right"/>
    </xf>
    <xf numFmtId="0" fontId="27" fillId="0" borderId="0">
      <alignment horizontal="center" vertical="center" wrapText="1"/>
    </xf>
    <xf numFmtId="0" fontId="28" fillId="0" borderId="1">
      <alignment horizontal="center" vertical="center" wrapText="1"/>
    </xf>
    <xf numFmtId="0" fontId="27" fillId="0" borderId="0">
      <alignment horizontal="left" wrapText="1"/>
    </xf>
    <xf numFmtId="0" fontId="4" fillId="0" borderId="0" applyNumberFormat="0" applyFill="0" applyBorder="0" applyAlignment="0" applyProtection="0">
      <alignment vertical="top"/>
      <protection locked="0"/>
    </xf>
    <xf numFmtId="0" fontId="28" fillId="0" borderId="0">
      <alignment horizontal="left" vertical="center"/>
    </xf>
    <xf numFmtId="0" fontId="28" fillId="0" borderId="0">
      <alignment horizontal="center" vertical="center"/>
    </xf>
    <xf numFmtId="17" fontId="6" fillId="0" borderId="0" applyFont="0" applyFill="0" applyBorder="0" applyAlignment="0" applyProtection="0">
      <alignment horizontal="right"/>
    </xf>
    <xf numFmtId="0" fontId="22" fillId="0" borderId="0"/>
    <xf numFmtId="0" fontId="3" fillId="0" borderId="0"/>
    <xf numFmtId="0" fontId="1" fillId="0" borderId="0"/>
    <xf numFmtId="0" fontId="2" fillId="0" borderId="0"/>
    <xf numFmtId="3" fontId="28" fillId="0" borderId="0">
      <alignment horizontal="right"/>
    </xf>
    <xf numFmtId="9" fontId="5" fillId="0" borderId="0" applyFont="0" applyFill="0" applyBorder="0" applyAlignment="0" applyProtection="0">
      <alignment horizontal="right"/>
    </xf>
    <xf numFmtId="165" fontId="5" fillId="0" borderId="0" applyFont="0" applyFill="0" applyBorder="0" applyAlignment="0" applyProtection="0">
      <alignment horizontal="right"/>
    </xf>
    <xf numFmtId="10" fontId="5" fillId="0" borderId="0" applyFont="0" applyFill="0" applyBorder="0" applyAlignment="0" applyProtection="0">
      <alignment horizontal="right"/>
    </xf>
    <xf numFmtId="9" fontId="30" fillId="0" borderId="0" applyFont="0" applyFill="0" applyBorder="0" applyAlignment="0" applyProtection="0"/>
    <xf numFmtId="10" fontId="7" fillId="0" borderId="0" applyNumberFormat="0" applyFill="0" applyBorder="0" applyAlignment="0" applyProtection="0">
      <alignment horizontal="right"/>
    </xf>
    <xf numFmtId="38" fontId="6" fillId="0" borderId="0" applyNumberFormat="0" applyFill="0" applyBorder="0" applyAlignment="0" applyProtection="0">
      <alignment horizontal="left"/>
    </xf>
  </cellStyleXfs>
  <cellXfs count="185">
    <xf numFmtId="0" fontId="0" fillId="0" borderId="0" xfId="0"/>
    <xf numFmtId="0" fontId="9" fillId="0" borderId="0" xfId="0" applyFont="1"/>
    <xf numFmtId="0" fontId="9" fillId="0" borderId="2" xfId="0" applyFont="1" applyBorder="1" applyAlignment="1">
      <alignment horizontal="center" vertical="center"/>
    </xf>
    <xf numFmtId="0" fontId="9" fillId="0" borderId="3" xfId="38" applyFont="1" applyBorder="1" applyAlignment="1">
      <alignment horizontal="center"/>
    </xf>
    <xf numFmtId="0" fontId="10" fillId="0" borderId="4" xfId="38" applyFont="1" applyBorder="1" applyAlignment="1">
      <alignment horizontal="left"/>
    </xf>
    <xf numFmtId="0" fontId="9" fillId="0" borderId="2" xfId="38" applyFont="1" applyBorder="1" applyAlignment="1">
      <alignment horizontal="center"/>
    </xf>
    <xf numFmtId="0" fontId="10" fillId="0" borderId="5" xfId="38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6" xfId="38" applyFont="1" applyBorder="1" applyAlignment="1">
      <alignment horizontal="left"/>
    </xf>
    <xf numFmtId="0" fontId="10" fillId="0" borderId="7" xfId="38" applyFont="1" applyBorder="1" applyAlignment="1">
      <alignment horizontal="left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1" fontId="15" fillId="4" borderId="1" xfId="0" applyNumberFormat="1" applyFont="1" applyFill="1" applyBorder="1" applyAlignment="1">
      <alignment horizontal="center" vertical="center"/>
    </xf>
    <xf numFmtId="1" fontId="15" fillId="2" borderId="8" xfId="0" applyNumberFormat="1" applyFont="1" applyFill="1" applyBorder="1" applyAlignment="1">
      <alignment horizontal="center" vertical="center"/>
    </xf>
    <xf numFmtId="1" fontId="15" fillId="3" borderId="1" xfId="0" applyNumberFormat="1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8" fillId="0" borderId="3" xfId="38" applyFont="1" applyBorder="1"/>
    <xf numFmtId="0" fontId="8" fillId="0" borderId="2" xfId="38" applyFont="1" applyBorder="1"/>
    <xf numFmtId="0" fontId="8" fillId="0" borderId="2" xfId="38" applyFont="1" applyBorder="1" applyAlignment="1">
      <alignment vertical="center"/>
    </xf>
    <xf numFmtId="0" fontId="8" fillId="0" borderId="2" xfId="0" applyFont="1" applyBorder="1" applyAlignment="1">
      <alignment horizontal="left"/>
    </xf>
    <xf numFmtId="0" fontId="8" fillId="0" borderId="2" xfId="0" applyFont="1" applyBorder="1" applyAlignment="1">
      <alignment vertical="center"/>
    </xf>
    <xf numFmtId="0" fontId="8" fillId="0" borderId="5" xfId="38" applyFont="1" applyBorder="1"/>
    <xf numFmtId="0" fontId="8" fillId="0" borderId="2" xfId="0" applyFont="1" applyBorder="1" applyAlignment="1">
      <alignment horizontal="left" vertical="center"/>
    </xf>
    <xf numFmtId="0" fontId="8" fillId="0" borderId="0" xfId="0" applyFont="1"/>
    <xf numFmtId="0" fontId="14" fillId="2" borderId="12" xfId="0" applyFont="1" applyFill="1" applyBorder="1" applyAlignment="1">
      <alignment horizontal="left" vertical="center"/>
    </xf>
    <xf numFmtId="0" fontId="14" fillId="2" borderId="13" xfId="0" applyFont="1" applyFill="1" applyBorder="1" applyAlignment="1">
      <alignment vertical="center"/>
    </xf>
    <xf numFmtId="0" fontId="13" fillId="4" borderId="12" xfId="0" applyFont="1" applyFill="1" applyBorder="1" applyAlignment="1">
      <alignment horizontal="left" vertical="center"/>
    </xf>
    <xf numFmtId="0" fontId="14" fillId="4" borderId="13" xfId="0" applyFont="1" applyFill="1" applyBorder="1" applyAlignment="1">
      <alignment vertical="center"/>
    </xf>
    <xf numFmtId="0" fontId="14" fillId="2" borderId="20" xfId="0" applyFont="1" applyFill="1" applyBorder="1" applyAlignment="1">
      <alignment horizontal="left" vertical="center"/>
    </xf>
    <xf numFmtId="0" fontId="14" fillId="2" borderId="21" xfId="0" applyFont="1" applyFill="1" applyBorder="1" applyAlignment="1">
      <alignment vertical="center"/>
    </xf>
    <xf numFmtId="0" fontId="14" fillId="3" borderId="12" xfId="0" applyFont="1" applyFill="1" applyBorder="1" applyAlignment="1">
      <alignment horizontal="left" vertical="center"/>
    </xf>
    <xf numFmtId="0" fontId="14" fillId="3" borderId="13" xfId="0" applyFont="1" applyFill="1" applyBorder="1" applyAlignment="1">
      <alignment vertical="center"/>
    </xf>
    <xf numFmtId="0" fontId="8" fillId="5" borderId="26" xfId="0" applyFont="1" applyFill="1" applyBorder="1" applyAlignment="1">
      <alignment horizontal="center" vertical="center"/>
    </xf>
    <xf numFmtId="1" fontId="14" fillId="2" borderId="8" xfId="0" applyNumberFormat="1" applyFont="1" applyFill="1" applyBorder="1" applyAlignment="1">
      <alignment horizontal="center" vertical="center"/>
    </xf>
    <xf numFmtId="1" fontId="13" fillId="3" borderId="26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3" fillId="6" borderId="12" xfId="0" applyFont="1" applyFill="1" applyBorder="1" applyAlignment="1">
      <alignment horizontal="left" vertical="center"/>
    </xf>
    <xf numFmtId="1" fontId="14" fillId="6" borderId="1" xfId="0" applyNumberFormat="1" applyFont="1" applyFill="1" applyBorder="1" applyAlignment="1">
      <alignment horizontal="center" vertical="center"/>
    </xf>
    <xf numFmtId="0" fontId="14" fillId="6" borderId="13" xfId="0" applyFont="1" applyFill="1" applyBorder="1" applyAlignment="1">
      <alignment vertical="center"/>
    </xf>
    <xf numFmtId="0" fontId="13" fillId="6" borderId="18" xfId="0" applyFont="1" applyFill="1" applyBorder="1" applyAlignment="1">
      <alignment horizontal="left" vertical="center"/>
    </xf>
    <xf numFmtId="1" fontId="15" fillId="6" borderId="9" xfId="0" applyNumberFormat="1" applyFont="1" applyFill="1" applyBorder="1" applyAlignment="1">
      <alignment horizontal="center" vertical="center"/>
    </xf>
    <xf numFmtId="0" fontId="14" fillId="6" borderId="19" xfId="0" applyFont="1" applyFill="1" applyBorder="1" applyAlignment="1">
      <alignment vertical="center"/>
    </xf>
    <xf numFmtId="0" fontId="13" fillId="5" borderId="18" xfId="0" applyFont="1" applyFill="1" applyBorder="1" applyAlignment="1">
      <alignment horizontal="left" vertical="center"/>
    </xf>
    <xf numFmtId="1" fontId="15" fillId="5" borderId="9" xfId="0" applyNumberFormat="1" applyFont="1" applyFill="1" applyBorder="1" applyAlignment="1">
      <alignment horizontal="center" vertical="center"/>
    </xf>
    <xf numFmtId="0" fontId="14" fillId="5" borderId="19" xfId="0" applyFont="1" applyFill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38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1" fontId="3" fillId="0" borderId="7" xfId="19" applyNumberFormat="1" applyFont="1" applyBorder="1" applyAlignment="1">
      <alignment horizontal="center" vertical="center"/>
    </xf>
    <xf numFmtId="0" fontId="16" fillId="2" borderId="13" xfId="0" applyFont="1" applyFill="1" applyBorder="1" applyAlignment="1">
      <alignment vertical="center"/>
    </xf>
    <xf numFmtId="0" fontId="3" fillId="0" borderId="31" xfId="38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vertical="center"/>
    </xf>
    <xf numFmtId="0" fontId="3" fillId="0" borderId="14" xfId="38" applyFont="1" applyBorder="1" applyAlignment="1">
      <alignment horizontal="center" vertical="center"/>
    </xf>
    <xf numFmtId="0" fontId="3" fillId="0" borderId="28" xfId="38" applyFont="1" applyBorder="1" applyAlignment="1">
      <alignment horizontal="center" vertical="center"/>
    </xf>
    <xf numFmtId="0" fontId="9" fillId="0" borderId="35" xfId="38" applyFont="1" applyBorder="1" applyAlignment="1">
      <alignment horizontal="center"/>
    </xf>
    <xf numFmtId="0" fontId="3" fillId="0" borderId="36" xfId="0" applyFont="1" applyBorder="1" applyAlignment="1">
      <alignment horizontal="center" vertical="center"/>
    </xf>
    <xf numFmtId="0" fontId="3" fillId="0" borderId="30" xfId="38" applyFont="1" applyBorder="1" applyAlignment="1">
      <alignment vertical="center"/>
    </xf>
    <xf numFmtId="0" fontId="9" fillId="0" borderId="0" xfId="39" applyFont="1"/>
    <xf numFmtId="0" fontId="9" fillId="0" borderId="0" xfId="39" applyFont="1" applyAlignment="1">
      <alignment horizontal="left"/>
    </xf>
    <xf numFmtId="0" fontId="19" fillId="0" borderId="0" xfId="39" applyFont="1" applyAlignment="1">
      <alignment horizontal="center"/>
    </xf>
    <xf numFmtId="0" fontId="23" fillId="0" borderId="0" xfId="36" applyFont="1" applyAlignment="1">
      <alignment horizontal="left" indent="1"/>
    </xf>
    <xf numFmtId="0" fontId="9" fillId="0" borderId="2" xfId="39" applyFont="1" applyBorder="1" applyAlignment="1">
      <alignment horizontal="center"/>
    </xf>
    <xf numFmtId="0" fontId="10" fillId="0" borderId="2" xfId="39" applyFont="1" applyBorder="1" applyAlignment="1">
      <alignment horizontal="center"/>
    </xf>
    <xf numFmtId="0" fontId="9" fillId="0" borderId="2" xfId="39" applyFont="1" applyBorder="1"/>
    <xf numFmtId="0" fontId="9" fillId="0" borderId="3" xfId="39" applyFont="1" applyBorder="1" applyAlignment="1">
      <alignment horizontal="center"/>
    </xf>
    <xf numFmtId="0" fontId="10" fillId="0" borderId="3" xfId="39" applyFont="1" applyBorder="1" applyAlignment="1">
      <alignment horizontal="center"/>
    </xf>
    <xf numFmtId="0" fontId="9" fillId="0" borderId="3" xfId="39" applyFont="1" applyBorder="1"/>
    <xf numFmtId="0" fontId="9" fillId="0" borderId="2" xfId="39" applyFont="1" applyBorder="1" applyAlignment="1">
      <alignment vertical="center"/>
    </xf>
    <xf numFmtId="0" fontId="9" fillId="0" borderId="2" xfId="36" applyFont="1" applyBorder="1" applyAlignment="1">
      <alignment horizontal="left"/>
    </xf>
    <xf numFmtId="0" fontId="9" fillId="0" borderId="25" xfId="39" applyFont="1" applyBorder="1" applyAlignment="1">
      <alignment horizontal="center"/>
    </xf>
    <xf numFmtId="0" fontId="10" fillId="0" borderId="25" xfId="39" applyFont="1" applyBorder="1" applyAlignment="1">
      <alignment horizontal="center"/>
    </xf>
    <xf numFmtId="0" fontId="9" fillId="0" borderId="2" xfId="36" applyFont="1" applyBorder="1" applyAlignment="1">
      <alignment horizontal="center"/>
    </xf>
    <xf numFmtId="0" fontId="9" fillId="0" borderId="2" xfId="36" applyFont="1" applyBorder="1" applyAlignment="1">
      <alignment vertical="center"/>
    </xf>
    <xf numFmtId="0" fontId="9" fillId="0" borderId="2" xfId="36" applyFont="1" applyBorder="1" applyAlignment="1">
      <alignment horizontal="center" vertical="center"/>
    </xf>
    <xf numFmtId="0" fontId="9" fillId="0" borderId="2" xfId="36" applyFont="1" applyBorder="1" applyAlignment="1">
      <alignment horizontal="left" vertical="center"/>
    </xf>
    <xf numFmtId="0" fontId="9" fillId="0" borderId="0" xfId="36" applyFont="1" applyAlignment="1">
      <alignment horizontal="center" vertical="center"/>
    </xf>
    <xf numFmtId="0" fontId="10" fillId="0" borderId="2" xfId="39" applyFont="1" applyBorder="1"/>
    <xf numFmtId="0" fontId="9" fillId="0" borderId="5" xfId="39" applyFont="1" applyBorder="1"/>
    <xf numFmtId="0" fontId="9" fillId="7" borderId="2" xfId="39" applyFont="1" applyFill="1" applyBorder="1" applyAlignment="1">
      <alignment horizontal="center"/>
    </xf>
    <xf numFmtId="0" fontId="10" fillId="0" borderId="3" xfId="39" applyFont="1" applyBorder="1" applyAlignment="1">
      <alignment horizontal="left"/>
    </xf>
    <xf numFmtId="0" fontId="9" fillId="0" borderId="0" xfId="36" applyFont="1" applyAlignment="1">
      <alignment horizontal="left" vertical="center"/>
    </xf>
    <xf numFmtId="164" fontId="9" fillId="0" borderId="0" xfId="39" applyNumberFormat="1" applyFont="1"/>
    <xf numFmtId="0" fontId="10" fillId="8" borderId="26" xfId="39" applyFont="1" applyFill="1" applyBorder="1" applyAlignment="1">
      <alignment horizontal="center" vertical="center" wrapText="1"/>
    </xf>
    <xf numFmtId="0" fontId="10" fillId="8" borderId="26" xfId="36" applyFont="1" applyFill="1" applyBorder="1" applyAlignment="1">
      <alignment horizontal="center" vertical="center" wrapText="1"/>
    </xf>
    <xf numFmtId="0" fontId="10" fillId="0" borderId="0" xfId="39" applyFont="1" applyAlignment="1">
      <alignment horizontal="center" vertical="center" wrapText="1"/>
    </xf>
    <xf numFmtId="0" fontId="10" fillId="0" borderId="0" xfId="36" applyFont="1" applyAlignment="1">
      <alignment horizontal="center" vertical="center" wrapText="1"/>
    </xf>
    <xf numFmtId="0" fontId="19" fillId="3" borderId="2" xfId="39" applyFont="1" applyFill="1" applyBorder="1" applyAlignment="1">
      <alignment horizontal="center"/>
    </xf>
    <xf numFmtId="0" fontId="19" fillId="0" borderId="2" xfId="39" applyFont="1" applyBorder="1" applyAlignment="1">
      <alignment horizontal="center"/>
    </xf>
    <xf numFmtId="0" fontId="17" fillId="0" borderId="2" xfId="39" applyFont="1" applyBorder="1" applyAlignment="1">
      <alignment horizontal="center"/>
    </xf>
    <xf numFmtId="0" fontId="20" fillId="0" borderId="2" xfId="39" applyFont="1" applyBorder="1" applyAlignment="1">
      <alignment horizontal="center"/>
    </xf>
    <xf numFmtId="0" fontId="21" fillId="0" borderId="2" xfId="39" applyFont="1" applyBorder="1" applyAlignment="1">
      <alignment horizontal="center"/>
    </xf>
    <xf numFmtId="0" fontId="19" fillId="5" borderId="2" xfId="39" applyFont="1" applyFill="1" applyBorder="1" applyAlignment="1">
      <alignment horizontal="center"/>
    </xf>
    <xf numFmtId="0" fontId="4" fillId="0" borderId="0" xfId="32" applyAlignment="1" applyProtection="1"/>
    <xf numFmtId="0" fontId="29" fillId="0" borderId="0" xfId="0" applyFont="1"/>
    <xf numFmtId="0" fontId="18" fillId="0" borderId="26" xfId="0" applyFont="1" applyBorder="1"/>
    <xf numFmtId="0" fontId="3" fillId="0" borderId="38" xfId="0" applyFont="1" applyBorder="1" applyAlignment="1">
      <alignment vertical="center"/>
    </xf>
    <xf numFmtId="0" fontId="3" fillId="0" borderId="16" xfId="38" applyFont="1" applyBorder="1" applyAlignment="1">
      <alignment horizontal="center" vertical="center"/>
    </xf>
    <xf numFmtId="0" fontId="8" fillId="0" borderId="2" xfId="0" applyFont="1" applyBorder="1"/>
    <xf numFmtId="0" fontId="9" fillId="0" borderId="2" xfId="38" applyFont="1" applyBorder="1" applyAlignment="1">
      <alignment horizontal="center" vertical="center"/>
    </xf>
    <xf numFmtId="0" fontId="10" fillId="0" borderId="2" xfId="0" applyFont="1" applyBorder="1" applyAlignment="1">
      <alignment horizontal="left"/>
    </xf>
    <xf numFmtId="0" fontId="4" fillId="0" borderId="0" xfId="32" applyAlignment="1" applyProtection="1">
      <alignment vertical="center"/>
    </xf>
    <xf numFmtId="0" fontId="3" fillId="0" borderId="0" xfId="0" applyFont="1"/>
    <xf numFmtId="0" fontId="4" fillId="0" borderId="0" xfId="32" applyAlignment="1" applyProtection="1">
      <alignment vertical="center" wrapText="1"/>
    </xf>
    <xf numFmtId="0" fontId="0" fillId="0" borderId="0" xfId="0" applyAlignment="1">
      <alignment vertical="center" wrapText="1"/>
    </xf>
    <xf numFmtId="0" fontId="10" fillId="0" borderId="2" xfId="0" applyFont="1" applyBorder="1" applyAlignment="1">
      <alignment horizontal="center"/>
    </xf>
    <xf numFmtId="0" fontId="3" fillId="0" borderId="17" xfId="38" applyFont="1" applyBorder="1" applyAlignment="1">
      <alignment vertical="center"/>
    </xf>
    <xf numFmtId="0" fontId="1" fillId="0" borderId="3" xfId="36" applyFont="1" applyBorder="1" applyAlignment="1">
      <alignment horizontal="center"/>
    </xf>
    <xf numFmtId="0" fontId="9" fillId="0" borderId="2" xfId="0" applyFont="1" applyBorder="1"/>
    <xf numFmtId="0" fontId="31" fillId="0" borderId="0" xfId="36" applyFont="1" applyAlignment="1">
      <alignment horizontal="left" indent="1"/>
    </xf>
    <xf numFmtId="0" fontId="9" fillId="0" borderId="3" xfId="38" applyFont="1" applyBorder="1" applyAlignment="1">
      <alignment horizontal="center" vertical="center"/>
    </xf>
    <xf numFmtId="0" fontId="10" fillId="0" borderId="0" xfId="0" applyFont="1"/>
    <xf numFmtId="0" fontId="32" fillId="0" borderId="0" xfId="0" applyFont="1"/>
    <xf numFmtId="0" fontId="18" fillId="0" borderId="0" xfId="0" applyFont="1" applyAlignment="1">
      <alignment horizontal="left" vertical="center"/>
    </xf>
    <xf numFmtId="0" fontId="9" fillId="0" borderId="3" xfId="36" applyFont="1" applyBorder="1" applyAlignment="1">
      <alignment horizontal="center"/>
    </xf>
    <xf numFmtId="0" fontId="13" fillId="6" borderId="1" xfId="0" applyFont="1" applyFill="1" applyBorder="1" applyAlignment="1">
      <alignment horizontal="left" vertical="center"/>
    </xf>
    <xf numFmtId="0" fontId="14" fillId="2" borderId="8" xfId="0" applyFont="1" applyFill="1" applyBorder="1" applyAlignment="1">
      <alignment horizontal="left" vertical="center"/>
    </xf>
    <xf numFmtId="0" fontId="3" fillId="0" borderId="7" xfId="38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3" fillId="0" borderId="29" xfId="38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3" fillId="6" borderId="24" xfId="0" applyFont="1" applyFill="1" applyBorder="1" applyAlignment="1">
      <alignment horizontal="left" vertical="center"/>
    </xf>
    <xf numFmtId="0" fontId="3" fillId="0" borderId="2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13" fillId="5" borderId="24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3" fillId="0" borderId="4" xfId="38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9" fillId="0" borderId="5" xfId="38" applyFont="1" applyBorder="1" applyAlignment="1">
      <alignment horizontal="center"/>
    </xf>
    <xf numFmtId="0" fontId="8" fillId="5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center" vertical="center" wrapText="1"/>
    </xf>
    <xf numFmtId="0" fontId="13" fillId="3" borderId="26" xfId="0" applyFont="1" applyFill="1" applyBorder="1" applyAlignment="1">
      <alignment horizontal="left" vertical="center"/>
    </xf>
    <xf numFmtId="1" fontId="3" fillId="0" borderId="11" xfId="19" applyNumberFormat="1" applyFont="1" applyBorder="1" applyAlignment="1">
      <alignment horizontal="center" vertical="center"/>
    </xf>
    <xf numFmtId="1" fontId="3" fillId="0" borderId="7" xfId="19" applyNumberFormat="1" applyFont="1" applyFill="1" applyBorder="1" applyAlignment="1">
      <alignment horizontal="center" vertical="center"/>
    </xf>
    <xf numFmtId="1" fontId="3" fillId="0" borderId="3" xfId="19" applyNumberFormat="1" applyFont="1" applyFill="1" applyBorder="1" applyAlignment="1">
      <alignment horizontal="center" vertical="center"/>
    </xf>
    <xf numFmtId="0" fontId="3" fillId="0" borderId="22" xfId="38" applyFont="1" applyBorder="1" applyAlignment="1">
      <alignment horizontal="center" vertical="center"/>
    </xf>
    <xf numFmtId="0" fontId="3" fillId="0" borderId="27" xfId="38" applyFont="1" applyBorder="1" applyAlignment="1">
      <alignment horizontal="center" vertical="center"/>
    </xf>
    <xf numFmtId="0" fontId="3" fillId="0" borderId="23" xfId="38" applyFont="1" applyBorder="1" applyAlignment="1">
      <alignment vertical="center"/>
    </xf>
    <xf numFmtId="1" fontId="3" fillId="0" borderId="10" xfId="19" applyNumberFormat="1" applyFont="1" applyBorder="1" applyAlignment="1">
      <alignment horizontal="center" vertical="center"/>
    </xf>
    <xf numFmtId="1" fontId="3" fillId="0" borderId="27" xfId="19" applyNumberFormat="1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19" applyNumberFormat="1" applyFont="1" applyBorder="1" applyAlignment="1">
      <alignment horizontal="center" vertical="center"/>
    </xf>
    <xf numFmtId="0" fontId="3" fillId="0" borderId="37" xfId="0" applyFont="1" applyBorder="1" applyAlignment="1">
      <alignment vertical="center"/>
    </xf>
    <xf numFmtId="1" fontId="3" fillId="0" borderId="5" xfId="19" applyNumberFormat="1" applyFont="1" applyBorder="1" applyAlignment="1">
      <alignment horizontal="center" vertical="center"/>
    </xf>
    <xf numFmtId="1" fontId="3" fillId="0" borderId="29" xfId="19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" fontId="3" fillId="0" borderId="9" xfId="19" applyNumberFormat="1" applyFont="1" applyBorder="1" applyAlignment="1">
      <alignment horizontal="center" vertical="center"/>
    </xf>
    <xf numFmtId="1" fontId="3" fillId="0" borderId="5" xfId="19" applyNumberFormat="1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1" fontId="3" fillId="0" borderId="10" xfId="19" applyNumberFormat="1" applyFont="1" applyFill="1" applyBorder="1" applyAlignment="1">
      <alignment horizontal="center" vertical="center"/>
    </xf>
    <xf numFmtId="1" fontId="3" fillId="0" borderId="2" xfId="19" applyNumberFormat="1" applyFont="1" applyBorder="1" applyAlignment="1">
      <alignment horizontal="center" vertical="center"/>
    </xf>
    <xf numFmtId="1" fontId="3" fillId="0" borderId="24" xfId="19" applyNumberFormat="1" applyFont="1" applyBorder="1" applyAlignment="1">
      <alignment horizontal="center" vertical="center"/>
    </xf>
    <xf numFmtId="1" fontId="3" fillId="0" borderId="34" xfId="19" applyNumberFormat="1" applyFont="1" applyFill="1" applyBorder="1" applyAlignment="1">
      <alignment horizontal="center" vertical="center"/>
    </xf>
    <xf numFmtId="1" fontId="3" fillId="0" borderId="2" xfId="19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0" fillId="0" borderId="5" xfId="0" applyFont="1" applyBorder="1" applyAlignment="1">
      <alignment horizontal="left"/>
    </xf>
    <xf numFmtId="0" fontId="10" fillId="0" borderId="2" xfId="38" applyFont="1" applyBorder="1" applyAlignment="1">
      <alignment horizontal="left"/>
    </xf>
    <xf numFmtId="0" fontId="8" fillId="0" borderId="5" xfId="38" applyFont="1" applyBorder="1" applyAlignment="1">
      <alignment vertical="center"/>
    </xf>
    <xf numFmtId="1" fontId="3" fillId="0" borderId="8" xfId="19" applyNumberFormat="1" applyFont="1" applyBorder="1" applyAlignment="1">
      <alignment horizontal="center" vertical="center"/>
    </xf>
    <xf numFmtId="0" fontId="3" fillId="0" borderId="21" xfId="0" applyFont="1" applyBorder="1" applyAlignment="1">
      <alignment vertical="center"/>
    </xf>
    <xf numFmtId="0" fontId="18" fillId="0" borderId="26" xfId="0" applyFont="1" applyBorder="1" applyAlignment="1">
      <alignment horizontal="left"/>
    </xf>
    <xf numFmtId="0" fontId="8" fillId="0" borderId="0" xfId="38" applyFont="1"/>
    <xf numFmtId="0" fontId="8" fillId="0" borderId="11" xfId="0" applyFont="1" applyBorder="1"/>
    <xf numFmtId="0" fontId="8" fillId="0" borderId="1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" fontId="8" fillId="0" borderId="2" xfId="19" applyNumberFormat="1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 wrapText="1"/>
    </xf>
  </cellXfs>
  <cellStyles count="47">
    <cellStyle name="#,###" xfId="1" xr:uid="{00000000-0005-0000-0000-000000000000}"/>
    <cellStyle name="#,###.##" xfId="2" xr:uid="{00000000-0005-0000-0000-000001000000}"/>
    <cellStyle name="£0" xfId="3" xr:uid="{00000000-0005-0000-0000-000002000000}"/>
    <cellStyle name="£0,000" xfId="4" xr:uid="{00000000-0005-0000-0000-000003000000}"/>
    <cellStyle name="£0,000.00" xfId="5" xr:uid="{00000000-0005-0000-0000-000004000000}"/>
    <cellStyle name="£0_2000PBUD" xfId="6" xr:uid="{00000000-0005-0000-0000-000005000000}"/>
    <cellStyle name="0" xfId="7" xr:uid="{00000000-0005-0000-0000-000006000000}"/>
    <cellStyle name="0%" xfId="8" xr:uid="{00000000-0005-0000-0000-000007000000}"/>
    <cellStyle name="0,000" xfId="9" xr:uid="{00000000-0005-0000-0000-000008000000}"/>
    <cellStyle name="0,000.00" xfId="10" xr:uid="{00000000-0005-0000-0000-000009000000}"/>
    <cellStyle name="0,000.0000" xfId="11" xr:uid="{00000000-0005-0000-0000-00000A000000}"/>
    <cellStyle name="0,000_Balance Analysis" xfId="12" xr:uid="{00000000-0005-0000-0000-00000B000000}"/>
    <cellStyle name="0.0%" xfId="13" xr:uid="{00000000-0005-0000-0000-00000C000000}"/>
    <cellStyle name="0.00%" xfId="14" xr:uid="{00000000-0005-0000-0000-00000D000000}"/>
    <cellStyle name="0_99Pri SEPT INCREASES" xfId="15" xr:uid="{00000000-0005-0000-0000-00000E000000}"/>
    <cellStyle name="0_INTSEC97" xfId="16" xr:uid="{00000000-0005-0000-0000-00000F000000}"/>
    <cellStyle name="0_SHEET" xfId="17" xr:uid="{00000000-0005-0000-0000-000010000000}"/>
    <cellStyle name="0_Sheet1" xfId="18" xr:uid="{00000000-0005-0000-0000-000011000000}"/>
    <cellStyle name="Comma" xfId="19" builtinId="3"/>
    <cellStyle name="Comma 2" xfId="20" xr:uid="{00000000-0005-0000-0000-000013000000}"/>
    <cellStyle name="Comma 3" xfId="21" xr:uid="{00000000-0005-0000-0000-000014000000}"/>
    <cellStyle name="Currency 2" xfId="22" xr:uid="{00000000-0005-0000-0000-000015000000}"/>
    <cellStyle name="Currency 3" xfId="23" xr:uid="{00000000-0005-0000-0000-000016000000}"/>
    <cellStyle name="Dash" xfId="24" xr:uid="{00000000-0005-0000-0000-000017000000}"/>
    <cellStyle name="Date" xfId="25" xr:uid="{00000000-0005-0000-0000-000018000000}"/>
    <cellStyle name="dd-mmm-yy" xfId="26" xr:uid="{00000000-0005-0000-0000-000019000000}"/>
    <cellStyle name="FMS" xfId="27" xr:uid="{00000000-0005-0000-0000-00001A000000}"/>
    <cellStyle name="Fraction" xfId="28" xr:uid="{00000000-0005-0000-0000-00001B000000}"/>
    <cellStyle name="Header" xfId="29" xr:uid="{00000000-0005-0000-0000-00001C000000}"/>
    <cellStyle name="HeaderGrant" xfId="30" xr:uid="{00000000-0005-0000-0000-00001D000000}"/>
    <cellStyle name="HeaderLEA" xfId="31" xr:uid="{00000000-0005-0000-0000-00001E000000}"/>
    <cellStyle name="Hyperlink" xfId="32" builtinId="8"/>
    <cellStyle name="LEAName" xfId="33" xr:uid="{00000000-0005-0000-0000-000020000000}"/>
    <cellStyle name="LEANumber" xfId="34" xr:uid="{00000000-0005-0000-0000-000021000000}"/>
    <cellStyle name="mmm-yy" xfId="35" xr:uid="{00000000-0005-0000-0000-000022000000}"/>
    <cellStyle name="Normal" xfId="0" builtinId="0"/>
    <cellStyle name="Normal 2" xfId="36" xr:uid="{00000000-0005-0000-0000-000024000000}"/>
    <cellStyle name="Normal 3" xfId="37" xr:uid="{00000000-0005-0000-0000-000025000000}"/>
    <cellStyle name="Normal_CONSISTENT FINANCIAL REPORTING Nov01" xfId="38" xr:uid="{00000000-0005-0000-0000-000026000000}"/>
    <cellStyle name="Normal_CONSISTENT FINANCIAL REPORTING Nov01 2" xfId="39" xr:uid="{00000000-0005-0000-0000-000027000000}"/>
    <cellStyle name="Number" xfId="40" xr:uid="{00000000-0005-0000-0000-000028000000}"/>
    <cellStyle name="Percent 0%" xfId="41" xr:uid="{00000000-0005-0000-0000-000029000000}"/>
    <cellStyle name="Percent 0.0%" xfId="42" xr:uid="{00000000-0005-0000-0000-00002A000000}"/>
    <cellStyle name="Percent 0.00%" xfId="43" xr:uid="{00000000-0005-0000-0000-00002B000000}"/>
    <cellStyle name="Percent 2" xfId="44" xr:uid="{00000000-0005-0000-0000-00002C000000}"/>
    <cellStyle name="Times New Roman" xfId="45" xr:uid="{00000000-0005-0000-0000-00002D000000}"/>
    <cellStyle name="Times New Roman TT" xfId="46" xr:uid="{00000000-0005-0000-0000-00002E000000}"/>
  </cellStyles>
  <dxfs count="1">
    <dxf>
      <font>
        <color theme="1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3. Condensed Code Order List'!A1"/><Relationship Id="rId2" Type="http://schemas.openxmlformats.org/officeDocument/2006/relationships/hyperlink" Target="#'2.CFR Structure'!A1"/><Relationship Id="rId1" Type="http://schemas.openxmlformats.org/officeDocument/2006/relationships/hyperlink" Target="#'1.CFR changes'!A1"/><Relationship Id="rId5" Type="http://schemas.openxmlformats.org/officeDocument/2006/relationships/hyperlink" Target="https://www.gov.uk/guidance/consistent-financial-reporting-framework-2024-to-2025" TargetMode="External"/><Relationship Id="rId4" Type="http://schemas.openxmlformats.org/officeDocument/2006/relationships/hyperlink" Target="#'4. Full Code Listing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Header!A1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6</xdr:row>
      <xdr:rowOff>9525</xdr:rowOff>
    </xdr:from>
    <xdr:to>
      <xdr:col>2</xdr:col>
      <xdr:colOff>2228849</xdr:colOff>
      <xdr:row>7</xdr:row>
      <xdr:rowOff>9525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1362074" y="752475"/>
          <a:ext cx="2238375" cy="381000"/>
        </a:xfrm>
        <a:prstGeom prst="roundRect">
          <a:avLst/>
        </a:prstGeom>
        <a:solidFill>
          <a:schemeClr val="accent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Changes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Rounded Rectangl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1371600" y="1123950"/>
          <a:ext cx="2238375" cy="381000"/>
        </a:xfrm>
        <a:prstGeom prst="roundRect">
          <a:avLst/>
        </a:prstGeom>
        <a:solidFill>
          <a:schemeClr val="accent1">
            <a:lumMod val="5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Structure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9</xdr:row>
      <xdr:rowOff>0</xdr:rowOff>
    </xdr:to>
    <xdr:sp macro="" textlink="">
      <xdr:nvSpPr>
        <xdr:cNvPr id="4" name="Rounded Rectangl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1371600" y="1504950"/>
          <a:ext cx="2238375" cy="381000"/>
        </a:xfrm>
        <a:prstGeom prst="roundRect">
          <a:avLst/>
        </a:prstGeom>
        <a:solidFill>
          <a:schemeClr val="accent5">
            <a:lumMod val="40000"/>
            <a:lumOff val="6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Condensed Code Order Listing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macro="" textlink="">
      <xdr:nvSpPr>
        <xdr:cNvPr id="5" name="Rounded Rectangl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1371600" y="1885950"/>
          <a:ext cx="2238375" cy="381000"/>
        </a:xfrm>
        <a:prstGeom prst="roundRect">
          <a:avLst/>
        </a:prstGeom>
        <a:solidFill>
          <a:schemeClr val="accent5">
            <a:lumMod val="60000"/>
            <a:lumOff val="4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CFR Full Code Order Listing</a:t>
          </a:r>
          <a:endParaRPr lang="en-GB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495300</xdr:colOff>
      <xdr:row>5</xdr:row>
      <xdr:rowOff>180974</xdr:rowOff>
    </xdr:from>
    <xdr:to>
      <xdr:col>6</xdr:col>
      <xdr:colOff>676275</xdr:colOff>
      <xdr:row>8</xdr:row>
      <xdr:rowOff>133349</xdr:rowOff>
    </xdr:to>
    <xdr:sp macro="" textlink="">
      <xdr:nvSpPr>
        <xdr:cNvPr id="8" name="Rounded Rectangl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4105275" y="1133474"/>
          <a:ext cx="2238375" cy="904875"/>
        </a:xfrm>
        <a:prstGeom prst="roundRect">
          <a:avLst/>
        </a:prstGeom>
        <a:solidFill>
          <a:schemeClr val="accent6">
            <a:lumMod val="90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anchorCtr="0" upright="1"/>
        <a:lstStyle/>
        <a:p>
          <a:pPr algn="ctr"/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Click</a:t>
          </a:r>
          <a:r>
            <a:rPr lang="en-GB" sz="1200" b="1" baseline="0">
              <a:latin typeface="Arial" panose="020B0604020202020204" pitchFamily="34" charset="0"/>
              <a:cs typeface="Arial" panose="020B0604020202020204" pitchFamily="34" charset="0"/>
            </a:rPr>
            <a:t> here to view the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Consistent Financial Reporting Framework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1</xdr:row>
      <xdr:rowOff>105834</xdr:rowOff>
    </xdr:from>
    <xdr:to>
      <xdr:col>8</xdr:col>
      <xdr:colOff>107950</xdr:colOff>
      <xdr:row>6</xdr:row>
      <xdr:rowOff>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14816667" y="306917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257175</xdr:colOff>
      <xdr:row>0</xdr:row>
      <xdr:rowOff>28575</xdr:rowOff>
    </xdr:from>
    <xdr:to>
      <xdr:col>6</xdr:col>
      <xdr:colOff>581025</xdr:colOff>
      <xdr:row>1</xdr:row>
      <xdr:rowOff>180975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 bwMode="auto">
        <a:xfrm>
          <a:off x="6743700" y="28575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190500</xdr:colOff>
      <xdr:row>0</xdr:row>
      <xdr:rowOff>38100</xdr:rowOff>
    </xdr:from>
    <xdr:to>
      <xdr:col>6</xdr:col>
      <xdr:colOff>123825</xdr:colOff>
      <xdr:row>0</xdr:row>
      <xdr:rowOff>704850</xdr:rowOff>
    </xdr:to>
    <xdr:sp macro="" textlink="">
      <xdr:nvSpPr>
        <xdr:cNvPr id="3" name="Rounded Rectangl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 bwMode="auto">
        <a:xfrm>
          <a:off x="7610475" y="38100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</xdr:colOff>
          <xdr:row>0</xdr:row>
          <xdr:rowOff>0</xdr:rowOff>
        </xdr:from>
        <xdr:to>
          <xdr:col>3</xdr:col>
          <xdr:colOff>1409700</xdr:colOff>
          <xdr:row>0</xdr:row>
          <xdr:rowOff>0</xdr:rowOff>
        </xdr:to>
        <xdr:sp macro="" textlink="">
          <xdr:nvSpPr>
            <xdr:cNvPr id="11265" name="ImportFromFMSButton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4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1609725</xdr:colOff>
          <xdr:row>0</xdr:row>
          <xdr:rowOff>0</xdr:rowOff>
        </xdr:from>
        <xdr:to>
          <xdr:col>3</xdr:col>
          <xdr:colOff>4905375</xdr:colOff>
          <xdr:row>0</xdr:row>
          <xdr:rowOff>0</xdr:rowOff>
        </xdr:to>
        <xdr:sp macro="" textlink="">
          <xdr:nvSpPr>
            <xdr:cNvPr id="11266" name="ValidateButton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4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5095875</xdr:colOff>
          <xdr:row>0</xdr:row>
          <xdr:rowOff>0</xdr:rowOff>
        </xdr:from>
        <xdr:to>
          <xdr:col>4</xdr:col>
          <xdr:colOff>0</xdr:colOff>
          <xdr:row>0</xdr:row>
          <xdr:rowOff>0</xdr:rowOff>
        </xdr:to>
        <xdr:sp macro="" textlink="">
          <xdr:nvSpPr>
            <xdr:cNvPr id="11267" name="ClearImportButton" hidden="1">
              <a:extLst>
                <a:ext uri="{63B3BB69-23CF-44E3-9099-C40C66FF867C}">
                  <a14:compatExt spid="_x0000_s11267"/>
                </a:ext>
                <a:ext uri="{FF2B5EF4-FFF2-40B4-BE49-F238E27FC236}">
                  <a16:creationId xmlns:a16="http://schemas.microsoft.com/office/drawing/2014/main" id="{00000000-0008-0000-0400-00000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>
    <xdr:from>
      <xdr:col>6</xdr:col>
      <xdr:colOff>95250</xdr:colOff>
      <xdr:row>0</xdr:row>
      <xdr:rowOff>38100</xdr:rowOff>
    </xdr:from>
    <xdr:to>
      <xdr:col>8</xdr:col>
      <xdr:colOff>495300</xdr:colOff>
      <xdr:row>0</xdr:row>
      <xdr:rowOff>704850</xdr:rowOff>
    </xdr:to>
    <xdr:sp macro="" textlink="">
      <xdr:nvSpPr>
        <xdr:cNvPr id="2" name="Rounded Rectangl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 bwMode="auto">
        <a:xfrm>
          <a:off x="10248900" y="38100"/>
          <a:ext cx="1695450" cy="666750"/>
        </a:xfrm>
        <a:prstGeom prst="roundRect">
          <a:avLst/>
        </a:prstGeom>
        <a:solidFill>
          <a:schemeClr val="accent2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ctr"/>
          <a:endParaRPr lang="en-GB" sz="1100" b="1" i="0" baseline="0"/>
        </a:p>
        <a:p>
          <a:pPr algn="ctr"/>
          <a:r>
            <a:rPr lang="en-GB" sz="1200" b="1" i="0" baseline="0">
              <a:latin typeface="Arial" panose="020B0604020202020204" pitchFamily="34" charset="0"/>
              <a:cs typeface="Arial" panose="020B0604020202020204" pitchFamily="34" charset="0"/>
            </a:rPr>
            <a:t>Click here to return</a:t>
          </a:r>
          <a:r>
            <a:rPr lang="en-GB" sz="1200" b="1">
              <a:latin typeface="Arial" panose="020B0604020202020204" pitchFamily="34" charset="0"/>
              <a:cs typeface="Arial" panose="020B0604020202020204" pitchFamily="34" charset="0"/>
            </a:rPr>
            <a:t> back to Header tab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im\AppData\Local\Microsoft\Windows\Temporary%20Internet%20Files\Low\Content.IE5\5TAPTTL8\GBP%2011-12%20unhidden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loucestershirecc.sharepoint.com/sites/FSchoolFunding/Year%20End%20Returns/2024-25/cfr-coding-list-2024-25.xlsx" TargetMode="External"/><Relationship Id="rId1" Type="http://schemas.openxmlformats.org/officeDocument/2006/relationships/externalLinkPath" Target="/sites/FSchoolFunding/Year%20End%20Returns/2024-25/cfr-coding-list-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MS6 Report"/>
      <sheetName val="Data for analysis"/>
      <sheetName val="Chq Bk Actuals 0910"/>
      <sheetName val="Central Actuals 0910"/>
      <sheetName val="1.Notes"/>
      <sheetName val="2.Code Order Input"/>
      <sheetName val="3.CFR Budget Plan"/>
      <sheetName val="4.Revenue Balances"/>
      <sheetName val="5.Historic Trends"/>
      <sheetName val="6.GovApproval"/>
      <sheetName val="7.Clawback Scheme"/>
      <sheetName val="Commitments 1."/>
      <sheetName val="Commitments 2."/>
      <sheetName val="Commitments 3."/>
      <sheetName val="Commitments 4."/>
      <sheetName val="FMS6 Export"/>
      <sheetName val="Balances 07-09"/>
      <sheetName val="1011 Bud Coding ISB &amp; Limits"/>
      <sheetName val="GBP 07-08"/>
      <sheetName val="07-08 Actuals"/>
      <sheetName val="GBP 08-09"/>
      <sheetName val="08-09 Actuals"/>
      <sheetName val="GBP 09-10"/>
      <sheetName val="SF 09-10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5">
          <cell r="A5">
            <v>125</v>
          </cell>
          <cell r="B5" t="str">
            <v>Alderman Knight</v>
          </cell>
          <cell r="D5">
            <v>21312</v>
          </cell>
          <cell r="E5">
            <v>0</v>
          </cell>
          <cell r="F5">
            <v>5032</v>
          </cell>
          <cell r="G5">
            <v>1302</v>
          </cell>
          <cell r="H5">
            <v>0</v>
          </cell>
          <cell r="I5">
            <v>0</v>
          </cell>
          <cell r="J5">
            <v>916120</v>
          </cell>
          <cell r="K5">
            <v>0</v>
          </cell>
          <cell r="L5">
            <v>0</v>
          </cell>
          <cell r="M5">
            <v>0</v>
          </cell>
          <cell r="N5">
            <v>33561</v>
          </cell>
          <cell r="O5">
            <v>0</v>
          </cell>
          <cell r="P5">
            <v>0</v>
          </cell>
          <cell r="Q5">
            <v>202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40384</v>
          </cell>
          <cell r="X5">
            <v>0</v>
          </cell>
          <cell r="Y5">
            <v>0</v>
          </cell>
          <cell r="Z5">
            <v>0</v>
          </cell>
          <cell r="AA5">
            <v>516518</v>
          </cell>
          <cell r="AB5">
            <v>9786</v>
          </cell>
          <cell r="AC5">
            <v>226585</v>
          </cell>
          <cell r="AD5">
            <v>23470</v>
          </cell>
          <cell r="AE5">
            <v>33769</v>
          </cell>
          <cell r="AF5">
            <v>1098</v>
          </cell>
          <cell r="AG5">
            <v>2501</v>
          </cell>
          <cell r="AH5">
            <v>6255</v>
          </cell>
          <cell r="AI5">
            <v>2000</v>
          </cell>
          <cell r="AJ5">
            <v>22453</v>
          </cell>
          <cell r="AK5">
            <v>0</v>
          </cell>
          <cell r="AL5">
            <v>10735</v>
          </cell>
          <cell r="AM5">
            <v>927</v>
          </cell>
          <cell r="AN5">
            <v>1030</v>
          </cell>
          <cell r="AO5">
            <v>4100</v>
          </cell>
          <cell r="AP5">
            <v>11290</v>
          </cell>
          <cell r="AQ5">
            <v>0</v>
          </cell>
          <cell r="AR5">
            <v>1000</v>
          </cell>
          <cell r="AS5">
            <v>41852</v>
          </cell>
          <cell r="AT5">
            <v>6859</v>
          </cell>
          <cell r="AU5">
            <v>1500</v>
          </cell>
          <cell r="AV5">
            <v>8350</v>
          </cell>
          <cell r="AW5">
            <v>5998</v>
          </cell>
          <cell r="AX5">
            <v>0</v>
          </cell>
          <cell r="AY5">
            <v>6195</v>
          </cell>
          <cell r="AZ5">
            <v>0</v>
          </cell>
          <cell r="BA5">
            <v>0</v>
          </cell>
          <cell r="BB5">
            <v>10260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31014</v>
          </cell>
          <cell r="BH5">
            <v>0</v>
          </cell>
          <cell r="BI5">
            <v>0</v>
          </cell>
          <cell r="BJ5">
            <v>0</v>
          </cell>
          <cell r="BK5">
            <v>34872</v>
          </cell>
          <cell r="BL5">
            <v>0</v>
          </cell>
          <cell r="BM5">
            <v>2476</v>
          </cell>
          <cell r="BN5">
            <v>57048</v>
          </cell>
          <cell r="BR5">
            <v>0</v>
          </cell>
        </row>
        <row r="6">
          <cell r="A6">
            <v>126</v>
          </cell>
          <cell r="B6" t="str">
            <v>Amberley  Ridge</v>
          </cell>
          <cell r="D6">
            <v>-62033.16</v>
          </cell>
          <cell r="E6">
            <v>0</v>
          </cell>
          <cell r="F6">
            <v>2108</v>
          </cell>
          <cell r="G6">
            <v>173</v>
          </cell>
          <cell r="H6">
            <v>0</v>
          </cell>
          <cell r="I6">
            <v>0</v>
          </cell>
          <cell r="J6">
            <v>996485</v>
          </cell>
          <cell r="K6">
            <v>0</v>
          </cell>
          <cell r="L6">
            <v>0</v>
          </cell>
          <cell r="M6">
            <v>0</v>
          </cell>
          <cell r="N6">
            <v>39081</v>
          </cell>
          <cell r="O6">
            <v>0</v>
          </cell>
          <cell r="P6">
            <v>57169</v>
          </cell>
          <cell r="Q6">
            <v>0</v>
          </cell>
          <cell r="R6">
            <v>0</v>
          </cell>
          <cell r="S6">
            <v>30000</v>
          </cell>
          <cell r="T6">
            <v>5000</v>
          </cell>
          <cell r="U6">
            <v>0</v>
          </cell>
          <cell r="V6">
            <v>21294</v>
          </cell>
          <cell r="W6">
            <v>46000</v>
          </cell>
          <cell r="X6">
            <v>0</v>
          </cell>
          <cell r="Y6">
            <v>0</v>
          </cell>
          <cell r="Z6">
            <v>0</v>
          </cell>
          <cell r="AA6">
            <v>426948</v>
          </cell>
          <cell r="AB6">
            <v>17684</v>
          </cell>
          <cell r="AC6">
            <v>443855</v>
          </cell>
          <cell r="AD6">
            <v>100895</v>
          </cell>
          <cell r="AE6">
            <v>35777</v>
          </cell>
          <cell r="AF6">
            <v>0</v>
          </cell>
          <cell r="AG6">
            <v>5375</v>
          </cell>
          <cell r="AH6">
            <v>9000</v>
          </cell>
          <cell r="AI6">
            <v>7500</v>
          </cell>
          <cell r="AJ6">
            <v>11122</v>
          </cell>
          <cell r="AK6">
            <v>2700</v>
          </cell>
          <cell r="AL6">
            <v>10000</v>
          </cell>
          <cell r="AM6">
            <v>2150</v>
          </cell>
          <cell r="AN6">
            <v>4000</v>
          </cell>
          <cell r="AO6">
            <v>2500</v>
          </cell>
          <cell r="AP6">
            <v>18000</v>
          </cell>
          <cell r="AQ6">
            <v>0</v>
          </cell>
          <cell r="AR6">
            <v>6200</v>
          </cell>
          <cell r="AS6">
            <v>25600</v>
          </cell>
          <cell r="AT6">
            <v>15265</v>
          </cell>
          <cell r="AU6">
            <v>0</v>
          </cell>
          <cell r="AV6">
            <v>13250</v>
          </cell>
          <cell r="AW6">
            <v>5989</v>
          </cell>
          <cell r="AX6">
            <v>0</v>
          </cell>
          <cell r="AY6">
            <v>23887</v>
          </cell>
          <cell r="AZ6">
            <v>0</v>
          </cell>
          <cell r="BA6">
            <v>356</v>
          </cell>
          <cell r="BB6">
            <v>17920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26041</v>
          </cell>
          <cell r="BH6">
            <v>0</v>
          </cell>
          <cell r="BI6">
            <v>0</v>
          </cell>
          <cell r="BJ6">
            <v>0</v>
          </cell>
          <cell r="BK6">
            <v>27034</v>
          </cell>
          <cell r="BL6">
            <v>0</v>
          </cell>
          <cell r="BM6">
            <v>1288</v>
          </cell>
          <cell r="BN6">
            <v>-72977.159999999916</v>
          </cell>
          <cell r="BR6">
            <v>0</v>
          </cell>
        </row>
        <row r="7">
          <cell r="A7">
            <v>127</v>
          </cell>
          <cell r="B7" t="str">
            <v>Bettridge</v>
          </cell>
          <cell r="D7">
            <v>100704</v>
          </cell>
          <cell r="E7">
            <v>0</v>
          </cell>
          <cell r="F7">
            <v>0</v>
          </cell>
          <cell r="G7">
            <v>1548</v>
          </cell>
          <cell r="H7">
            <v>0</v>
          </cell>
          <cell r="I7">
            <v>0</v>
          </cell>
          <cell r="J7">
            <v>1617585</v>
          </cell>
          <cell r="K7">
            <v>0</v>
          </cell>
          <cell r="L7">
            <v>0</v>
          </cell>
          <cell r="M7">
            <v>0</v>
          </cell>
          <cell r="N7">
            <v>123538</v>
          </cell>
          <cell r="O7">
            <v>0</v>
          </cell>
          <cell r="P7">
            <v>0</v>
          </cell>
          <cell r="Q7">
            <v>15000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40514</v>
          </cell>
          <cell r="X7">
            <v>0</v>
          </cell>
          <cell r="Y7">
            <v>0</v>
          </cell>
          <cell r="Z7">
            <v>0</v>
          </cell>
          <cell r="AA7">
            <v>811791</v>
          </cell>
          <cell r="AB7">
            <v>56662</v>
          </cell>
          <cell r="AC7">
            <v>637900</v>
          </cell>
          <cell r="AD7">
            <v>39321</v>
          </cell>
          <cell r="AE7">
            <v>43790</v>
          </cell>
          <cell r="AF7">
            <v>0</v>
          </cell>
          <cell r="AG7">
            <v>51895</v>
          </cell>
          <cell r="AH7">
            <v>7500</v>
          </cell>
          <cell r="AI7">
            <v>6000</v>
          </cell>
          <cell r="AJ7">
            <v>31200</v>
          </cell>
          <cell r="AK7">
            <v>7800</v>
          </cell>
          <cell r="AL7">
            <v>11400</v>
          </cell>
          <cell r="AM7">
            <v>2500</v>
          </cell>
          <cell r="AN7">
            <v>6050</v>
          </cell>
          <cell r="AO7">
            <v>3000</v>
          </cell>
          <cell r="AP7">
            <v>31650</v>
          </cell>
          <cell r="AQ7">
            <v>0</v>
          </cell>
          <cell r="AR7">
            <v>0</v>
          </cell>
          <cell r="AS7">
            <v>48909</v>
          </cell>
          <cell r="AT7">
            <v>0</v>
          </cell>
          <cell r="AU7">
            <v>0</v>
          </cell>
          <cell r="AV7">
            <v>6960</v>
          </cell>
          <cell r="AW7">
            <v>9354</v>
          </cell>
          <cell r="AX7">
            <v>0</v>
          </cell>
          <cell r="AY7">
            <v>10668</v>
          </cell>
          <cell r="AZ7">
            <v>0</v>
          </cell>
          <cell r="BA7">
            <v>0</v>
          </cell>
          <cell r="BB7">
            <v>9384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37957</v>
          </cell>
          <cell r="BH7">
            <v>0</v>
          </cell>
          <cell r="BI7">
            <v>0</v>
          </cell>
          <cell r="BJ7">
            <v>0</v>
          </cell>
          <cell r="BK7">
            <v>36644</v>
          </cell>
          <cell r="BL7">
            <v>0</v>
          </cell>
          <cell r="BM7">
            <v>2861</v>
          </cell>
          <cell r="BN7">
            <v>63607</v>
          </cell>
          <cell r="BR7">
            <v>0</v>
          </cell>
        </row>
        <row r="8">
          <cell r="A8">
            <v>130</v>
          </cell>
          <cell r="B8" t="str">
            <v>Cam House</v>
          </cell>
          <cell r="D8">
            <v>15707</v>
          </cell>
          <cell r="E8">
            <v>0</v>
          </cell>
          <cell r="F8">
            <v>3915</v>
          </cell>
          <cell r="G8">
            <v>688</v>
          </cell>
          <cell r="H8">
            <v>0</v>
          </cell>
          <cell r="I8">
            <v>0</v>
          </cell>
          <cell r="J8">
            <v>1360412</v>
          </cell>
          <cell r="K8">
            <v>0</v>
          </cell>
          <cell r="L8">
            <v>0</v>
          </cell>
          <cell r="M8">
            <v>0</v>
          </cell>
          <cell r="N8">
            <v>43029</v>
          </cell>
          <cell r="O8">
            <v>0</v>
          </cell>
          <cell r="P8">
            <v>0</v>
          </cell>
          <cell r="Q8">
            <v>11600</v>
          </cell>
          <cell r="R8">
            <v>1000</v>
          </cell>
          <cell r="S8">
            <v>0</v>
          </cell>
          <cell r="T8">
            <v>0</v>
          </cell>
          <cell r="U8">
            <v>200</v>
          </cell>
          <cell r="V8">
            <v>150</v>
          </cell>
          <cell r="W8">
            <v>46000</v>
          </cell>
          <cell r="X8">
            <v>0</v>
          </cell>
          <cell r="Y8">
            <v>0</v>
          </cell>
          <cell r="Z8">
            <v>0</v>
          </cell>
          <cell r="AA8">
            <v>586221</v>
          </cell>
          <cell r="AB8">
            <v>5000</v>
          </cell>
          <cell r="AC8">
            <v>428753</v>
          </cell>
          <cell r="AD8">
            <v>81638</v>
          </cell>
          <cell r="AE8">
            <v>63791</v>
          </cell>
          <cell r="AF8">
            <v>72554</v>
          </cell>
          <cell r="AG8">
            <v>21153</v>
          </cell>
          <cell r="AH8">
            <v>6500</v>
          </cell>
          <cell r="AI8">
            <v>6376</v>
          </cell>
          <cell r="AJ8">
            <v>0</v>
          </cell>
          <cell r="AK8">
            <v>0</v>
          </cell>
          <cell r="AL8">
            <v>24500</v>
          </cell>
          <cell r="AM8">
            <v>7077</v>
          </cell>
          <cell r="AN8">
            <v>3300</v>
          </cell>
          <cell r="AO8">
            <v>2300</v>
          </cell>
          <cell r="AP8">
            <v>23000</v>
          </cell>
          <cell r="AQ8">
            <v>0</v>
          </cell>
          <cell r="AR8">
            <v>3900</v>
          </cell>
          <cell r="AS8">
            <v>59979</v>
          </cell>
          <cell r="AT8">
            <v>17612</v>
          </cell>
          <cell r="AU8">
            <v>1500</v>
          </cell>
          <cell r="AV8">
            <v>11900</v>
          </cell>
          <cell r="AW8">
            <v>7236</v>
          </cell>
          <cell r="AX8">
            <v>0</v>
          </cell>
          <cell r="AY8">
            <v>27000</v>
          </cell>
          <cell r="AZ8">
            <v>0</v>
          </cell>
          <cell r="BA8">
            <v>0</v>
          </cell>
          <cell r="BB8">
            <v>8215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30078</v>
          </cell>
          <cell r="BH8">
            <v>0</v>
          </cell>
          <cell r="BI8">
            <v>0</v>
          </cell>
          <cell r="BJ8">
            <v>0</v>
          </cell>
          <cell r="BK8">
            <v>32810</v>
          </cell>
          <cell r="BL8">
            <v>0</v>
          </cell>
          <cell r="BM8">
            <v>1871</v>
          </cell>
          <cell r="BN8">
            <v>8593</v>
          </cell>
          <cell r="BR8">
            <v>0</v>
          </cell>
        </row>
        <row r="9">
          <cell r="A9">
            <v>132</v>
          </cell>
          <cell r="B9" t="str">
            <v>Coln House</v>
          </cell>
          <cell r="C9">
            <v>1</v>
          </cell>
          <cell r="D9">
            <v>90017</v>
          </cell>
          <cell r="E9">
            <v>0</v>
          </cell>
          <cell r="F9">
            <v>0</v>
          </cell>
          <cell r="G9">
            <v>354</v>
          </cell>
          <cell r="H9">
            <v>0</v>
          </cell>
          <cell r="I9">
            <v>0</v>
          </cell>
          <cell r="J9">
            <v>1561570</v>
          </cell>
          <cell r="K9">
            <v>0</v>
          </cell>
          <cell r="L9">
            <v>0</v>
          </cell>
          <cell r="M9">
            <v>0</v>
          </cell>
          <cell r="N9">
            <v>34775</v>
          </cell>
          <cell r="O9">
            <v>0</v>
          </cell>
          <cell r="P9">
            <v>0</v>
          </cell>
          <cell r="Q9">
            <v>14500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30300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614205</v>
          </cell>
          <cell r="AB9">
            <v>0</v>
          </cell>
          <cell r="AC9">
            <v>657504</v>
          </cell>
          <cell r="AD9">
            <v>85329</v>
          </cell>
          <cell r="AE9">
            <v>54109</v>
          </cell>
          <cell r="AF9">
            <v>50893</v>
          </cell>
          <cell r="AG9">
            <v>0</v>
          </cell>
          <cell r="AH9">
            <v>5100</v>
          </cell>
          <cell r="AI9">
            <v>7462</v>
          </cell>
          <cell r="AJ9">
            <v>0</v>
          </cell>
          <cell r="AK9">
            <v>0</v>
          </cell>
          <cell r="AL9">
            <v>25000</v>
          </cell>
          <cell r="AM9">
            <v>2255</v>
          </cell>
          <cell r="AN9">
            <v>3500</v>
          </cell>
          <cell r="AO9">
            <v>4800</v>
          </cell>
          <cell r="AP9">
            <v>25700</v>
          </cell>
          <cell r="AQ9">
            <v>0</v>
          </cell>
          <cell r="AR9">
            <v>3800</v>
          </cell>
          <cell r="AS9">
            <v>83414</v>
          </cell>
          <cell r="AT9">
            <v>7500</v>
          </cell>
          <cell r="AU9">
            <v>3500</v>
          </cell>
          <cell r="AV9">
            <v>44890</v>
          </cell>
          <cell r="AW9">
            <v>0</v>
          </cell>
          <cell r="AX9">
            <v>0</v>
          </cell>
          <cell r="AY9">
            <v>32594</v>
          </cell>
          <cell r="AZ9">
            <v>0</v>
          </cell>
          <cell r="BA9">
            <v>14690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30419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30773</v>
          </cell>
          <cell r="BN9">
            <v>4917</v>
          </cell>
          <cell r="BR9">
            <v>0</v>
          </cell>
        </row>
        <row r="10">
          <cell r="A10">
            <v>137</v>
          </cell>
          <cell r="B10" t="str">
            <v>Paternoster</v>
          </cell>
          <cell r="D10">
            <v>47754</v>
          </cell>
          <cell r="E10">
            <v>0</v>
          </cell>
          <cell r="F10">
            <v>76008</v>
          </cell>
          <cell r="G10">
            <v>0</v>
          </cell>
          <cell r="H10">
            <v>0</v>
          </cell>
          <cell r="I10">
            <v>0</v>
          </cell>
          <cell r="J10">
            <v>769881</v>
          </cell>
          <cell r="K10">
            <v>0</v>
          </cell>
          <cell r="L10">
            <v>0</v>
          </cell>
          <cell r="M10">
            <v>0</v>
          </cell>
          <cell r="N10">
            <v>39547</v>
          </cell>
          <cell r="O10">
            <v>0</v>
          </cell>
          <cell r="P10">
            <v>0</v>
          </cell>
          <cell r="S10">
            <v>0</v>
          </cell>
          <cell r="T10">
            <v>0</v>
          </cell>
          <cell r="U10">
            <v>0</v>
          </cell>
          <cell r="W10">
            <v>33560</v>
          </cell>
          <cell r="X10">
            <v>0</v>
          </cell>
          <cell r="Y10">
            <v>0</v>
          </cell>
          <cell r="Z10">
            <v>0</v>
          </cell>
          <cell r="AA10">
            <v>371224</v>
          </cell>
          <cell r="AB10">
            <v>21940</v>
          </cell>
          <cell r="AC10">
            <v>277716</v>
          </cell>
          <cell r="AD10">
            <v>33174</v>
          </cell>
          <cell r="AE10">
            <v>21498</v>
          </cell>
          <cell r="AF10">
            <v>6708</v>
          </cell>
          <cell r="AG10">
            <v>12514</v>
          </cell>
          <cell r="AH10">
            <v>4300</v>
          </cell>
          <cell r="AI10">
            <v>3088</v>
          </cell>
          <cell r="AJ10">
            <v>25612</v>
          </cell>
          <cell r="AK10">
            <v>7000</v>
          </cell>
          <cell r="AL10">
            <v>12200</v>
          </cell>
          <cell r="AM10">
            <v>1200</v>
          </cell>
          <cell r="AN10">
            <v>2600</v>
          </cell>
          <cell r="AO10">
            <v>1600</v>
          </cell>
          <cell r="AP10">
            <v>24500</v>
          </cell>
          <cell r="AQ10">
            <v>0</v>
          </cell>
          <cell r="AR10">
            <v>3000</v>
          </cell>
          <cell r="AS10">
            <v>32300</v>
          </cell>
          <cell r="AT10">
            <v>500</v>
          </cell>
          <cell r="AU10">
            <v>0</v>
          </cell>
          <cell r="AV10">
            <v>6950</v>
          </cell>
          <cell r="AW10">
            <v>4560</v>
          </cell>
          <cell r="AX10">
            <v>0</v>
          </cell>
          <cell r="AY10">
            <v>4952</v>
          </cell>
          <cell r="AZ10">
            <v>0</v>
          </cell>
          <cell r="BA10">
            <v>0</v>
          </cell>
          <cell r="BB10">
            <v>10938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27184</v>
          </cell>
          <cell r="BH10">
            <v>0</v>
          </cell>
          <cell r="BI10">
            <v>0</v>
          </cell>
          <cell r="BJ10">
            <v>0</v>
          </cell>
          <cell r="BK10">
            <v>102068</v>
          </cell>
          <cell r="BL10">
            <v>0</v>
          </cell>
          <cell r="BM10">
            <v>1124</v>
          </cell>
          <cell r="BN10">
            <v>668</v>
          </cell>
          <cell r="BR10">
            <v>0</v>
          </cell>
        </row>
        <row r="11">
          <cell r="A11">
            <v>138</v>
          </cell>
          <cell r="B11" t="str">
            <v>Sandford</v>
          </cell>
          <cell r="D11">
            <v>-16681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965732</v>
          </cell>
          <cell r="K11">
            <v>0</v>
          </cell>
          <cell r="L11">
            <v>0</v>
          </cell>
          <cell r="M11">
            <v>0</v>
          </cell>
          <cell r="N11">
            <v>37652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18353</v>
          </cell>
          <cell r="W11">
            <v>40156</v>
          </cell>
          <cell r="X11">
            <v>0</v>
          </cell>
          <cell r="Y11">
            <v>0</v>
          </cell>
          <cell r="Z11">
            <v>0</v>
          </cell>
          <cell r="AA11">
            <v>654827</v>
          </cell>
          <cell r="AB11">
            <v>7000</v>
          </cell>
          <cell r="AC11">
            <v>150147</v>
          </cell>
          <cell r="AD11">
            <v>26083</v>
          </cell>
          <cell r="AE11">
            <v>44240</v>
          </cell>
          <cell r="AF11">
            <v>0</v>
          </cell>
          <cell r="AG11">
            <v>7493</v>
          </cell>
          <cell r="AH11">
            <v>13500</v>
          </cell>
          <cell r="AI11">
            <v>6215</v>
          </cell>
          <cell r="AJ11">
            <v>0</v>
          </cell>
          <cell r="AK11">
            <v>0</v>
          </cell>
          <cell r="AL11">
            <v>32000</v>
          </cell>
          <cell r="AM11">
            <v>1100</v>
          </cell>
          <cell r="AN11">
            <v>20500</v>
          </cell>
          <cell r="AO11">
            <v>1994</v>
          </cell>
          <cell r="AP11">
            <v>15000</v>
          </cell>
          <cell r="AQ11">
            <v>0</v>
          </cell>
          <cell r="AR11">
            <v>1200</v>
          </cell>
          <cell r="AS11">
            <v>81414</v>
          </cell>
          <cell r="AT11">
            <v>3904</v>
          </cell>
          <cell r="AU11">
            <v>2000</v>
          </cell>
          <cell r="AV11">
            <v>16147</v>
          </cell>
          <cell r="AW11">
            <v>7616</v>
          </cell>
          <cell r="AX11">
            <v>0</v>
          </cell>
          <cell r="AY11">
            <v>4543</v>
          </cell>
          <cell r="AZ11">
            <v>0</v>
          </cell>
          <cell r="BA11">
            <v>0</v>
          </cell>
          <cell r="BB11">
            <v>8289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30157</v>
          </cell>
          <cell r="BH11">
            <v>0</v>
          </cell>
          <cell r="BI11">
            <v>0</v>
          </cell>
          <cell r="BJ11">
            <v>0</v>
          </cell>
          <cell r="BK11">
            <v>28990</v>
          </cell>
          <cell r="BL11">
            <v>0</v>
          </cell>
          <cell r="BM11">
            <v>1167</v>
          </cell>
          <cell r="BN11">
            <v>-60000</v>
          </cell>
          <cell r="BR11">
            <v>0</v>
          </cell>
        </row>
        <row r="12">
          <cell r="A12">
            <v>139</v>
          </cell>
          <cell r="B12" t="str">
            <v>The Shrubberies</v>
          </cell>
          <cell r="D12">
            <v>45287</v>
          </cell>
          <cell r="E12">
            <v>0</v>
          </cell>
          <cell r="F12">
            <v>0</v>
          </cell>
          <cell r="G12">
            <v>1540</v>
          </cell>
          <cell r="H12">
            <v>2148</v>
          </cell>
          <cell r="I12">
            <v>0</v>
          </cell>
          <cell r="J12">
            <v>1333879</v>
          </cell>
          <cell r="K12">
            <v>0</v>
          </cell>
          <cell r="L12">
            <v>0</v>
          </cell>
          <cell r="M12">
            <v>0</v>
          </cell>
          <cell r="N12">
            <v>40737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5000</v>
          </cell>
          <cell r="W12">
            <v>44488</v>
          </cell>
          <cell r="X12">
            <v>0</v>
          </cell>
          <cell r="Y12">
            <v>0</v>
          </cell>
          <cell r="Z12">
            <v>0</v>
          </cell>
          <cell r="AA12">
            <v>663579</v>
          </cell>
          <cell r="AB12">
            <v>17862</v>
          </cell>
          <cell r="AC12">
            <v>458174</v>
          </cell>
          <cell r="AD12">
            <v>9942</v>
          </cell>
          <cell r="AE12">
            <v>41128</v>
          </cell>
          <cell r="AF12">
            <v>0</v>
          </cell>
          <cell r="AG12">
            <v>30628</v>
          </cell>
          <cell r="AH12">
            <v>0</v>
          </cell>
          <cell r="AI12">
            <v>30588</v>
          </cell>
          <cell r="AJ12">
            <v>44000</v>
          </cell>
          <cell r="AK12">
            <v>10000</v>
          </cell>
          <cell r="AL12">
            <v>35498</v>
          </cell>
          <cell r="AM12">
            <v>1600</v>
          </cell>
          <cell r="AN12">
            <v>20100</v>
          </cell>
          <cell r="AO12">
            <v>3500</v>
          </cell>
          <cell r="AP12">
            <v>21000</v>
          </cell>
          <cell r="AQ12">
            <v>0</v>
          </cell>
          <cell r="AR12">
            <v>5000</v>
          </cell>
          <cell r="AS12">
            <v>19706</v>
          </cell>
          <cell r="AT12">
            <v>3615</v>
          </cell>
          <cell r="AU12">
            <v>0</v>
          </cell>
          <cell r="AV12">
            <v>6116</v>
          </cell>
          <cell r="AW12">
            <v>9163</v>
          </cell>
          <cell r="AX12">
            <v>0</v>
          </cell>
          <cell r="AY12">
            <v>5369</v>
          </cell>
          <cell r="AZ12">
            <v>0</v>
          </cell>
          <cell r="BA12">
            <v>6700</v>
          </cell>
          <cell r="BB12">
            <v>11123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35756</v>
          </cell>
          <cell r="BH12">
            <v>0</v>
          </cell>
          <cell r="BI12">
            <v>0</v>
          </cell>
          <cell r="BJ12">
            <v>0</v>
          </cell>
          <cell r="BK12">
            <v>36619</v>
          </cell>
          <cell r="BL12">
            <v>0</v>
          </cell>
          <cell r="BM12">
            <v>2825</v>
          </cell>
          <cell r="BN12">
            <v>15000</v>
          </cell>
          <cell r="BR12">
            <v>0</v>
          </cell>
        </row>
        <row r="13">
          <cell r="A13">
            <v>141</v>
          </cell>
          <cell r="B13" t="str">
            <v>Battledown</v>
          </cell>
          <cell r="D13">
            <v>109933</v>
          </cell>
          <cell r="E13">
            <v>0</v>
          </cell>
          <cell r="F13">
            <v>62012</v>
          </cell>
          <cell r="G13">
            <v>167</v>
          </cell>
          <cell r="H13">
            <v>0</v>
          </cell>
          <cell r="I13">
            <v>0</v>
          </cell>
          <cell r="J13">
            <v>493962</v>
          </cell>
          <cell r="K13">
            <v>0</v>
          </cell>
          <cell r="L13">
            <v>0</v>
          </cell>
          <cell r="M13">
            <v>0</v>
          </cell>
          <cell r="N13">
            <v>26115</v>
          </cell>
          <cell r="O13">
            <v>0</v>
          </cell>
          <cell r="P13">
            <v>0</v>
          </cell>
          <cell r="Q13">
            <v>4840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45514</v>
          </cell>
          <cell r="X13">
            <v>0</v>
          </cell>
          <cell r="Y13">
            <v>0</v>
          </cell>
          <cell r="Z13">
            <v>0</v>
          </cell>
          <cell r="AA13">
            <v>211609</v>
          </cell>
          <cell r="AB13">
            <v>26448</v>
          </cell>
          <cell r="AC13">
            <v>238015</v>
          </cell>
          <cell r="AD13">
            <v>19000</v>
          </cell>
          <cell r="AE13">
            <v>25239</v>
          </cell>
          <cell r="AF13">
            <v>0</v>
          </cell>
          <cell r="AG13">
            <v>2100</v>
          </cell>
          <cell r="AH13">
            <v>6500</v>
          </cell>
          <cell r="AI13">
            <v>27613</v>
          </cell>
          <cell r="AJ13">
            <v>0</v>
          </cell>
          <cell r="AK13">
            <v>0</v>
          </cell>
          <cell r="AL13">
            <v>25750</v>
          </cell>
          <cell r="AM13">
            <v>4500</v>
          </cell>
          <cell r="AN13">
            <v>2500</v>
          </cell>
          <cell r="AO13">
            <v>1450</v>
          </cell>
          <cell r="AP13">
            <v>5000</v>
          </cell>
          <cell r="AQ13">
            <v>0</v>
          </cell>
          <cell r="AR13">
            <v>225</v>
          </cell>
          <cell r="AS13">
            <v>45117</v>
          </cell>
          <cell r="AT13">
            <v>0</v>
          </cell>
          <cell r="AU13">
            <v>0</v>
          </cell>
          <cell r="AV13">
            <v>10170</v>
          </cell>
          <cell r="AW13">
            <v>0</v>
          </cell>
          <cell r="AX13">
            <v>0</v>
          </cell>
          <cell r="AY13">
            <v>700</v>
          </cell>
          <cell r="AZ13">
            <v>0</v>
          </cell>
          <cell r="BA13">
            <v>0</v>
          </cell>
          <cell r="BB13">
            <v>12231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22998</v>
          </cell>
          <cell r="BH13">
            <v>0</v>
          </cell>
          <cell r="BI13">
            <v>0</v>
          </cell>
          <cell r="BJ13">
            <v>0</v>
          </cell>
          <cell r="BK13">
            <v>83914</v>
          </cell>
          <cell r="BL13">
            <v>0</v>
          </cell>
          <cell r="BM13">
            <v>1263</v>
          </cell>
          <cell r="BN13">
            <v>16197</v>
          </cell>
          <cell r="BR13">
            <v>0</v>
          </cell>
        </row>
        <row r="14">
          <cell r="A14">
            <v>143</v>
          </cell>
          <cell r="B14" t="str">
            <v>Belmont</v>
          </cell>
          <cell r="C14">
            <v>1</v>
          </cell>
          <cell r="D14">
            <v>78434</v>
          </cell>
          <cell r="E14">
            <v>0</v>
          </cell>
          <cell r="F14">
            <v>41563</v>
          </cell>
          <cell r="G14">
            <v>92768</v>
          </cell>
          <cell r="H14">
            <v>0</v>
          </cell>
          <cell r="I14">
            <v>0</v>
          </cell>
          <cell r="J14">
            <v>748267</v>
          </cell>
          <cell r="K14">
            <v>0</v>
          </cell>
          <cell r="L14">
            <v>0</v>
          </cell>
          <cell r="M14">
            <v>0</v>
          </cell>
          <cell r="N14">
            <v>94410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34244</v>
          </cell>
          <cell r="X14">
            <v>0</v>
          </cell>
          <cell r="Y14">
            <v>0</v>
          </cell>
          <cell r="Z14">
            <v>0</v>
          </cell>
          <cell r="AA14">
            <v>539319</v>
          </cell>
          <cell r="AB14">
            <v>10756</v>
          </cell>
          <cell r="AC14">
            <v>108727</v>
          </cell>
          <cell r="AD14">
            <v>19939</v>
          </cell>
          <cell r="AE14">
            <v>62542</v>
          </cell>
          <cell r="AF14">
            <v>0</v>
          </cell>
          <cell r="AG14">
            <v>1791</v>
          </cell>
          <cell r="AH14">
            <v>10500</v>
          </cell>
          <cell r="AI14">
            <v>2535</v>
          </cell>
          <cell r="AJ14">
            <v>22400</v>
          </cell>
          <cell r="AK14">
            <v>5600</v>
          </cell>
          <cell r="AL14">
            <v>16000</v>
          </cell>
          <cell r="AM14">
            <v>4750</v>
          </cell>
          <cell r="AN14">
            <v>15675</v>
          </cell>
          <cell r="AO14">
            <v>2650</v>
          </cell>
          <cell r="AP14">
            <v>16200</v>
          </cell>
          <cell r="AQ14">
            <v>0</v>
          </cell>
          <cell r="AR14">
            <v>6550</v>
          </cell>
          <cell r="AS14">
            <v>67868</v>
          </cell>
          <cell r="AT14">
            <v>7150</v>
          </cell>
          <cell r="AU14">
            <v>3500</v>
          </cell>
          <cell r="AV14">
            <v>7000</v>
          </cell>
          <cell r="AW14">
            <v>200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18703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29282</v>
          </cell>
          <cell r="BH14">
            <v>0</v>
          </cell>
          <cell r="BI14">
            <v>0</v>
          </cell>
          <cell r="BJ14">
            <v>0</v>
          </cell>
          <cell r="BK14">
            <v>162417</v>
          </cell>
          <cell r="BL14">
            <v>0</v>
          </cell>
          <cell r="BM14">
            <v>1196</v>
          </cell>
          <cell r="BN14">
            <v>5000</v>
          </cell>
          <cell r="BR14">
            <v>0</v>
          </cell>
        </row>
        <row r="15">
          <cell r="A15">
            <v>144</v>
          </cell>
          <cell r="B15" t="str">
            <v>The Milestone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3764954</v>
          </cell>
          <cell r="K15">
            <v>0</v>
          </cell>
          <cell r="L15">
            <v>0</v>
          </cell>
          <cell r="M15">
            <v>0</v>
          </cell>
          <cell r="N15">
            <v>173946</v>
          </cell>
          <cell r="O15">
            <v>0</v>
          </cell>
          <cell r="P15">
            <v>25000</v>
          </cell>
          <cell r="Q15">
            <v>10000</v>
          </cell>
          <cell r="R15">
            <v>40000</v>
          </cell>
          <cell r="S15">
            <v>0</v>
          </cell>
          <cell r="T15">
            <v>0</v>
          </cell>
          <cell r="U15">
            <v>500</v>
          </cell>
          <cell r="V15">
            <v>30000</v>
          </cell>
          <cell r="W15">
            <v>66336</v>
          </cell>
          <cell r="X15">
            <v>0</v>
          </cell>
          <cell r="Y15">
            <v>0</v>
          </cell>
          <cell r="Z15">
            <v>0</v>
          </cell>
          <cell r="AA15">
            <v>1751092</v>
          </cell>
          <cell r="AB15">
            <v>68313</v>
          </cell>
          <cell r="AC15">
            <v>1493211</v>
          </cell>
          <cell r="AD15">
            <v>102944</v>
          </cell>
          <cell r="AE15">
            <v>142235</v>
          </cell>
          <cell r="AF15">
            <v>0</v>
          </cell>
          <cell r="AG15">
            <v>71793</v>
          </cell>
          <cell r="AH15">
            <v>3200</v>
          </cell>
          <cell r="AI15">
            <v>12500</v>
          </cell>
          <cell r="AJ15">
            <v>0</v>
          </cell>
          <cell r="AK15">
            <v>0</v>
          </cell>
          <cell r="AL15">
            <v>30500</v>
          </cell>
          <cell r="AM15">
            <v>1500</v>
          </cell>
          <cell r="AN15">
            <v>5200</v>
          </cell>
          <cell r="AO15">
            <v>10300</v>
          </cell>
          <cell r="AP15">
            <v>61000</v>
          </cell>
          <cell r="AQ15">
            <v>0</v>
          </cell>
          <cell r="AR15">
            <v>15200</v>
          </cell>
          <cell r="AS15">
            <v>121976</v>
          </cell>
          <cell r="AT15">
            <v>9025</v>
          </cell>
          <cell r="AU15">
            <v>0</v>
          </cell>
          <cell r="AV15">
            <v>20250</v>
          </cell>
          <cell r="AW15">
            <v>27264</v>
          </cell>
          <cell r="AX15">
            <v>0</v>
          </cell>
          <cell r="AY15">
            <v>66650</v>
          </cell>
          <cell r="AZ15">
            <v>0</v>
          </cell>
          <cell r="BA15">
            <v>900</v>
          </cell>
          <cell r="BB15">
            <v>75534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71402</v>
          </cell>
          <cell r="BH15">
            <v>0</v>
          </cell>
          <cell r="BI15">
            <v>0</v>
          </cell>
          <cell r="BJ15">
            <v>0</v>
          </cell>
          <cell r="BK15">
            <v>70475</v>
          </cell>
          <cell r="BL15">
            <v>0</v>
          </cell>
          <cell r="BM15">
            <v>927</v>
          </cell>
          <cell r="BN15">
            <v>20149</v>
          </cell>
          <cell r="BR15">
            <v>0</v>
          </cell>
        </row>
        <row r="16">
          <cell r="A16">
            <v>145</v>
          </cell>
          <cell r="B16" t="str">
            <v xml:space="preserve">Heart of the Forest </v>
          </cell>
          <cell r="D16">
            <v>83043</v>
          </cell>
          <cell r="E16">
            <v>0</v>
          </cell>
          <cell r="F16">
            <v>29444</v>
          </cell>
          <cell r="G16">
            <v>184</v>
          </cell>
          <cell r="H16">
            <v>0</v>
          </cell>
          <cell r="I16">
            <v>0</v>
          </cell>
          <cell r="J16">
            <v>1183835</v>
          </cell>
          <cell r="K16">
            <v>0</v>
          </cell>
          <cell r="L16">
            <v>0</v>
          </cell>
          <cell r="M16">
            <v>0</v>
          </cell>
          <cell r="N16">
            <v>54654</v>
          </cell>
          <cell r="O16">
            <v>0</v>
          </cell>
          <cell r="P16">
            <v>0</v>
          </cell>
          <cell r="Q16">
            <v>3500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5771</v>
          </cell>
          <cell r="W16">
            <v>36752</v>
          </cell>
          <cell r="X16">
            <v>0</v>
          </cell>
          <cell r="Y16">
            <v>0</v>
          </cell>
          <cell r="Z16">
            <v>0</v>
          </cell>
          <cell r="AA16">
            <v>568604</v>
          </cell>
          <cell r="AB16">
            <v>28648</v>
          </cell>
          <cell r="AC16">
            <v>477977</v>
          </cell>
          <cell r="AD16">
            <v>41736</v>
          </cell>
          <cell r="AE16">
            <v>35171</v>
          </cell>
          <cell r="AF16">
            <v>0</v>
          </cell>
          <cell r="AG16">
            <v>22777</v>
          </cell>
          <cell r="AH16">
            <v>4000</v>
          </cell>
          <cell r="AI16">
            <v>2500</v>
          </cell>
          <cell r="AJ16">
            <v>41600</v>
          </cell>
          <cell r="AK16">
            <v>10400</v>
          </cell>
          <cell r="AL16">
            <v>7600</v>
          </cell>
          <cell r="AM16">
            <v>1500</v>
          </cell>
          <cell r="AN16">
            <v>3100</v>
          </cell>
          <cell r="AO16">
            <v>1500</v>
          </cell>
          <cell r="AP16">
            <v>20200</v>
          </cell>
          <cell r="AQ16">
            <v>0</v>
          </cell>
          <cell r="AR16">
            <v>9450</v>
          </cell>
          <cell r="AS16">
            <v>23400</v>
          </cell>
          <cell r="AT16">
            <v>12065</v>
          </cell>
          <cell r="AU16">
            <v>2000</v>
          </cell>
          <cell r="AV16">
            <v>6475</v>
          </cell>
          <cell r="AW16">
            <v>7480</v>
          </cell>
          <cell r="AX16">
            <v>0</v>
          </cell>
          <cell r="AY16">
            <v>6608</v>
          </cell>
          <cell r="AZ16">
            <v>0</v>
          </cell>
          <cell r="BA16">
            <v>0</v>
          </cell>
          <cell r="BB16">
            <v>16893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31636</v>
          </cell>
          <cell r="BH16">
            <v>0</v>
          </cell>
          <cell r="BI16">
            <v>0</v>
          </cell>
          <cell r="BJ16">
            <v>0</v>
          </cell>
          <cell r="BK16">
            <v>61080</v>
          </cell>
          <cell r="BL16">
            <v>0</v>
          </cell>
          <cell r="BM16">
            <v>184</v>
          </cell>
          <cell r="BN16">
            <v>15871</v>
          </cell>
          <cell r="BR16">
            <v>0</v>
          </cell>
        </row>
        <row r="17">
          <cell r="A17">
            <v>325</v>
          </cell>
          <cell r="B17" t="str">
            <v>Dene Magna Community School</v>
          </cell>
          <cell r="C17">
            <v>1</v>
          </cell>
          <cell r="D17">
            <v>163558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2418504</v>
          </cell>
          <cell r="K17">
            <v>0</v>
          </cell>
          <cell r="L17">
            <v>227961</v>
          </cell>
          <cell r="M17">
            <v>0</v>
          </cell>
          <cell r="N17">
            <v>214546</v>
          </cell>
          <cell r="O17">
            <v>0</v>
          </cell>
          <cell r="P17">
            <v>0</v>
          </cell>
          <cell r="Q17">
            <v>12000</v>
          </cell>
          <cell r="R17">
            <v>81000</v>
          </cell>
          <cell r="S17">
            <v>0</v>
          </cell>
          <cell r="T17">
            <v>0</v>
          </cell>
          <cell r="U17">
            <v>34000</v>
          </cell>
          <cell r="V17">
            <v>26351</v>
          </cell>
          <cell r="W17">
            <v>152965</v>
          </cell>
          <cell r="X17">
            <v>0</v>
          </cell>
          <cell r="Y17">
            <v>0</v>
          </cell>
          <cell r="Z17">
            <v>26000</v>
          </cell>
          <cell r="AA17">
            <v>1893699</v>
          </cell>
          <cell r="AB17">
            <v>8505</v>
          </cell>
          <cell r="AC17">
            <v>450817</v>
          </cell>
          <cell r="AD17">
            <v>102884</v>
          </cell>
          <cell r="AE17">
            <v>126393</v>
          </cell>
          <cell r="AF17">
            <v>50250</v>
          </cell>
          <cell r="AG17">
            <v>24927</v>
          </cell>
          <cell r="AH17">
            <v>8356</v>
          </cell>
          <cell r="AI17">
            <v>47458</v>
          </cell>
          <cell r="AJ17">
            <v>9000</v>
          </cell>
          <cell r="AK17">
            <v>0</v>
          </cell>
          <cell r="AL17">
            <v>54500</v>
          </cell>
          <cell r="AM17">
            <v>10769</v>
          </cell>
          <cell r="AN17">
            <v>2845</v>
          </cell>
          <cell r="AO17">
            <v>7591</v>
          </cell>
          <cell r="AP17">
            <v>44856</v>
          </cell>
          <cell r="AQ17">
            <v>10221</v>
          </cell>
          <cell r="AR17">
            <v>10575</v>
          </cell>
          <cell r="AS17">
            <v>153441</v>
          </cell>
          <cell r="AT17">
            <v>34628</v>
          </cell>
          <cell r="AU17">
            <v>47825</v>
          </cell>
          <cell r="AV17">
            <v>21093</v>
          </cell>
          <cell r="AW17">
            <v>15120</v>
          </cell>
          <cell r="AX17">
            <v>0</v>
          </cell>
          <cell r="AY17">
            <v>52356</v>
          </cell>
          <cell r="AZ17">
            <v>3200</v>
          </cell>
          <cell r="BA17">
            <v>8100</v>
          </cell>
          <cell r="BB17">
            <v>13285</v>
          </cell>
          <cell r="BC17">
            <v>0</v>
          </cell>
          <cell r="BD17">
            <v>11731</v>
          </cell>
          <cell r="BE17">
            <v>18906</v>
          </cell>
          <cell r="BF17">
            <v>0</v>
          </cell>
          <cell r="BG17">
            <v>109120</v>
          </cell>
          <cell r="BH17">
            <v>0</v>
          </cell>
          <cell r="BI17">
            <v>11731</v>
          </cell>
          <cell r="BJ17">
            <v>0</v>
          </cell>
          <cell r="BK17">
            <v>90273</v>
          </cell>
          <cell r="BL17">
            <v>0</v>
          </cell>
          <cell r="BM17">
            <v>30578</v>
          </cell>
          <cell r="BN17">
            <v>113554</v>
          </cell>
          <cell r="BR17">
            <v>0</v>
          </cell>
        </row>
        <row r="18">
          <cell r="A18">
            <v>326</v>
          </cell>
          <cell r="B18" t="str">
            <v>Vale of Berkeley College</v>
          </cell>
          <cell r="C18">
            <v>1</v>
          </cell>
          <cell r="D18">
            <v>211843</v>
          </cell>
          <cell r="E18">
            <v>0</v>
          </cell>
          <cell r="F18">
            <v>19861</v>
          </cell>
          <cell r="G18">
            <v>0</v>
          </cell>
          <cell r="H18">
            <v>0</v>
          </cell>
          <cell r="I18">
            <v>0</v>
          </cell>
          <cell r="J18">
            <v>1168972</v>
          </cell>
          <cell r="K18">
            <v>48933</v>
          </cell>
          <cell r="L18">
            <v>205088</v>
          </cell>
          <cell r="M18">
            <v>0</v>
          </cell>
          <cell r="N18">
            <v>143572</v>
          </cell>
          <cell r="O18">
            <v>0</v>
          </cell>
          <cell r="P18">
            <v>0</v>
          </cell>
          <cell r="Q18">
            <v>6250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16844</v>
          </cell>
          <cell r="W18">
            <v>128134</v>
          </cell>
          <cell r="X18">
            <v>0</v>
          </cell>
          <cell r="Y18">
            <v>0</v>
          </cell>
          <cell r="Z18">
            <v>0</v>
          </cell>
          <cell r="AA18">
            <v>944630</v>
          </cell>
          <cell r="AB18">
            <v>46785</v>
          </cell>
          <cell r="AC18">
            <v>232664</v>
          </cell>
          <cell r="AD18">
            <v>27350</v>
          </cell>
          <cell r="AE18">
            <v>87286</v>
          </cell>
          <cell r="AF18">
            <v>0</v>
          </cell>
          <cell r="AG18">
            <v>10696</v>
          </cell>
          <cell r="AH18">
            <v>6980</v>
          </cell>
          <cell r="AI18">
            <v>12082</v>
          </cell>
          <cell r="AJ18">
            <v>0</v>
          </cell>
          <cell r="AK18">
            <v>0</v>
          </cell>
          <cell r="AL18">
            <v>160741</v>
          </cell>
          <cell r="AM18">
            <v>9265</v>
          </cell>
          <cell r="AN18">
            <v>42200</v>
          </cell>
          <cell r="AO18">
            <v>4000</v>
          </cell>
          <cell r="AP18">
            <v>28750</v>
          </cell>
          <cell r="AQ18">
            <v>16251</v>
          </cell>
          <cell r="AR18">
            <v>18000</v>
          </cell>
          <cell r="AS18">
            <v>106224</v>
          </cell>
          <cell r="AT18">
            <v>42120</v>
          </cell>
          <cell r="AU18">
            <v>18200</v>
          </cell>
          <cell r="AV18">
            <v>30709</v>
          </cell>
          <cell r="AW18">
            <v>6459</v>
          </cell>
          <cell r="AX18">
            <v>0</v>
          </cell>
          <cell r="AY18">
            <v>10957</v>
          </cell>
          <cell r="AZ18">
            <v>0</v>
          </cell>
          <cell r="BA18">
            <v>5075</v>
          </cell>
          <cell r="BB18">
            <v>32212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48106</v>
          </cell>
          <cell r="BH18">
            <v>0</v>
          </cell>
          <cell r="BI18">
            <v>0</v>
          </cell>
          <cell r="BJ18">
            <v>0</v>
          </cell>
          <cell r="BK18">
            <v>64254</v>
          </cell>
          <cell r="BL18">
            <v>0</v>
          </cell>
          <cell r="BM18">
            <v>3713</v>
          </cell>
          <cell r="BN18">
            <v>30000</v>
          </cell>
          <cell r="BR18">
            <v>0</v>
          </cell>
        </row>
        <row r="19">
          <cell r="A19">
            <v>327</v>
          </cell>
          <cell r="B19" t="str">
            <v>Lakers School</v>
          </cell>
          <cell r="C19">
            <v>1</v>
          </cell>
          <cell r="D19">
            <v>245286</v>
          </cell>
          <cell r="E19">
            <v>0</v>
          </cell>
          <cell r="F19">
            <v>0</v>
          </cell>
          <cell r="G19">
            <v>4670.99</v>
          </cell>
          <cell r="H19">
            <v>9065</v>
          </cell>
          <cell r="I19">
            <v>0</v>
          </cell>
          <cell r="J19">
            <v>2575476</v>
          </cell>
          <cell r="K19">
            <v>0</v>
          </cell>
          <cell r="L19">
            <v>353905</v>
          </cell>
          <cell r="M19">
            <v>0</v>
          </cell>
          <cell r="N19">
            <v>271098</v>
          </cell>
          <cell r="O19">
            <v>78648</v>
          </cell>
          <cell r="P19">
            <v>1300</v>
          </cell>
          <cell r="Q19">
            <v>19000</v>
          </cell>
          <cell r="R19">
            <v>128587</v>
          </cell>
          <cell r="S19">
            <v>23500</v>
          </cell>
          <cell r="T19">
            <v>0</v>
          </cell>
          <cell r="U19">
            <v>0</v>
          </cell>
          <cell r="V19">
            <v>0</v>
          </cell>
          <cell r="W19">
            <v>164413</v>
          </cell>
          <cell r="X19">
            <v>0</v>
          </cell>
          <cell r="Y19">
            <v>0</v>
          </cell>
          <cell r="Z19">
            <v>0</v>
          </cell>
          <cell r="AA19">
            <v>2053136</v>
          </cell>
          <cell r="AB19">
            <v>49421</v>
          </cell>
          <cell r="AC19">
            <v>377047</v>
          </cell>
          <cell r="AD19">
            <v>94687</v>
          </cell>
          <cell r="AE19">
            <v>227478</v>
          </cell>
          <cell r="AF19">
            <v>71587</v>
          </cell>
          <cell r="AG19">
            <v>75665</v>
          </cell>
          <cell r="AH19">
            <v>15200</v>
          </cell>
          <cell r="AI19">
            <v>40465</v>
          </cell>
          <cell r="AJ19">
            <v>26281</v>
          </cell>
          <cell r="AK19">
            <v>350</v>
          </cell>
          <cell r="AL19">
            <v>22189.9</v>
          </cell>
          <cell r="AM19">
            <v>2500</v>
          </cell>
          <cell r="AN19">
            <v>56117</v>
          </cell>
          <cell r="AO19">
            <v>6100</v>
          </cell>
          <cell r="AP19">
            <v>50950</v>
          </cell>
          <cell r="AQ19">
            <v>11908</v>
          </cell>
          <cell r="AR19">
            <v>23900</v>
          </cell>
          <cell r="AS19">
            <v>395139</v>
          </cell>
          <cell r="AT19">
            <v>29903</v>
          </cell>
          <cell r="AU19">
            <v>47000</v>
          </cell>
          <cell r="AV19">
            <v>33824</v>
          </cell>
          <cell r="AW19">
            <v>15944</v>
          </cell>
          <cell r="AX19">
            <v>0</v>
          </cell>
          <cell r="AY19">
            <v>68776</v>
          </cell>
          <cell r="AZ19">
            <v>5000</v>
          </cell>
          <cell r="BA19">
            <v>15000</v>
          </cell>
          <cell r="BB19">
            <v>18042.189999999999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17517</v>
          </cell>
          <cell r="BH19">
            <v>0</v>
          </cell>
          <cell r="BI19">
            <v>0</v>
          </cell>
          <cell r="BJ19">
            <v>0</v>
          </cell>
          <cell r="BK19">
            <v>23210</v>
          </cell>
          <cell r="BL19">
            <v>0</v>
          </cell>
          <cell r="BM19">
            <v>8042.99</v>
          </cell>
          <cell r="BN19">
            <v>27602.910000000149</v>
          </cell>
          <cell r="BR19">
            <v>0</v>
          </cell>
        </row>
        <row r="20">
          <cell r="A20">
            <v>328</v>
          </cell>
          <cell r="B20" t="str">
            <v>Cleeve School</v>
          </cell>
          <cell r="C20">
            <v>1</v>
          </cell>
          <cell r="D20">
            <v>273241</v>
          </cell>
          <cell r="E20">
            <v>0</v>
          </cell>
          <cell r="F20">
            <v>42274</v>
          </cell>
          <cell r="G20">
            <v>302</v>
          </cell>
          <cell r="H20">
            <v>0</v>
          </cell>
          <cell r="J20">
            <v>3881650</v>
          </cell>
          <cell r="K20">
            <v>1315507</v>
          </cell>
          <cell r="L20">
            <v>258072</v>
          </cell>
          <cell r="M20">
            <v>0</v>
          </cell>
          <cell r="N20">
            <v>455979</v>
          </cell>
          <cell r="O20">
            <v>0</v>
          </cell>
          <cell r="P20">
            <v>0</v>
          </cell>
          <cell r="Q20">
            <v>51800</v>
          </cell>
          <cell r="R20">
            <v>0</v>
          </cell>
          <cell r="S20">
            <v>5000</v>
          </cell>
          <cell r="T20">
            <v>0</v>
          </cell>
          <cell r="U20">
            <v>0</v>
          </cell>
          <cell r="V20">
            <v>211650</v>
          </cell>
          <cell r="W20">
            <v>256062</v>
          </cell>
          <cell r="X20">
            <v>0</v>
          </cell>
          <cell r="Y20">
            <v>0</v>
          </cell>
          <cell r="Z20">
            <v>0</v>
          </cell>
          <cell r="AA20">
            <v>4398755</v>
          </cell>
          <cell r="AB20">
            <v>20000</v>
          </cell>
          <cell r="AC20">
            <v>472096</v>
          </cell>
          <cell r="AD20">
            <v>261997</v>
          </cell>
          <cell r="AE20">
            <v>401425</v>
          </cell>
          <cell r="AF20">
            <v>0</v>
          </cell>
          <cell r="AG20">
            <v>35498</v>
          </cell>
          <cell r="AH20">
            <v>34000</v>
          </cell>
          <cell r="AI20">
            <v>21500</v>
          </cell>
          <cell r="AJ20">
            <v>0</v>
          </cell>
          <cell r="AK20">
            <v>0</v>
          </cell>
          <cell r="AL20">
            <v>37032</v>
          </cell>
          <cell r="AM20">
            <v>41036</v>
          </cell>
          <cell r="AN20">
            <v>8332</v>
          </cell>
          <cell r="AO20">
            <v>11126</v>
          </cell>
          <cell r="AP20">
            <v>78318</v>
          </cell>
          <cell r="AQ20">
            <v>12549</v>
          </cell>
          <cell r="AR20">
            <v>7878</v>
          </cell>
          <cell r="AS20">
            <v>447200</v>
          </cell>
          <cell r="AT20">
            <v>138143</v>
          </cell>
          <cell r="AU20">
            <v>115000</v>
          </cell>
          <cell r="AV20">
            <v>49062</v>
          </cell>
          <cell r="AW20">
            <v>31518</v>
          </cell>
          <cell r="AX20">
            <v>0</v>
          </cell>
          <cell r="AY20">
            <v>17942</v>
          </cell>
          <cell r="AZ20">
            <v>0</v>
          </cell>
          <cell r="BA20">
            <v>66354</v>
          </cell>
          <cell r="BB20">
            <v>2200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167408</v>
          </cell>
          <cell r="BH20">
            <v>0</v>
          </cell>
          <cell r="BI20">
            <v>0</v>
          </cell>
          <cell r="BJ20">
            <v>0</v>
          </cell>
          <cell r="BK20">
            <v>205170</v>
          </cell>
          <cell r="BL20">
            <v>0</v>
          </cell>
          <cell r="BM20">
            <v>4814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</row>
        <row r="21">
          <cell r="A21">
            <v>330</v>
          </cell>
          <cell r="B21" t="str">
            <v>Beaufort Community School</v>
          </cell>
          <cell r="C21">
            <v>1</v>
          </cell>
          <cell r="D21">
            <v>217303</v>
          </cell>
          <cell r="E21">
            <v>0</v>
          </cell>
          <cell r="F21">
            <v>89510</v>
          </cell>
          <cell r="G21">
            <v>0</v>
          </cell>
          <cell r="H21">
            <v>0</v>
          </cell>
          <cell r="I21">
            <v>0</v>
          </cell>
          <cell r="J21">
            <v>3418186</v>
          </cell>
          <cell r="K21">
            <v>700203</v>
          </cell>
          <cell r="L21">
            <v>717599</v>
          </cell>
          <cell r="M21">
            <v>2000</v>
          </cell>
          <cell r="N21">
            <v>482118</v>
          </cell>
          <cell r="O21">
            <v>0</v>
          </cell>
          <cell r="P21">
            <v>0</v>
          </cell>
          <cell r="Q21">
            <v>95000</v>
          </cell>
          <cell r="R21">
            <v>0</v>
          </cell>
          <cell r="S21">
            <v>3000</v>
          </cell>
          <cell r="T21">
            <v>0</v>
          </cell>
          <cell r="U21">
            <v>0</v>
          </cell>
          <cell r="V21">
            <v>31600</v>
          </cell>
          <cell r="W21">
            <v>272014</v>
          </cell>
          <cell r="X21">
            <v>0</v>
          </cell>
          <cell r="Y21">
            <v>0</v>
          </cell>
          <cell r="Z21">
            <v>0</v>
          </cell>
          <cell r="AA21">
            <v>3636144</v>
          </cell>
          <cell r="AB21">
            <v>31000</v>
          </cell>
          <cell r="AC21">
            <v>803753</v>
          </cell>
          <cell r="AD21">
            <v>166870</v>
          </cell>
          <cell r="AE21">
            <v>234001</v>
          </cell>
          <cell r="AF21">
            <v>0</v>
          </cell>
          <cell r="AG21">
            <v>22862</v>
          </cell>
          <cell r="AH21">
            <v>27000</v>
          </cell>
          <cell r="AI21">
            <v>23300</v>
          </cell>
          <cell r="AJ21">
            <v>0</v>
          </cell>
          <cell r="AK21">
            <v>0</v>
          </cell>
          <cell r="AL21">
            <v>100000</v>
          </cell>
          <cell r="AM21">
            <v>12000</v>
          </cell>
          <cell r="AN21">
            <v>4500</v>
          </cell>
          <cell r="AO21">
            <v>28500</v>
          </cell>
          <cell r="AP21">
            <v>100000</v>
          </cell>
          <cell r="AQ21">
            <v>12876</v>
          </cell>
          <cell r="AR21">
            <v>22000</v>
          </cell>
          <cell r="AS21">
            <v>187087</v>
          </cell>
          <cell r="AT21">
            <v>113576</v>
          </cell>
          <cell r="AU21">
            <v>85000</v>
          </cell>
          <cell r="AV21">
            <v>134700</v>
          </cell>
          <cell r="AW21">
            <v>24988</v>
          </cell>
          <cell r="AX21">
            <v>0</v>
          </cell>
          <cell r="AY21">
            <v>35000</v>
          </cell>
          <cell r="AZ21">
            <v>25000</v>
          </cell>
          <cell r="BA21">
            <v>36000</v>
          </cell>
          <cell r="BB21">
            <v>53504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145090</v>
          </cell>
          <cell r="BH21">
            <v>0</v>
          </cell>
          <cell r="BI21">
            <v>0</v>
          </cell>
          <cell r="BJ21">
            <v>0</v>
          </cell>
          <cell r="BK21">
            <v>228876</v>
          </cell>
          <cell r="BL21">
            <v>0</v>
          </cell>
          <cell r="BM21">
            <v>5724</v>
          </cell>
          <cell r="BN21">
            <v>19362</v>
          </cell>
          <cell r="BR21">
            <v>0</v>
          </cell>
        </row>
        <row r="22">
          <cell r="A22">
            <v>331</v>
          </cell>
          <cell r="B22" t="str">
            <v>Balcarras School</v>
          </cell>
          <cell r="C22">
            <v>1</v>
          </cell>
          <cell r="D22">
            <v>125292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3257416</v>
          </cell>
          <cell r="K22">
            <v>1404478</v>
          </cell>
          <cell r="L22">
            <v>213832</v>
          </cell>
          <cell r="M22">
            <v>0</v>
          </cell>
          <cell r="N22">
            <v>343775</v>
          </cell>
          <cell r="O22">
            <v>0</v>
          </cell>
          <cell r="P22">
            <v>41302</v>
          </cell>
          <cell r="Q22">
            <v>93825.305500000002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218798</v>
          </cell>
          <cell r="X22">
            <v>0</v>
          </cell>
          <cell r="Y22">
            <v>0</v>
          </cell>
          <cell r="Z22">
            <v>0</v>
          </cell>
          <cell r="AA22">
            <v>3508875</v>
          </cell>
          <cell r="AB22">
            <v>50200</v>
          </cell>
          <cell r="AC22">
            <v>350286</v>
          </cell>
          <cell r="AD22">
            <v>178588</v>
          </cell>
          <cell r="AE22">
            <v>199672</v>
          </cell>
          <cell r="AF22">
            <v>0</v>
          </cell>
          <cell r="AG22">
            <v>65746</v>
          </cell>
          <cell r="AH22">
            <v>18174</v>
          </cell>
          <cell r="AI22">
            <v>21448.6</v>
          </cell>
          <cell r="AJ22">
            <v>0</v>
          </cell>
          <cell r="AK22">
            <v>0</v>
          </cell>
          <cell r="AL22">
            <v>37416</v>
          </cell>
          <cell r="AM22">
            <v>8216.4516000000003</v>
          </cell>
          <cell r="AN22">
            <v>13150</v>
          </cell>
          <cell r="AO22">
            <v>11106.38</v>
          </cell>
          <cell r="AP22">
            <v>66742.490000000005</v>
          </cell>
          <cell r="AQ22">
            <v>13695</v>
          </cell>
          <cell r="AR22">
            <v>10200</v>
          </cell>
          <cell r="AS22">
            <v>266142.40000000002</v>
          </cell>
          <cell r="AT22">
            <v>110502</v>
          </cell>
          <cell r="AU22">
            <v>130743.375</v>
          </cell>
          <cell r="AV22">
            <v>66185.179999999993</v>
          </cell>
          <cell r="AW22">
            <v>28078</v>
          </cell>
          <cell r="AX22">
            <v>0</v>
          </cell>
          <cell r="AY22">
            <v>13853</v>
          </cell>
          <cell r="AZ22">
            <v>0</v>
          </cell>
          <cell r="BA22">
            <v>56472.508399999999</v>
          </cell>
          <cell r="BB22">
            <v>13716.2</v>
          </cell>
          <cell r="BC22">
            <v>0</v>
          </cell>
          <cell r="BD22">
            <v>386320</v>
          </cell>
          <cell r="BE22">
            <v>0</v>
          </cell>
          <cell r="BF22">
            <v>0</v>
          </cell>
          <cell r="BG22">
            <v>145930</v>
          </cell>
          <cell r="BH22">
            <v>53430</v>
          </cell>
          <cell r="BI22">
            <v>386320</v>
          </cell>
          <cell r="BJ22">
            <v>0</v>
          </cell>
          <cell r="BK22">
            <v>585680</v>
          </cell>
          <cell r="BL22">
            <v>0</v>
          </cell>
          <cell r="BM22">
            <v>0</v>
          </cell>
          <cell r="BN22">
            <v>73189.720499999821</v>
          </cell>
          <cell r="BR22">
            <v>0</v>
          </cell>
        </row>
        <row r="23">
          <cell r="A23">
            <v>332</v>
          </cell>
          <cell r="B23" t="str">
            <v>Chipping Campden School</v>
          </cell>
          <cell r="C23">
            <v>1</v>
          </cell>
          <cell r="D23">
            <v>318632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3066581</v>
          </cell>
          <cell r="K23">
            <v>1090928</v>
          </cell>
          <cell r="L23">
            <v>195151</v>
          </cell>
          <cell r="M23">
            <v>0</v>
          </cell>
          <cell r="N23">
            <v>323549</v>
          </cell>
          <cell r="O23">
            <v>24000</v>
          </cell>
          <cell r="P23">
            <v>9000</v>
          </cell>
          <cell r="Q23">
            <v>130550</v>
          </cell>
          <cell r="R23">
            <v>0</v>
          </cell>
          <cell r="S23">
            <v>0</v>
          </cell>
          <cell r="T23">
            <v>0</v>
          </cell>
          <cell r="U23">
            <v>44000</v>
          </cell>
          <cell r="V23">
            <v>65000</v>
          </cell>
          <cell r="W23">
            <v>207289</v>
          </cell>
          <cell r="X23">
            <v>0</v>
          </cell>
          <cell r="Y23">
            <v>0</v>
          </cell>
          <cell r="Z23">
            <v>0</v>
          </cell>
          <cell r="AA23">
            <v>3174061</v>
          </cell>
          <cell r="AB23">
            <v>45500</v>
          </cell>
          <cell r="AC23">
            <v>430413</v>
          </cell>
          <cell r="AD23">
            <v>182054</v>
          </cell>
          <cell r="AE23">
            <v>234194</v>
          </cell>
          <cell r="AF23">
            <v>0</v>
          </cell>
          <cell r="AG23">
            <v>15873</v>
          </cell>
          <cell r="AH23">
            <v>13000</v>
          </cell>
          <cell r="AI23">
            <v>21000</v>
          </cell>
          <cell r="AJ23">
            <v>0</v>
          </cell>
          <cell r="AK23">
            <v>0</v>
          </cell>
          <cell r="AL23">
            <v>73150</v>
          </cell>
          <cell r="AM23">
            <v>8450</v>
          </cell>
          <cell r="AN23">
            <v>16275</v>
          </cell>
          <cell r="AO23">
            <v>13600</v>
          </cell>
          <cell r="AP23">
            <v>75900</v>
          </cell>
          <cell r="AQ23">
            <v>10116</v>
          </cell>
          <cell r="AR23">
            <v>21120</v>
          </cell>
          <cell r="AS23">
            <v>505844</v>
          </cell>
          <cell r="AT23">
            <v>103496</v>
          </cell>
          <cell r="AU23">
            <v>95000</v>
          </cell>
          <cell r="AV23">
            <v>89105</v>
          </cell>
          <cell r="AW23">
            <v>29407</v>
          </cell>
          <cell r="AX23">
            <v>0</v>
          </cell>
          <cell r="AY23">
            <v>8000</v>
          </cell>
          <cell r="AZ23">
            <v>0</v>
          </cell>
          <cell r="BA23">
            <v>69600</v>
          </cell>
          <cell r="BB23">
            <v>24035</v>
          </cell>
          <cell r="BC23">
            <v>0</v>
          </cell>
          <cell r="BD23">
            <v>25000</v>
          </cell>
          <cell r="BE23">
            <v>0</v>
          </cell>
          <cell r="BF23">
            <v>0</v>
          </cell>
          <cell r="BG23">
            <v>134904</v>
          </cell>
          <cell r="BH23">
            <v>0</v>
          </cell>
          <cell r="BI23">
            <v>25000</v>
          </cell>
          <cell r="BJ23">
            <v>0</v>
          </cell>
          <cell r="BK23">
            <v>155199</v>
          </cell>
          <cell r="BL23">
            <v>0</v>
          </cell>
          <cell r="BM23">
            <v>4705</v>
          </cell>
          <cell r="BN23">
            <v>190487</v>
          </cell>
          <cell r="BR23">
            <v>0</v>
          </cell>
        </row>
        <row r="24">
          <cell r="A24">
            <v>334</v>
          </cell>
          <cell r="B24" t="str">
            <v>Cirencester Kingshill School</v>
          </cell>
          <cell r="C24">
            <v>1</v>
          </cell>
          <cell r="D24">
            <v>166374</v>
          </cell>
          <cell r="E24">
            <v>0</v>
          </cell>
          <cell r="F24">
            <v>75807</v>
          </cell>
          <cell r="G24">
            <v>0</v>
          </cell>
          <cell r="H24">
            <v>129879</v>
          </cell>
          <cell r="I24">
            <v>0</v>
          </cell>
          <cell r="J24">
            <v>2698118</v>
          </cell>
          <cell r="K24">
            <v>0</v>
          </cell>
          <cell r="L24">
            <v>251648</v>
          </cell>
          <cell r="M24">
            <v>0</v>
          </cell>
          <cell r="N24">
            <v>305895</v>
          </cell>
          <cell r="O24">
            <v>0</v>
          </cell>
          <cell r="P24">
            <v>3000</v>
          </cell>
          <cell r="Q24">
            <v>45000</v>
          </cell>
          <cell r="R24">
            <v>0</v>
          </cell>
          <cell r="S24">
            <v>0</v>
          </cell>
          <cell r="T24">
            <v>0</v>
          </cell>
          <cell r="U24">
            <v>20000</v>
          </cell>
          <cell r="V24">
            <v>0</v>
          </cell>
          <cell r="W24">
            <v>167163</v>
          </cell>
          <cell r="X24">
            <v>0</v>
          </cell>
          <cell r="Y24">
            <v>0</v>
          </cell>
          <cell r="Z24">
            <v>0</v>
          </cell>
          <cell r="AA24">
            <v>2176051</v>
          </cell>
          <cell r="AB24">
            <v>45000</v>
          </cell>
          <cell r="AC24">
            <v>409937</v>
          </cell>
          <cell r="AD24">
            <v>0</v>
          </cell>
          <cell r="AE24">
            <v>190944</v>
          </cell>
          <cell r="AF24">
            <v>0</v>
          </cell>
          <cell r="AG24">
            <v>42960</v>
          </cell>
          <cell r="AH24">
            <v>16000</v>
          </cell>
          <cell r="AI24">
            <v>26393</v>
          </cell>
          <cell r="AJ24">
            <v>0</v>
          </cell>
          <cell r="AK24">
            <v>0</v>
          </cell>
          <cell r="AL24">
            <v>47000</v>
          </cell>
          <cell r="AM24">
            <v>16480</v>
          </cell>
          <cell r="AN24">
            <v>103000</v>
          </cell>
          <cell r="AO24">
            <v>6000</v>
          </cell>
          <cell r="AP24">
            <v>40000</v>
          </cell>
          <cell r="AQ24">
            <v>13151</v>
          </cell>
          <cell r="AR24">
            <v>2000</v>
          </cell>
          <cell r="AS24">
            <v>124016</v>
          </cell>
          <cell r="AT24">
            <v>38111</v>
          </cell>
          <cell r="AU24">
            <v>48000</v>
          </cell>
          <cell r="AV24">
            <v>21500</v>
          </cell>
          <cell r="AW24">
            <v>16851</v>
          </cell>
          <cell r="AX24">
            <v>0</v>
          </cell>
          <cell r="AY24">
            <v>10579</v>
          </cell>
          <cell r="AZ24">
            <v>20000</v>
          </cell>
          <cell r="BA24">
            <v>33687</v>
          </cell>
          <cell r="BB24">
            <v>23625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100200</v>
          </cell>
          <cell r="BH24">
            <v>0</v>
          </cell>
          <cell r="BI24">
            <v>0</v>
          </cell>
          <cell r="BJ24">
            <v>0</v>
          </cell>
          <cell r="BK24">
            <v>293535</v>
          </cell>
          <cell r="BL24">
            <v>0</v>
          </cell>
          <cell r="BM24">
            <v>21073</v>
          </cell>
          <cell r="BN24">
            <v>120000</v>
          </cell>
          <cell r="BR24">
            <v>57191</v>
          </cell>
        </row>
        <row r="25">
          <cell r="A25">
            <v>335</v>
          </cell>
          <cell r="B25" t="str">
            <v>Chosen Hill School</v>
          </cell>
          <cell r="C25">
            <v>1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3658014</v>
          </cell>
          <cell r="K25">
            <v>1069820</v>
          </cell>
          <cell r="L25">
            <v>495213</v>
          </cell>
          <cell r="M25">
            <v>0</v>
          </cell>
          <cell r="N25">
            <v>381840</v>
          </cell>
          <cell r="O25">
            <v>0</v>
          </cell>
          <cell r="P25">
            <v>26586</v>
          </cell>
          <cell r="Q25">
            <v>79000</v>
          </cell>
          <cell r="R25">
            <v>0</v>
          </cell>
          <cell r="S25">
            <v>3000</v>
          </cell>
          <cell r="T25">
            <v>0</v>
          </cell>
          <cell r="U25">
            <v>0</v>
          </cell>
          <cell r="V25">
            <v>0</v>
          </cell>
          <cell r="W25">
            <v>241739</v>
          </cell>
          <cell r="X25">
            <v>0</v>
          </cell>
          <cell r="Y25">
            <v>0</v>
          </cell>
          <cell r="Z25">
            <v>0</v>
          </cell>
          <cell r="AA25">
            <v>3698861</v>
          </cell>
          <cell r="AB25">
            <v>70000</v>
          </cell>
          <cell r="AC25">
            <v>695367</v>
          </cell>
          <cell r="AD25">
            <v>117286</v>
          </cell>
          <cell r="AE25">
            <v>374369</v>
          </cell>
          <cell r="AF25">
            <v>0</v>
          </cell>
          <cell r="AG25">
            <v>33999</v>
          </cell>
          <cell r="AH25">
            <v>34500</v>
          </cell>
          <cell r="AI25">
            <v>24000</v>
          </cell>
          <cell r="AJ25">
            <v>0</v>
          </cell>
          <cell r="AK25">
            <v>0</v>
          </cell>
          <cell r="AL25">
            <v>70200</v>
          </cell>
          <cell r="AM25">
            <v>14100</v>
          </cell>
          <cell r="AN25">
            <v>83500</v>
          </cell>
          <cell r="AO25">
            <v>18000</v>
          </cell>
          <cell r="AP25">
            <v>80000</v>
          </cell>
          <cell r="AQ25">
            <v>12325</v>
          </cell>
          <cell r="AR25">
            <v>28000</v>
          </cell>
          <cell r="AS25">
            <v>209509</v>
          </cell>
          <cell r="AT25">
            <v>0</v>
          </cell>
          <cell r="AU25">
            <v>120000</v>
          </cell>
          <cell r="AV25">
            <v>75500</v>
          </cell>
          <cell r="AW25">
            <v>36500</v>
          </cell>
          <cell r="AX25">
            <v>0</v>
          </cell>
          <cell r="AY25">
            <v>14000</v>
          </cell>
          <cell r="AZ25">
            <v>5000</v>
          </cell>
          <cell r="BA25">
            <v>50000</v>
          </cell>
          <cell r="BB25">
            <v>17000</v>
          </cell>
          <cell r="BC25">
            <v>0</v>
          </cell>
          <cell r="BD25">
            <v>0</v>
          </cell>
          <cell r="BE25">
            <v>0</v>
          </cell>
          <cell r="BF25">
            <v>1000</v>
          </cell>
          <cell r="BG25">
            <v>152029</v>
          </cell>
          <cell r="BH25">
            <v>0</v>
          </cell>
          <cell r="BI25">
            <v>0</v>
          </cell>
          <cell r="BJ25">
            <v>0</v>
          </cell>
          <cell r="BK25">
            <v>243362</v>
          </cell>
          <cell r="BL25">
            <v>0</v>
          </cell>
          <cell r="BM25">
            <v>0</v>
          </cell>
          <cell r="BN25">
            <v>72196</v>
          </cell>
          <cell r="BR25">
            <v>-91333</v>
          </cell>
        </row>
        <row r="26">
          <cell r="A26">
            <v>336</v>
          </cell>
          <cell r="B26" t="str">
            <v>Churchdown School</v>
          </cell>
          <cell r="C26">
            <v>1</v>
          </cell>
          <cell r="D26">
            <v>133537</v>
          </cell>
          <cell r="E26">
            <v>0</v>
          </cell>
          <cell r="F26">
            <v>79671</v>
          </cell>
          <cell r="G26">
            <v>7222</v>
          </cell>
          <cell r="H26">
            <v>0</v>
          </cell>
          <cell r="I26">
            <v>0</v>
          </cell>
          <cell r="J26">
            <v>3685000</v>
          </cell>
          <cell r="K26">
            <v>800844</v>
          </cell>
          <cell r="L26">
            <v>250207</v>
          </cell>
          <cell r="M26">
            <v>2000</v>
          </cell>
          <cell r="N26">
            <v>283639</v>
          </cell>
          <cell r="O26">
            <v>0</v>
          </cell>
          <cell r="P26">
            <v>186831</v>
          </cell>
          <cell r="Q26">
            <v>79600</v>
          </cell>
          <cell r="R26">
            <v>147000</v>
          </cell>
          <cell r="S26">
            <v>0</v>
          </cell>
          <cell r="T26">
            <v>0</v>
          </cell>
          <cell r="U26">
            <v>0</v>
          </cell>
          <cell r="V26">
            <v>20000</v>
          </cell>
          <cell r="W26">
            <v>258583</v>
          </cell>
          <cell r="X26">
            <v>0</v>
          </cell>
          <cell r="Y26">
            <v>0</v>
          </cell>
          <cell r="Z26">
            <v>0</v>
          </cell>
          <cell r="AA26">
            <v>3540149</v>
          </cell>
          <cell r="AB26">
            <v>31000</v>
          </cell>
          <cell r="AC26">
            <v>648581</v>
          </cell>
          <cell r="AD26">
            <v>141990</v>
          </cell>
          <cell r="AE26">
            <v>321680</v>
          </cell>
          <cell r="AF26">
            <v>85580</v>
          </cell>
          <cell r="AG26">
            <v>12394</v>
          </cell>
          <cell r="AH26">
            <v>12600</v>
          </cell>
          <cell r="AI26">
            <v>31500</v>
          </cell>
          <cell r="AJ26">
            <v>0</v>
          </cell>
          <cell r="AK26">
            <v>0</v>
          </cell>
          <cell r="AL26">
            <v>48300</v>
          </cell>
          <cell r="AM26">
            <v>11900</v>
          </cell>
          <cell r="AN26">
            <v>9400</v>
          </cell>
          <cell r="AO26">
            <v>23200</v>
          </cell>
          <cell r="AP26">
            <v>72000</v>
          </cell>
          <cell r="AQ26">
            <v>12574</v>
          </cell>
          <cell r="AR26">
            <v>16800</v>
          </cell>
          <cell r="AS26">
            <v>221468</v>
          </cell>
          <cell r="AT26">
            <v>81329</v>
          </cell>
          <cell r="AU26">
            <v>86000</v>
          </cell>
          <cell r="AV26">
            <v>106400</v>
          </cell>
          <cell r="AW26">
            <v>30216</v>
          </cell>
          <cell r="AX26">
            <v>0</v>
          </cell>
          <cell r="AY26">
            <v>97000</v>
          </cell>
          <cell r="AZ26">
            <v>19000</v>
          </cell>
          <cell r="BA26">
            <v>56800</v>
          </cell>
          <cell r="BB26">
            <v>28000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154200</v>
          </cell>
          <cell r="BH26">
            <v>0</v>
          </cell>
          <cell r="BI26">
            <v>0</v>
          </cell>
          <cell r="BJ26">
            <v>0</v>
          </cell>
          <cell r="BK26">
            <v>168770</v>
          </cell>
          <cell r="BL26">
            <v>0</v>
          </cell>
          <cell r="BM26">
            <v>12323</v>
          </cell>
          <cell r="BN26">
            <v>101380</v>
          </cell>
          <cell r="BP26">
            <v>60000</v>
          </cell>
          <cell r="BR26">
            <v>0</v>
          </cell>
        </row>
        <row r="27">
          <cell r="A27">
            <v>337</v>
          </cell>
          <cell r="B27" t="str">
            <v>Heywood Community School</v>
          </cell>
          <cell r="C27">
            <v>1</v>
          </cell>
          <cell r="D27">
            <v>71721</v>
          </cell>
          <cell r="F27">
            <v>38471</v>
          </cell>
          <cell r="G27">
            <v>0</v>
          </cell>
          <cell r="H27">
            <v>0</v>
          </cell>
          <cell r="I27">
            <v>0</v>
          </cell>
          <cell r="J27">
            <v>1627894</v>
          </cell>
          <cell r="K27">
            <v>0</v>
          </cell>
          <cell r="L27">
            <v>247802</v>
          </cell>
          <cell r="M27">
            <v>0</v>
          </cell>
          <cell r="N27">
            <v>167333</v>
          </cell>
          <cell r="O27">
            <v>13268</v>
          </cell>
          <cell r="P27">
            <v>273958</v>
          </cell>
          <cell r="Q27">
            <v>41472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10700</v>
          </cell>
          <cell r="W27">
            <v>126755</v>
          </cell>
          <cell r="X27">
            <v>0</v>
          </cell>
          <cell r="Y27">
            <v>0</v>
          </cell>
          <cell r="Z27">
            <v>0</v>
          </cell>
          <cell r="AA27">
            <v>1244278</v>
          </cell>
          <cell r="AB27">
            <v>11557</v>
          </cell>
          <cell r="AC27">
            <v>286638</v>
          </cell>
          <cell r="AD27">
            <v>74480</v>
          </cell>
          <cell r="AE27">
            <v>160883</v>
          </cell>
          <cell r="AF27">
            <v>0</v>
          </cell>
          <cell r="AG27">
            <v>321204</v>
          </cell>
          <cell r="AH27">
            <v>13511</v>
          </cell>
          <cell r="AI27">
            <v>11590</v>
          </cell>
          <cell r="AJ27">
            <v>0</v>
          </cell>
          <cell r="AK27">
            <v>0</v>
          </cell>
          <cell r="AL27">
            <v>25254</v>
          </cell>
          <cell r="AM27">
            <v>7128</v>
          </cell>
          <cell r="AN27">
            <v>4674</v>
          </cell>
          <cell r="AO27">
            <v>1899</v>
          </cell>
          <cell r="AP27">
            <v>59350</v>
          </cell>
          <cell r="AQ27">
            <v>6778</v>
          </cell>
          <cell r="AR27">
            <v>15750</v>
          </cell>
          <cell r="AS27">
            <v>123484</v>
          </cell>
          <cell r="AT27">
            <v>22238</v>
          </cell>
          <cell r="AU27">
            <v>31500</v>
          </cell>
          <cell r="AV27">
            <v>45144</v>
          </cell>
          <cell r="AW27">
            <v>10863</v>
          </cell>
          <cell r="AX27">
            <v>39782</v>
          </cell>
          <cell r="AY27">
            <v>23564</v>
          </cell>
          <cell r="AZ27">
            <v>16249</v>
          </cell>
          <cell r="BA27">
            <v>11143</v>
          </cell>
          <cell r="BB27">
            <v>17831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65939</v>
          </cell>
          <cell r="BH27">
            <v>0</v>
          </cell>
          <cell r="BI27">
            <v>0</v>
          </cell>
          <cell r="BJ27">
            <v>0</v>
          </cell>
          <cell r="BK27">
            <v>88255</v>
          </cell>
          <cell r="BL27">
            <v>0</v>
          </cell>
          <cell r="BM27">
            <v>16155</v>
          </cell>
          <cell r="BN27">
            <v>-5869</v>
          </cell>
          <cell r="BR27">
            <v>0</v>
          </cell>
        </row>
        <row r="28">
          <cell r="A28">
            <v>339</v>
          </cell>
          <cell r="B28" t="str">
            <v>Cirencester Deer Park School</v>
          </cell>
          <cell r="C28">
            <v>1</v>
          </cell>
          <cell r="D28">
            <v>82218</v>
          </cell>
          <cell r="E28">
            <v>0</v>
          </cell>
          <cell r="F28">
            <v>0</v>
          </cell>
          <cell r="H28">
            <v>185215</v>
          </cell>
          <cell r="I28">
            <v>0</v>
          </cell>
          <cell r="J28">
            <v>3571521</v>
          </cell>
          <cell r="K28">
            <v>0</v>
          </cell>
          <cell r="L28">
            <v>202194</v>
          </cell>
          <cell r="M28">
            <v>0</v>
          </cell>
          <cell r="N28">
            <v>549650</v>
          </cell>
          <cell r="O28">
            <v>35650</v>
          </cell>
          <cell r="P28">
            <v>82888</v>
          </cell>
          <cell r="Q28">
            <v>186013</v>
          </cell>
          <cell r="R28">
            <v>170000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210626</v>
          </cell>
          <cell r="X28">
            <v>0</v>
          </cell>
          <cell r="Y28">
            <v>0</v>
          </cell>
          <cell r="Z28">
            <v>0</v>
          </cell>
          <cell r="AA28">
            <v>3056942</v>
          </cell>
          <cell r="AB28">
            <v>80999</v>
          </cell>
          <cell r="AC28">
            <v>324235</v>
          </cell>
          <cell r="AD28">
            <v>193285</v>
          </cell>
          <cell r="AE28">
            <v>393980</v>
          </cell>
          <cell r="AF28">
            <v>69322</v>
          </cell>
          <cell r="AG28">
            <v>59500</v>
          </cell>
          <cell r="AH28">
            <v>21650</v>
          </cell>
          <cell r="AI28">
            <v>36775</v>
          </cell>
          <cell r="AJ28">
            <v>0</v>
          </cell>
          <cell r="AK28">
            <v>0</v>
          </cell>
          <cell r="AL28">
            <v>43000</v>
          </cell>
          <cell r="AM28">
            <v>3900</v>
          </cell>
          <cell r="AN28">
            <v>8250</v>
          </cell>
          <cell r="AO28">
            <v>8500</v>
          </cell>
          <cell r="AP28">
            <v>83000</v>
          </cell>
          <cell r="AQ28">
            <v>11959</v>
          </cell>
          <cell r="AR28">
            <v>14300</v>
          </cell>
          <cell r="AS28">
            <v>232824</v>
          </cell>
          <cell r="AT28">
            <v>56113</v>
          </cell>
          <cell r="AU28">
            <v>72000</v>
          </cell>
          <cell r="AV28">
            <v>35650</v>
          </cell>
          <cell r="AW28">
            <v>24004</v>
          </cell>
          <cell r="AX28">
            <v>0</v>
          </cell>
          <cell r="AY28">
            <v>92750</v>
          </cell>
          <cell r="AZ28">
            <v>0</v>
          </cell>
          <cell r="BA28">
            <v>1000</v>
          </cell>
          <cell r="BB28">
            <v>10873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151415</v>
          </cell>
          <cell r="BH28">
            <v>33000</v>
          </cell>
          <cell r="BI28">
            <v>0</v>
          </cell>
          <cell r="BJ28">
            <v>0</v>
          </cell>
          <cell r="BK28">
            <v>223351</v>
          </cell>
          <cell r="BL28">
            <v>6000</v>
          </cell>
          <cell r="BM28">
            <v>14438</v>
          </cell>
          <cell r="BN28">
            <v>155949</v>
          </cell>
          <cell r="BR28">
            <v>125841</v>
          </cell>
        </row>
        <row r="29">
          <cell r="A29">
            <v>340</v>
          </cell>
          <cell r="B29" t="str">
            <v>Ribston Hall High School</v>
          </cell>
          <cell r="C29">
            <v>1</v>
          </cell>
          <cell r="D29">
            <v>114950</v>
          </cell>
          <cell r="E29">
            <v>0</v>
          </cell>
          <cell r="F29">
            <v>91919</v>
          </cell>
          <cell r="G29">
            <v>-1697</v>
          </cell>
          <cell r="H29">
            <v>65347</v>
          </cell>
          <cell r="I29">
            <v>0</v>
          </cell>
          <cell r="J29">
            <v>1958939</v>
          </cell>
          <cell r="K29">
            <v>875932</v>
          </cell>
          <cell r="L29">
            <v>1621</v>
          </cell>
          <cell r="M29">
            <v>0</v>
          </cell>
          <cell r="N29">
            <v>177836</v>
          </cell>
          <cell r="O29">
            <v>0</v>
          </cell>
          <cell r="P29">
            <v>0</v>
          </cell>
          <cell r="Q29">
            <v>40000</v>
          </cell>
          <cell r="R29">
            <v>0</v>
          </cell>
          <cell r="S29">
            <v>0</v>
          </cell>
          <cell r="T29">
            <v>0</v>
          </cell>
          <cell r="U29">
            <v>3800</v>
          </cell>
          <cell r="V29">
            <v>25000</v>
          </cell>
          <cell r="W29">
            <v>126875</v>
          </cell>
          <cell r="X29">
            <v>0</v>
          </cell>
          <cell r="Y29">
            <v>0</v>
          </cell>
          <cell r="Z29">
            <v>0</v>
          </cell>
          <cell r="AA29">
            <v>2200000</v>
          </cell>
          <cell r="AB29">
            <v>15000</v>
          </cell>
          <cell r="AC29">
            <v>160765</v>
          </cell>
          <cell r="AD29">
            <v>95000</v>
          </cell>
          <cell r="AE29">
            <v>200000</v>
          </cell>
          <cell r="AF29">
            <v>0</v>
          </cell>
          <cell r="AG29">
            <v>15000</v>
          </cell>
          <cell r="AH29">
            <v>9000</v>
          </cell>
          <cell r="AI29">
            <v>12000</v>
          </cell>
          <cell r="AJ29">
            <v>0</v>
          </cell>
          <cell r="AK29">
            <v>0</v>
          </cell>
          <cell r="AL29">
            <v>36500</v>
          </cell>
          <cell r="AM29">
            <v>6000</v>
          </cell>
          <cell r="AN29">
            <v>7500</v>
          </cell>
          <cell r="AO29">
            <v>15000</v>
          </cell>
          <cell r="AP29">
            <v>50000</v>
          </cell>
          <cell r="AQ29">
            <v>9000</v>
          </cell>
          <cell r="AR29">
            <v>8000</v>
          </cell>
          <cell r="AS29">
            <v>148750</v>
          </cell>
          <cell r="AT29">
            <v>50000</v>
          </cell>
          <cell r="AU29">
            <v>62000</v>
          </cell>
          <cell r="AV29">
            <v>60000</v>
          </cell>
          <cell r="AW29">
            <v>30000</v>
          </cell>
          <cell r="AX29">
            <v>0</v>
          </cell>
          <cell r="AY29">
            <v>7000</v>
          </cell>
          <cell r="AZ29">
            <v>0</v>
          </cell>
          <cell r="BA29">
            <v>28000</v>
          </cell>
          <cell r="BB29">
            <v>20000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91281</v>
          </cell>
          <cell r="BH29">
            <v>0</v>
          </cell>
          <cell r="BI29">
            <v>0</v>
          </cell>
          <cell r="BJ29">
            <v>0</v>
          </cell>
          <cell r="BK29">
            <v>234363</v>
          </cell>
          <cell r="BL29">
            <v>0</v>
          </cell>
          <cell r="BM29">
            <v>0</v>
          </cell>
          <cell r="BN29">
            <v>80438</v>
          </cell>
          <cell r="BR29">
            <v>12487</v>
          </cell>
        </row>
        <row r="30">
          <cell r="A30">
            <v>341</v>
          </cell>
          <cell r="B30" t="str">
            <v>Central Technology College</v>
          </cell>
          <cell r="C30">
            <v>1</v>
          </cell>
          <cell r="D30">
            <v>-349971</v>
          </cell>
          <cell r="F30">
            <v>-1161</v>
          </cell>
          <cell r="G30">
            <v>0</v>
          </cell>
          <cell r="H30">
            <v>0</v>
          </cell>
          <cell r="I30">
            <v>0</v>
          </cell>
          <cell r="J30">
            <v>1393690</v>
          </cell>
          <cell r="K30">
            <v>183161</v>
          </cell>
          <cell r="L30">
            <v>199373</v>
          </cell>
          <cell r="M30">
            <v>21420</v>
          </cell>
          <cell r="N30">
            <v>241965</v>
          </cell>
          <cell r="O30">
            <v>0</v>
          </cell>
          <cell r="P30">
            <v>75406</v>
          </cell>
          <cell r="Q30">
            <v>28500</v>
          </cell>
          <cell r="R30">
            <v>70000</v>
          </cell>
          <cell r="S30">
            <v>0</v>
          </cell>
          <cell r="T30">
            <v>0</v>
          </cell>
          <cell r="U30">
            <v>0</v>
          </cell>
          <cell r="V30">
            <v>12000</v>
          </cell>
          <cell r="W30">
            <v>122631</v>
          </cell>
          <cell r="X30">
            <v>0</v>
          </cell>
          <cell r="Y30">
            <v>0</v>
          </cell>
          <cell r="Z30">
            <v>0</v>
          </cell>
          <cell r="AA30">
            <v>1361202</v>
          </cell>
          <cell r="AB30">
            <v>40440</v>
          </cell>
          <cell r="AC30">
            <v>350805</v>
          </cell>
          <cell r="AD30">
            <v>122006</v>
          </cell>
          <cell r="AE30">
            <v>168588</v>
          </cell>
          <cell r="AF30">
            <v>60783</v>
          </cell>
          <cell r="AG30">
            <v>25657</v>
          </cell>
          <cell r="AH30">
            <v>5000</v>
          </cell>
          <cell r="AI30">
            <v>7500</v>
          </cell>
          <cell r="AJ30">
            <v>0</v>
          </cell>
          <cell r="AK30">
            <v>0</v>
          </cell>
          <cell r="AL30">
            <v>25000</v>
          </cell>
          <cell r="AM30">
            <v>7000</v>
          </cell>
          <cell r="AN30">
            <v>3000</v>
          </cell>
          <cell r="AO30">
            <v>10000</v>
          </cell>
          <cell r="AP30">
            <v>45000</v>
          </cell>
          <cell r="AQ30">
            <v>7412</v>
          </cell>
          <cell r="AR30">
            <v>7600</v>
          </cell>
          <cell r="AS30">
            <v>61265</v>
          </cell>
          <cell r="AT30">
            <v>23113</v>
          </cell>
          <cell r="AU30">
            <v>35000</v>
          </cell>
          <cell r="AV30">
            <v>38350</v>
          </cell>
          <cell r="AW30">
            <v>10350</v>
          </cell>
          <cell r="AX30">
            <v>0</v>
          </cell>
          <cell r="AY30">
            <v>45698</v>
          </cell>
          <cell r="AZ30">
            <v>0</v>
          </cell>
          <cell r="BA30">
            <v>23420</v>
          </cell>
          <cell r="BB30">
            <v>12900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14564</v>
          </cell>
          <cell r="BH30">
            <v>0</v>
          </cell>
          <cell r="BI30">
            <v>0</v>
          </cell>
          <cell r="BJ30">
            <v>0</v>
          </cell>
          <cell r="BK30">
            <v>5646</v>
          </cell>
          <cell r="BL30">
            <v>2600</v>
          </cell>
          <cell r="BM30">
            <v>12118</v>
          </cell>
          <cell r="BN30">
            <v>-498914</v>
          </cell>
          <cell r="BR30">
            <v>-6961</v>
          </cell>
        </row>
        <row r="31">
          <cell r="A31">
            <v>342</v>
          </cell>
          <cell r="B31" t="str">
            <v>The Crypt School</v>
          </cell>
          <cell r="C31">
            <v>1</v>
          </cell>
          <cell r="D31">
            <v>20986</v>
          </cell>
          <cell r="E31">
            <v>0</v>
          </cell>
          <cell r="F31">
            <v>152745</v>
          </cell>
          <cell r="G31">
            <v>0</v>
          </cell>
          <cell r="H31">
            <v>0</v>
          </cell>
          <cell r="I31">
            <v>0</v>
          </cell>
          <cell r="J31">
            <v>1901156</v>
          </cell>
          <cell r="K31">
            <v>752910</v>
          </cell>
          <cell r="L31">
            <v>14562</v>
          </cell>
          <cell r="M31">
            <v>0</v>
          </cell>
          <cell r="N31">
            <v>170823</v>
          </cell>
          <cell r="O31">
            <v>0</v>
          </cell>
          <cell r="P31">
            <v>39910</v>
          </cell>
          <cell r="Q31">
            <v>32300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22000</v>
          </cell>
          <cell r="W31">
            <v>124305</v>
          </cell>
          <cell r="X31">
            <v>0</v>
          </cell>
          <cell r="Y31">
            <v>0</v>
          </cell>
          <cell r="Z31">
            <v>0</v>
          </cell>
          <cell r="AA31">
            <v>2061707</v>
          </cell>
          <cell r="AB31">
            <v>50000</v>
          </cell>
          <cell r="AC31">
            <v>109936</v>
          </cell>
          <cell r="AD31">
            <v>94654</v>
          </cell>
          <cell r="AE31">
            <v>160614</v>
          </cell>
          <cell r="AF31">
            <v>0</v>
          </cell>
          <cell r="AG31">
            <v>7635</v>
          </cell>
          <cell r="AH31">
            <v>8708</v>
          </cell>
          <cell r="AI31">
            <v>25000</v>
          </cell>
          <cell r="AJ31">
            <v>0</v>
          </cell>
          <cell r="AK31">
            <v>0</v>
          </cell>
          <cell r="AL31">
            <v>109574</v>
          </cell>
          <cell r="AM31">
            <v>11033</v>
          </cell>
          <cell r="AN31">
            <v>5125</v>
          </cell>
          <cell r="AO31">
            <v>7500</v>
          </cell>
          <cell r="AP31">
            <v>42099</v>
          </cell>
          <cell r="AQ31">
            <v>10490</v>
          </cell>
          <cell r="AR31">
            <v>2000</v>
          </cell>
          <cell r="AS31">
            <v>163817</v>
          </cell>
          <cell r="AT31">
            <v>72360</v>
          </cell>
          <cell r="AU31">
            <v>61000</v>
          </cell>
          <cell r="AV31">
            <v>37583</v>
          </cell>
          <cell r="AW31">
            <v>16480</v>
          </cell>
          <cell r="AX31">
            <v>0</v>
          </cell>
          <cell r="AY31">
            <v>9666</v>
          </cell>
          <cell r="AZ31">
            <v>0</v>
          </cell>
          <cell r="BA31">
            <v>5000</v>
          </cell>
          <cell r="BB31">
            <v>6082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89425</v>
          </cell>
          <cell r="BH31">
            <v>0</v>
          </cell>
          <cell r="BI31">
            <v>0</v>
          </cell>
          <cell r="BJ31">
            <v>0</v>
          </cell>
          <cell r="BK31">
            <v>242170</v>
          </cell>
          <cell r="BL31">
            <v>0</v>
          </cell>
          <cell r="BM31">
            <v>0</v>
          </cell>
          <cell r="BN31">
            <v>889</v>
          </cell>
          <cell r="BR31">
            <v>0</v>
          </cell>
        </row>
        <row r="32">
          <cell r="A32">
            <v>343</v>
          </cell>
          <cell r="B32" t="str">
            <v>Brockworth Enterprise School</v>
          </cell>
          <cell r="C32">
            <v>1</v>
          </cell>
          <cell r="D32">
            <v>-19630</v>
          </cell>
          <cell r="E32">
            <v>0</v>
          </cell>
          <cell r="F32">
            <v>0</v>
          </cell>
          <cell r="G32">
            <v>343</v>
          </cell>
          <cell r="H32">
            <v>0</v>
          </cell>
          <cell r="I32">
            <v>0</v>
          </cell>
          <cell r="J32">
            <v>2634128</v>
          </cell>
          <cell r="K32">
            <v>408886</v>
          </cell>
          <cell r="L32">
            <v>387058</v>
          </cell>
          <cell r="M32">
            <v>2000</v>
          </cell>
          <cell r="N32">
            <v>250347</v>
          </cell>
          <cell r="O32">
            <v>0</v>
          </cell>
          <cell r="P32">
            <v>0</v>
          </cell>
          <cell r="Q32">
            <v>8000</v>
          </cell>
          <cell r="R32">
            <v>0</v>
          </cell>
          <cell r="S32">
            <v>0</v>
          </cell>
          <cell r="T32">
            <v>0</v>
          </cell>
          <cell r="U32">
            <v>4600</v>
          </cell>
          <cell r="V32">
            <v>113000</v>
          </cell>
          <cell r="W32">
            <v>195076</v>
          </cell>
          <cell r="X32">
            <v>0</v>
          </cell>
          <cell r="Y32">
            <v>0</v>
          </cell>
          <cell r="Z32">
            <v>0</v>
          </cell>
          <cell r="AA32">
            <v>2393105</v>
          </cell>
          <cell r="AB32">
            <v>300</v>
          </cell>
          <cell r="AC32">
            <v>509161</v>
          </cell>
          <cell r="AD32">
            <v>145149</v>
          </cell>
          <cell r="AE32">
            <v>306375</v>
          </cell>
          <cell r="AF32">
            <v>0</v>
          </cell>
          <cell r="AG32">
            <v>30180</v>
          </cell>
          <cell r="AH32">
            <v>14820</v>
          </cell>
          <cell r="AI32">
            <v>16100</v>
          </cell>
          <cell r="AJ32">
            <v>0</v>
          </cell>
          <cell r="AK32">
            <v>0</v>
          </cell>
          <cell r="AL32">
            <v>26540</v>
          </cell>
          <cell r="AM32">
            <v>23500</v>
          </cell>
          <cell r="AN32">
            <v>12000</v>
          </cell>
          <cell r="AO32">
            <v>7000</v>
          </cell>
          <cell r="AP32">
            <v>75000</v>
          </cell>
          <cell r="AQ32">
            <v>47064</v>
          </cell>
          <cell r="AR32">
            <v>8300</v>
          </cell>
          <cell r="AS32">
            <v>161547</v>
          </cell>
          <cell r="AT32">
            <v>41031</v>
          </cell>
          <cell r="AU32">
            <v>59500</v>
          </cell>
          <cell r="AV32">
            <v>73548</v>
          </cell>
          <cell r="AW32">
            <v>1900</v>
          </cell>
          <cell r="AX32">
            <v>0</v>
          </cell>
          <cell r="AY32">
            <v>22300</v>
          </cell>
          <cell r="AZ32">
            <v>0</v>
          </cell>
          <cell r="BA32">
            <v>16500</v>
          </cell>
          <cell r="BB32">
            <v>43000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111076</v>
          </cell>
          <cell r="BH32">
            <v>0</v>
          </cell>
          <cell r="BI32">
            <v>0</v>
          </cell>
          <cell r="BJ32">
            <v>0</v>
          </cell>
          <cell r="BK32">
            <v>106480</v>
          </cell>
          <cell r="BL32">
            <v>0</v>
          </cell>
          <cell r="BM32">
            <v>4939</v>
          </cell>
          <cell r="BN32">
            <v>-50455</v>
          </cell>
          <cell r="BR32">
            <v>0</v>
          </cell>
        </row>
        <row r="33">
          <cell r="A33">
            <v>344</v>
          </cell>
          <cell r="B33" t="str">
            <v>High School for Girls</v>
          </cell>
          <cell r="C33">
            <v>1</v>
          </cell>
          <cell r="D33">
            <v>9875</v>
          </cell>
          <cell r="E33">
            <v>0</v>
          </cell>
          <cell r="F33">
            <v>467</v>
          </cell>
          <cell r="G33">
            <v>0</v>
          </cell>
          <cell r="H33">
            <v>0</v>
          </cell>
          <cell r="I33">
            <v>0</v>
          </cell>
          <cell r="J33">
            <v>2055501</v>
          </cell>
          <cell r="K33">
            <v>1046176</v>
          </cell>
          <cell r="L33">
            <v>9305</v>
          </cell>
          <cell r="M33">
            <v>0</v>
          </cell>
          <cell r="N33">
            <v>194130</v>
          </cell>
          <cell r="O33">
            <v>0</v>
          </cell>
          <cell r="P33">
            <v>0</v>
          </cell>
          <cell r="Q33">
            <v>12500</v>
          </cell>
          <cell r="R33">
            <v>55028</v>
          </cell>
          <cell r="S33">
            <v>0</v>
          </cell>
          <cell r="T33">
            <v>0</v>
          </cell>
          <cell r="U33">
            <v>0</v>
          </cell>
          <cell r="V33">
            <v>10560</v>
          </cell>
          <cell r="W33">
            <v>121591</v>
          </cell>
          <cell r="X33">
            <v>0</v>
          </cell>
          <cell r="Y33">
            <v>0</v>
          </cell>
          <cell r="Z33">
            <v>0</v>
          </cell>
          <cell r="AA33">
            <v>2414792</v>
          </cell>
          <cell r="AB33">
            <v>33000</v>
          </cell>
          <cell r="AC33">
            <v>199067</v>
          </cell>
          <cell r="AD33">
            <v>114371</v>
          </cell>
          <cell r="AE33">
            <v>245662</v>
          </cell>
          <cell r="AF33">
            <v>55028</v>
          </cell>
          <cell r="AG33">
            <v>4264</v>
          </cell>
          <cell r="AH33">
            <v>12900</v>
          </cell>
          <cell r="AI33">
            <v>8000</v>
          </cell>
          <cell r="AJ33">
            <v>0</v>
          </cell>
          <cell r="AK33">
            <v>0</v>
          </cell>
          <cell r="AL33">
            <v>23000</v>
          </cell>
          <cell r="AM33">
            <v>9507</v>
          </cell>
          <cell r="AN33">
            <v>1854</v>
          </cell>
          <cell r="AO33">
            <v>5800</v>
          </cell>
          <cell r="AP33">
            <v>40375</v>
          </cell>
          <cell r="AQ33">
            <v>50616</v>
          </cell>
          <cell r="AR33">
            <v>8551</v>
          </cell>
          <cell r="AS33">
            <v>123481</v>
          </cell>
          <cell r="AT33">
            <v>17315</v>
          </cell>
          <cell r="AU33">
            <v>77800</v>
          </cell>
          <cell r="AV33">
            <v>15690</v>
          </cell>
          <cell r="AW33">
            <v>0</v>
          </cell>
          <cell r="AX33">
            <v>0</v>
          </cell>
          <cell r="AY33">
            <v>3016</v>
          </cell>
          <cell r="AZ33">
            <v>6018</v>
          </cell>
          <cell r="BA33">
            <v>6000</v>
          </cell>
          <cell r="BB33">
            <v>38559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56270</v>
          </cell>
          <cell r="BH33">
            <v>0</v>
          </cell>
          <cell r="BI33">
            <v>0</v>
          </cell>
          <cell r="BJ33">
            <v>0</v>
          </cell>
          <cell r="BK33">
            <v>53158</v>
          </cell>
          <cell r="BL33">
            <v>0</v>
          </cell>
          <cell r="BM33">
            <v>3579</v>
          </cell>
          <cell r="BN33">
            <v>0</v>
          </cell>
          <cell r="BR33">
            <v>0</v>
          </cell>
        </row>
        <row r="34">
          <cell r="A34">
            <v>346</v>
          </cell>
          <cell r="B34" t="str">
            <v>Rednock School</v>
          </cell>
          <cell r="C34">
            <v>1</v>
          </cell>
          <cell r="D34">
            <v>216046</v>
          </cell>
          <cell r="E34">
            <v>0</v>
          </cell>
          <cell r="F34">
            <v>292834</v>
          </cell>
          <cell r="G34">
            <v>6634</v>
          </cell>
          <cell r="H34">
            <v>0</v>
          </cell>
          <cell r="I34">
            <v>0</v>
          </cell>
          <cell r="J34">
            <v>5514118</v>
          </cell>
          <cell r="K34">
            <v>0</v>
          </cell>
          <cell r="L34">
            <v>0</v>
          </cell>
          <cell r="M34">
            <v>0</v>
          </cell>
          <cell r="N34">
            <v>275754</v>
          </cell>
          <cell r="O34">
            <v>0</v>
          </cell>
          <cell r="P34">
            <v>0</v>
          </cell>
          <cell r="Q34">
            <v>68000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34342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3914472</v>
          </cell>
          <cell r="AB34">
            <v>15000</v>
          </cell>
          <cell r="AC34">
            <v>538786</v>
          </cell>
          <cell r="AD34">
            <v>170459</v>
          </cell>
          <cell r="AE34">
            <v>325643</v>
          </cell>
          <cell r="AF34">
            <v>0</v>
          </cell>
          <cell r="AG34">
            <v>44124</v>
          </cell>
          <cell r="AH34">
            <v>6200</v>
          </cell>
          <cell r="AI34">
            <v>49063</v>
          </cell>
          <cell r="AJ34">
            <v>0</v>
          </cell>
          <cell r="AK34">
            <v>0</v>
          </cell>
          <cell r="AL34">
            <v>35000</v>
          </cell>
          <cell r="AM34">
            <v>16000</v>
          </cell>
          <cell r="AN34">
            <v>18000</v>
          </cell>
          <cell r="AO34">
            <v>21000</v>
          </cell>
          <cell r="AP34">
            <v>80000</v>
          </cell>
          <cell r="AQ34">
            <v>15760</v>
          </cell>
          <cell r="AR34">
            <v>14000</v>
          </cell>
          <cell r="AS34">
            <v>371176</v>
          </cell>
          <cell r="AT34">
            <v>67661</v>
          </cell>
          <cell r="AU34">
            <v>120000</v>
          </cell>
          <cell r="AV34">
            <v>84232</v>
          </cell>
          <cell r="AW34">
            <v>31125</v>
          </cell>
          <cell r="AX34">
            <v>0</v>
          </cell>
          <cell r="AY34">
            <v>22000</v>
          </cell>
          <cell r="AZ34">
            <v>10000</v>
          </cell>
          <cell r="BA34">
            <v>66928</v>
          </cell>
          <cell r="BB34">
            <v>18029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158855</v>
          </cell>
          <cell r="BH34">
            <v>0</v>
          </cell>
          <cell r="BI34">
            <v>0</v>
          </cell>
          <cell r="BJ34">
            <v>0</v>
          </cell>
          <cell r="BK34">
            <v>446327</v>
          </cell>
          <cell r="BL34">
            <v>0</v>
          </cell>
          <cell r="BM34">
            <v>11996</v>
          </cell>
          <cell r="BN34">
            <v>53602</v>
          </cell>
          <cell r="BR34">
            <v>0</v>
          </cell>
        </row>
        <row r="35">
          <cell r="A35">
            <v>348</v>
          </cell>
          <cell r="B35" t="str">
            <v>Thomas Keble School</v>
          </cell>
          <cell r="C35">
            <v>1</v>
          </cell>
          <cell r="D35">
            <v>256883</v>
          </cell>
          <cell r="E35">
            <v>0</v>
          </cell>
          <cell r="F35">
            <v>35026</v>
          </cell>
          <cell r="G35">
            <v>172</v>
          </cell>
          <cell r="H35">
            <v>0</v>
          </cell>
          <cell r="I35">
            <v>0</v>
          </cell>
          <cell r="J35">
            <v>2301463</v>
          </cell>
          <cell r="K35">
            <v>0</v>
          </cell>
          <cell r="L35">
            <v>242261</v>
          </cell>
          <cell r="M35">
            <v>0</v>
          </cell>
          <cell r="N35">
            <v>327290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161185</v>
          </cell>
          <cell r="X35">
            <v>0</v>
          </cell>
          <cell r="Y35">
            <v>0</v>
          </cell>
          <cell r="Z35">
            <v>0</v>
          </cell>
          <cell r="AA35">
            <v>2003322</v>
          </cell>
          <cell r="AB35">
            <v>38400</v>
          </cell>
          <cell r="AC35">
            <v>365141</v>
          </cell>
          <cell r="AD35">
            <v>46000</v>
          </cell>
          <cell r="AE35">
            <v>135056</v>
          </cell>
          <cell r="AF35">
            <v>0</v>
          </cell>
          <cell r="AG35">
            <v>0</v>
          </cell>
          <cell r="AH35">
            <v>7969</v>
          </cell>
          <cell r="AI35">
            <v>70057</v>
          </cell>
          <cell r="AJ35">
            <v>13500</v>
          </cell>
          <cell r="AK35">
            <v>0</v>
          </cell>
          <cell r="AL35">
            <v>37800</v>
          </cell>
          <cell r="AM35">
            <v>6322</v>
          </cell>
          <cell r="AN35">
            <v>68878</v>
          </cell>
          <cell r="AO35">
            <v>3500</v>
          </cell>
          <cell r="AP35">
            <v>28000</v>
          </cell>
          <cell r="AQ35">
            <v>8254</v>
          </cell>
          <cell r="AR35">
            <v>13000</v>
          </cell>
          <cell r="AS35">
            <v>225130</v>
          </cell>
          <cell r="AT35">
            <v>69370</v>
          </cell>
          <cell r="AU35">
            <v>43000</v>
          </cell>
          <cell r="AV35">
            <v>73801</v>
          </cell>
          <cell r="AW35">
            <v>17213</v>
          </cell>
          <cell r="AX35">
            <v>0</v>
          </cell>
          <cell r="AY35">
            <v>17500</v>
          </cell>
          <cell r="AZ35">
            <v>0</v>
          </cell>
          <cell r="BA35">
            <v>20915</v>
          </cell>
          <cell r="BB35">
            <v>11663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90292</v>
          </cell>
          <cell r="BH35">
            <v>0</v>
          </cell>
          <cell r="BI35">
            <v>0</v>
          </cell>
          <cell r="BJ35">
            <v>0</v>
          </cell>
          <cell r="BK35">
            <v>120905</v>
          </cell>
          <cell r="BL35">
            <v>0</v>
          </cell>
          <cell r="BM35">
            <v>4585</v>
          </cell>
          <cell r="BN35">
            <v>-34709</v>
          </cell>
          <cell r="BR35">
            <v>0</v>
          </cell>
        </row>
        <row r="36">
          <cell r="A36">
            <v>349</v>
          </cell>
          <cell r="B36" t="str">
            <v>Farmor's School</v>
          </cell>
          <cell r="C36">
            <v>1</v>
          </cell>
          <cell r="D36">
            <v>-59731.82</v>
          </cell>
          <cell r="E36">
            <v>0</v>
          </cell>
          <cell r="F36">
            <v>12868</v>
          </cell>
          <cell r="G36">
            <v>6891</v>
          </cell>
          <cell r="H36">
            <v>0</v>
          </cell>
          <cell r="I36">
            <v>0</v>
          </cell>
          <cell r="J36">
            <v>2816787</v>
          </cell>
          <cell r="K36">
            <v>1044207</v>
          </cell>
          <cell r="L36">
            <v>82266</v>
          </cell>
          <cell r="M36">
            <v>0</v>
          </cell>
          <cell r="N36">
            <v>275263</v>
          </cell>
          <cell r="O36">
            <v>0</v>
          </cell>
          <cell r="P36">
            <v>0</v>
          </cell>
          <cell r="Q36">
            <v>62200</v>
          </cell>
          <cell r="R36">
            <v>92000</v>
          </cell>
          <cell r="S36">
            <v>0</v>
          </cell>
          <cell r="T36">
            <v>0</v>
          </cell>
          <cell r="U36">
            <v>0</v>
          </cell>
          <cell r="V36">
            <v>61500</v>
          </cell>
          <cell r="W36">
            <v>195509</v>
          </cell>
          <cell r="X36">
            <v>0</v>
          </cell>
          <cell r="Y36">
            <v>0</v>
          </cell>
          <cell r="Z36">
            <v>0</v>
          </cell>
          <cell r="AA36">
            <v>3312636</v>
          </cell>
          <cell r="AB36">
            <v>20000</v>
          </cell>
          <cell r="AC36">
            <v>286770</v>
          </cell>
          <cell r="AD36">
            <v>143020</v>
          </cell>
          <cell r="AE36">
            <v>161453</v>
          </cell>
          <cell r="AF36">
            <v>37800</v>
          </cell>
          <cell r="AG36">
            <v>66196</v>
          </cell>
          <cell r="AH36">
            <v>6500</v>
          </cell>
          <cell r="AI36">
            <v>12500</v>
          </cell>
          <cell r="AJ36">
            <v>0</v>
          </cell>
          <cell r="AK36">
            <v>0</v>
          </cell>
          <cell r="AL36">
            <v>0</v>
          </cell>
          <cell r="AM36">
            <v>500</v>
          </cell>
          <cell r="AN36">
            <v>6000</v>
          </cell>
          <cell r="AO36">
            <v>6000</v>
          </cell>
          <cell r="AP36">
            <v>64700</v>
          </cell>
          <cell r="AQ36">
            <v>50794</v>
          </cell>
          <cell r="AR36">
            <v>4827</v>
          </cell>
          <cell r="AS36">
            <v>168020</v>
          </cell>
          <cell r="AT36">
            <v>107815</v>
          </cell>
          <cell r="AU36">
            <v>87500</v>
          </cell>
          <cell r="AV36">
            <v>49000</v>
          </cell>
          <cell r="AW36">
            <v>0</v>
          </cell>
          <cell r="AX36">
            <v>0</v>
          </cell>
          <cell r="AY36">
            <v>24462</v>
          </cell>
          <cell r="AZ36">
            <v>8000</v>
          </cell>
          <cell r="BA36">
            <v>5000</v>
          </cell>
          <cell r="BB36">
            <v>57230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129098</v>
          </cell>
          <cell r="BH36">
            <v>0</v>
          </cell>
          <cell r="BI36">
            <v>0</v>
          </cell>
          <cell r="BJ36">
            <v>0</v>
          </cell>
          <cell r="BK36">
            <v>140749</v>
          </cell>
          <cell r="BL36">
            <v>0</v>
          </cell>
          <cell r="BM36">
            <v>8108</v>
          </cell>
          <cell r="BN36">
            <v>-116722.82</v>
          </cell>
          <cell r="BR36">
            <v>0</v>
          </cell>
        </row>
        <row r="37">
          <cell r="A37">
            <v>352</v>
          </cell>
          <cell r="B37" t="str">
            <v>Oxstalls Community School</v>
          </cell>
          <cell r="C37">
            <v>1</v>
          </cell>
          <cell r="D37">
            <v>83349</v>
          </cell>
          <cell r="E37">
            <v>0</v>
          </cell>
          <cell r="F37">
            <v>28244</v>
          </cell>
          <cell r="G37">
            <v>0</v>
          </cell>
          <cell r="H37">
            <v>0</v>
          </cell>
          <cell r="I37">
            <v>0</v>
          </cell>
          <cell r="J37">
            <v>1958522</v>
          </cell>
          <cell r="K37">
            <v>0</v>
          </cell>
          <cell r="L37">
            <v>192786</v>
          </cell>
          <cell r="M37">
            <v>0</v>
          </cell>
          <cell r="N37">
            <v>246775</v>
          </cell>
          <cell r="O37">
            <v>0</v>
          </cell>
          <cell r="P37">
            <v>110517</v>
          </cell>
          <cell r="Q37">
            <v>47300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279799</v>
          </cell>
          <cell r="W37">
            <v>176154</v>
          </cell>
          <cell r="X37">
            <v>0</v>
          </cell>
          <cell r="Y37">
            <v>0</v>
          </cell>
          <cell r="Z37">
            <v>0</v>
          </cell>
          <cell r="AA37">
            <v>1518904</v>
          </cell>
          <cell r="AB37">
            <v>4845</v>
          </cell>
          <cell r="AC37">
            <v>503634</v>
          </cell>
          <cell r="AD37">
            <v>53234</v>
          </cell>
          <cell r="AE37">
            <v>207469</v>
          </cell>
          <cell r="AF37">
            <v>8316</v>
          </cell>
          <cell r="AG37">
            <v>95553</v>
          </cell>
          <cell r="AH37">
            <v>15200</v>
          </cell>
          <cell r="AI37">
            <v>17950</v>
          </cell>
          <cell r="AJ37">
            <v>0</v>
          </cell>
          <cell r="AK37">
            <v>0</v>
          </cell>
          <cell r="AL37">
            <v>41975</v>
          </cell>
          <cell r="AM37">
            <v>17000</v>
          </cell>
          <cell r="AN37">
            <v>73967</v>
          </cell>
          <cell r="AO37">
            <v>5846</v>
          </cell>
          <cell r="AP37">
            <v>45543</v>
          </cell>
          <cell r="AQ37">
            <v>0</v>
          </cell>
          <cell r="AR37">
            <v>3958</v>
          </cell>
          <cell r="AS37">
            <v>193444</v>
          </cell>
          <cell r="AT37">
            <v>12283</v>
          </cell>
          <cell r="AU37">
            <v>26440</v>
          </cell>
          <cell r="AV37">
            <v>61787</v>
          </cell>
          <cell r="AW37">
            <v>1199</v>
          </cell>
          <cell r="AX37">
            <v>0</v>
          </cell>
          <cell r="AY37">
            <v>62883</v>
          </cell>
          <cell r="AZ37">
            <v>47155</v>
          </cell>
          <cell r="BA37">
            <v>8020</v>
          </cell>
          <cell r="BB37">
            <v>68597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3217</v>
          </cell>
          <cell r="BH37">
            <v>0</v>
          </cell>
          <cell r="BI37">
            <v>0</v>
          </cell>
          <cell r="BJ37">
            <v>0</v>
          </cell>
          <cell r="BK37">
            <v>28244</v>
          </cell>
          <cell r="BL37">
            <v>0</v>
          </cell>
          <cell r="BM37">
            <v>3217</v>
          </cell>
          <cell r="BN37">
            <v>0</v>
          </cell>
          <cell r="BR37">
            <v>0</v>
          </cell>
        </row>
        <row r="38">
          <cell r="A38">
            <v>355</v>
          </cell>
          <cell r="B38" t="str">
            <v>Pittville School</v>
          </cell>
          <cell r="C38">
            <v>1</v>
          </cell>
          <cell r="D38">
            <v>91347</v>
          </cell>
          <cell r="E38">
            <v>0</v>
          </cell>
          <cell r="F38">
            <v>0</v>
          </cell>
          <cell r="G38">
            <v>0</v>
          </cell>
          <cell r="H38">
            <v>32825</v>
          </cell>
          <cell r="I38">
            <v>0</v>
          </cell>
          <cell r="J38">
            <v>2346465</v>
          </cell>
          <cell r="K38">
            <v>0</v>
          </cell>
          <cell r="L38">
            <v>265634</v>
          </cell>
          <cell r="M38">
            <v>0</v>
          </cell>
          <cell r="N38">
            <v>348418</v>
          </cell>
          <cell r="O38">
            <v>30000</v>
          </cell>
          <cell r="P38">
            <v>34848</v>
          </cell>
          <cell r="Q38">
            <v>23612</v>
          </cell>
          <cell r="R38">
            <v>85884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174946</v>
          </cell>
          <cell r="X38">
            <v>13645</v>
          </cell>
          <cell r="Y38">
            <v>0</v>
          </cell>
          <cell r="Z38">
            <v>0</v>
          </cell>
          <cell r="AA38">
            <v>1984353</v>
          </cell>
          <cell r="AB38">
            <v>12463</v>
          </cell>
          <cell r="AC38">
            <v>373553</v>
          </cell>
          <cell r="AD38">
            <v>133665</v>
          </cell>
          <cell r="AE38">
            <v>187104</v>
          </cell>
          <cell r="AF38">
            <v>81226</v>
          </cell>
          <cell r="AG38">
            <v>15000</v>
          </cell>
          <cell r="AH38">
            <v>7800</v>
          </cell>
          <cell r="AI38">
            <v>15518</v>
          </cell>
          <cell r="AJ38">
            <v>0</v>
          </cell>
          <cell r="AK38">
            <v>0</v>
          </cell>
          <cell r="AL38">
            <v>30340</v>
          </cell>
          <cell r="AM38">
            <v>20000</v>
          </cell>
          <cell r="AN38">
            <v>8000</v>
          </cell>
          <cell r="AO38">
            <v>12000</v>
          </cell>
          <cell r="AP38">
            <v>63700</v>
          </cell>
          <cell r="AQ38">
            <v>11757</v>
          </cell>
          <cell r="AR38">
            <v>12300</v>
          </cell>
          <cell r="AS38">
            <v>146796</v>
          </cell>
          <cell r="AT38">
            <v>46850</v>
          </cell>
          <cell r="AU38">
            <v>46000</v>
          </cell>
          <cell r="AV38">
            <v>65827</v>
          </cell>
          <cell r="AW38">
            <v>13802</v>
          </cell>
          <cell r="AX38">
            <v>0</v>
          </cell>
          <cell r="AY38">
            <v>62896</v>
          </cell>
          <cell r="AZ38">
            <v>50000</v>
          </cell>
          <cell r="BA38">
            <v>20000</v>
          </cell>
          <cell r="BB38">
            <v>19577</v>
          </cell>
          <cell r="BC38">
            <v>0</v>
          </cell>
          <cell r="BD38">
            <v>7031</v>
          </cell>
          <cell r="BE38">
            <v>0</v>
          </cell>
          <cell r="BF38">
            <v>13645</v>
          </cell>
          <cell r="BG38">
            <v>90131</v>
          </cell>
          <cell r="BH38">
            <v>0</v>
          </cell>
          <cell r="BI38">
            <v>7031</v>
          </cell>
          <cell r="BJ38">
            <v>0</v>
          </cell>
          <cell r="BK38">
            <v>97709</v>
          </cell>
          <cell r="BL38">
            <v>0</v>
          </cell>
          <cell r="BM38">
            <v>32278</v>
          </cell>
          <cell r="BN38">
            <v>-46404</v>
          </cell>
          <cell r="BR38">
            <v>0</v>
          </cell>
        </row>
        <row r="39">
          <cell r="A39">
            <v>360</v>
          </cell>
          <cell r="B39" t="str">
            <v>Whitecross School</v>
          </cell>
          <cell r="C39">
            <v>1</v>
          </cell>
          <cell r="D39">
            <v>58151</v>
          </cell>
          <cell r="E39">
            <v>0</v>
          </cell>
          <cell r="F39">
            <v>60000</v>
          </cell>
          <cell r="G39">
            <v>1578</v>
          </cell>
          <cell r="H39">
            <v>222704</v>
          </cell>
          <cell r="I39">
            <v>0</v>
          </cell>
          <cell r="J39">
            <v>3312824</v>
          </cell>
          <cell r="K39">
            <v>0</v>
          </cell>
          <cell r="L39">
            <v>409632</v>
          </cell>
          <cell r="M39">
            <v>0</v>
          </cell>
          <cell r="N39">
            <v>234391</v>
          </cell>
          <cell r="O39">
            <v>4400</v>
          </cell>
          <cell r="P39">
            <v>0</v>
          </cell>
          <cell r="Q39">
            <v>91100</v>
          </cell>
          <cell r="R39">
            <v>130000</v>
          </cell>
          <cell r="S39">
            <v>0</v>
          </cell>
          <cell r="T39">
            <v>0</v>
          </cell>
          <cell r="U39">
            <v>8500</v>
          </cell>
          <cell r="V39">
            <v>25000</v>
          </cell>
          <cell r="W39">
            <v>220652</v>
          </cell>
          <cell r="X39">
            <v>0</v>
          </cell>
          <cell r="Y39">
            <v>0</v>
          </cell>
          <cell r="Z39">
            <v>0</v>
          </cell>
          <cell r="AA39">
            <v>2577000</v>
          </cell>
          <cell r="AB39">
            <v>90000</v>
          </cell>
          <cell r="AC39">
            <v>576850</v>
          </cell>
          <cell r="AD39">
            <v>211200</v>
          </cell>
          <cell r="AE39">
            <v>208350</v>
          </cell>
          <cell r="AF39">
            <v>80000</v>
          </cell>
          <cell r="AG39">
            <v>15700</v>
          </cell>
          <cell r="AH39">
            <v>13500</v>
          </cell>
          <cell r="AI39">
            <v>12500</v>
          </cell>
          <cell r="AJ39">
            <v>0</v>
          </cell>
          <cell r="AK39">
            <v>0</v>
          </cell>
          <cell r="AL39">
            <v>117000</v>
          </cell>
          <cell r="AM39">
            <v>6000</v>
          </cell>
          <cell r="AN39">
            <v>7500</v>
          </cell>
          <cell r="AO39">
            <v>14800</v>
          </cell>
          <cell r="AP39">
            <v>62000</v>
          </cell>
          <cell r="AQ39">
            <v>10754</v>
          </cell>
          <cell r="AR39">
            <v>16000</v>
          </cell>
          <cell r="AS39">
            <v>137420</v>
          </cell>
          <cell r="AT39">
            <v>21000</v>
          </cell>
          <cell r="AU39">
            <v>42000</v>
          </cell>
          <cell r="AV39">
            <v>40772</v>
          </cell>
          <cell r="AW39">
            <v>29446</v>
          </cell>
          <cell r="AX39">
            <v>0</v>
          </cell>
          <cell r="AY39">
            <v>85428</v>
          </cell>
          <cell r="AZ39">
            <v>0</v>
          </cell>
          <cell r="BA39">
            <v>10000</v>
          </cell>
          <cell r="BB39">
            <v>20000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98930</v>
          </cell>
          <cell r="BH39">
            <v>0</v>
          </cell>
          <cell r="BI39">
            <v>0</v>
          </cell>
          <cell r="BJ39">
            <v>0</v>
          </cell>
          <cell r="BK39">
            <v>332484</v>
          </cell>
          <cell r="BL39">
            <v>0</v>
          </cell>
          <cell r="BM39">
            <v>50728</v>
          </cell>
          <cell r="BN39">
            <v>89430</v>
          </cell>
          <cell r="BR39">
            <v>0</v>
          </cell>
        </row>
        <row r="40">
          <cell r="A40">
            <v>363</v>
          </cell>
          <cell r="B40" t="str">
            <v>Newent Community School</v>
          </cell>
          <cell r="C40">
            <v>1</v>
          </cell>
          <cell r="D40">
            <v>86572</v>
          </cell>
          <cell r="E40">
            <v>0</v>
          </cell>
          <cell r="F40">
            <v>10149</v>
          </cell>
          <cell r="G40">
            <v>18693</v>
          </cell>
          <cell r="H40">
            <v>0</v>
          </cell>
          <cell r="I40">
            <v>0</v>
          </cell>
          <cell r="J40">
            <v>3491180</v>
          </cell>
          <cell r="K40">
            <v>1060653</v>
          </cell>
          <cell r="L40">
            <v>209643</v>
          </cell>
          <cell r="M40">
            <v>0</v>
          </cell>
          <cell r="N40">
            <v>347344</v>
          </cell>
          <cell r="O40">
            <v>0</v>
          </cell>
          <cell r="P40">
            <v>7500</v>
          </cell>
          <cell r="Q40">
            <v>70400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6000</v>
          </cell>
          <cell r="W40">
            <v>231235</v>
          </cell>
          <cell r="X40">
            <v>0</v>
          </cell>
          <cell r="Y40">
            <v>0</v>
          </cell>
          <cell r="Z40">
            <v>50000</v>
          </cell>
          <cell r="AA40">
            <v>3587776</v>
          </cell>
          <cell r="AB40">
            <v>50000</v>
          </cell>
          <cell r="AC40">
            <v>386214</v>
          </cell>
          <cell r="AD40">
            <v>257213</v>
          </cell>
          <cell r="AE40">
            <v>302271</v>
          </cell>
          <cell r="AF40">
            <v>0</v>
          </cell>
          <cell r="AG40">
            <v>39997</v>
          </cell>
          <cell r="AH40">
            <v>37600</v>
          </cell>
          <cell r="AI40">
            <v>35076</v>
          </cell>
          <cell r="AJ40">
            <v>0</v>
          </cell>
          <cell r="AK40">
            <v>0</v>
          </cell>
          <cell r="AL40">
            <v>123000</v>
          </cell>
          <cell r="AM40">
            <v>11000</v>
          </cell>
          <cell r="AN40">
            <v>11257</v>
          </cell>
          <cell r="AO40">
            <v>30000</v>
          </cell>
          <cell r="AP40">
            <v>100000</v>
          </cell>
          <cell r="AQ40">
            <v>16597</v>
          </cell>
          <cell r="AR40">
            <v>30000</v>
          </cell>
          <cell r="AS40">
            <v>398873</v>
          </cell>
          <cell r="AT40">
            <v>50367</v>
          </cell>
          <cell r="AU40">
            <v>95500</v>
          </cell>
          <cell r="AV40">
            <v>92264</v>
          </cell>
          <cell r="AW40">
            <v>0</v>
          </cell>
          <cell r="AX40">
            <v>21156</v>
          </cell>
          <cell r="AY40">
            <v>16000</v>
          </cell>
          <cell r="AZ40">
            <v>20000</v>
          </cell>
          <cell r="BA40">
            <v>42000</v>
          </cell>
          <cell r="BB40">
            <v>51982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156975</v>
          </cell>
          <cell r="BH40">
            <v>0</v>
          </cell>
          <cell r="BI40">
            <v>0</v>
          </cell>
          <cell r="BJ40">
            <v>0</v>
          </cell>
          <cell r="BK40">
            <v>179084</v>
          </cell>
          <cell r="BL40">
            <v>0</v>
          </cell>
          <cell r="BM40">
            <v>6733</v>
          </cell>
          <cell r="BN40">
            <v>-245616</v>
          </cell>
          <cell r="BR40">
            <v>0</v>
          </cell>
        </row>
        <row r="41">
          <cell r="A41">
            <v>369</v>
          </cell>
          <cell r="B41" t="str">
            <v>Severn Vale School</v>
          </cell>
          <cell r="C41">
            <v>1</v>
          </cell>
          <cell r="D41">
            <v>392989</v>
          </cell>
          <cell r="E41">
            <v>0</v>
          </cell>
          <cell r="F41">
            <v>82912</v>
          </cell>
          <cell r="G41">
            <v>4882</v>
          </cell>
          <cell r="H41">
            <v>0</v>
          </cell>
          <cell r="I41">
            <v>0</v>
          </cell>
          <cell r="J41">
            <v>3722071</v>
          </cell>
          <cell r="K41">
            <v>0</v>
          </cell>
          <cell r="L41">
            <v>329832</v>
          </cell>
          <cell r="M41">
            <v>5145</v>
          </cell>
          <cell r="N41">
            <v>258988</v>
          </cell>
          <cell r="O41">
            <v>0</v>
          </cell>
          <cell r="P41">
            <v>22350</v>
          </cell>
          <cell r="Q41">
            <v>51000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215928</v>
          </cell>
          <cell r="X41">
            <v>0</v>
          </cell>
          <cell r="Y41">
            <v>0</v>
          </cell>
          <cell r="Z41">
            <v>0</v>
          </cell>
          <cell r="AA41">
            <v>2794527</v>
          </cell>
          <cell r="AB41">
            <v>45000</v>
          </cell>
          <cell r="AC41">
            <v>482174</v>
          </cell>
          <cell r="AD41">
            <v>106889</v>
          </cell>
          <cell r="AE41">
            <v>257738</v>
          </cell>
          <cell r="AF41">
            <v>0</v>
          </cell>
          <cell r="AG41">
            <v>17000</v>
          </cell>
          <cell r="AH41">
            <v>32350</v>
          </cell>
          <cell r="AI41">
            <v>25000</v>
          </cell>
          <cell r="AJ41">
            <v>0</v>
          </cell>
          <cell r="AK41">
            <v>0</v>
          </cell>
          <cell r="AL41">
            <v>189601</v>
          </cell>
          <cell r="AM41">
            <v>12500</v>
          </cell>
          <cell r="AN41">
            <v>80350</v>
          </cell>
          <cell r="AO41">
            <v>9500</v>
          </cell>
          <cell r="AP41">
            <v>73000</v>
          </cell>
          <cell r="AQ41">
            <v>80519</v>
          </cell>
          <cell r="AR41">
            <v>16625</v>
          </cell>
          <cell r="AS41">
            <v>225661</v>
          </cell>
          <cell r="AT41">
            <v>161317</v>
          </cell>
          <cell r="AU41">
            <v>50310</v>
          </cell>
          <cell r="AV41">
            <v>70050</v>
          </cell>
          <cell r="AW41">
            <v>26676</v>
          </cell>
          <cell r="AX41">
            <v>0</v>
          </cell>
          <cell r="AY41">
            <v>17346</v>
          </cell>
          <cell r="AZ41">
            <v>91505</v>
          </cell>
          <cell r="BA41">
            <v>22000</v>
          </cell>
          <cell r="BB41">
            <v>25665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133061</v>
          </cell>
          <cell r="BH41">
            <v>0</v>
          </cell>
          <cell r="BI41">
            <v>0</v>
          </cell>
          <cell r="BJ41">
            <v>0</v>
          </cell>
          <cell r="BK41">
            <v>212828</v>
          </cell>
          <cell r="BL41">
            <v>0</v>
          </cell>
          <cell r="BM41">
            <v>8027</v>
          </cell>
          <cell r="BN41">
            <v>85000</v>
          </cell>
          <cell r="BR41">
            <v>0</v>
          </cell>
        </row>
        <row r="42">
          <cell r="A42">
            <v>372</v>
          </cell>
          <cell r="B42" t="str">
            <v>The Cotswold School</v>
          </cell>
          <cell r="C42">
            <v>1</v>
          </cell>
          <cell r="D42">
            <v>42700</v>
          </cell>
          <cell r="E42">
            <v>0</v>
          </cell>
          <cell r="F42">
            <v>64352</v>
          </cell>
          <cell r="G42">
            <v>0</v>
          </cell>
          <cell r="H42">
            <v>172416</v>
          </cell>
          <cell r="I42">
            <v>0</v>
          </cell>
          <cell r="J42">
            <v>2579746</v>
          </cell>
          <cell r="K42">
            <v>806103</v>
          </cell>
          <cell r="L42">
            <v>180196</v>
          </cell>
          <cell r="M42">
            <v>0</v>
          </cell>
          <cell r="N42">
            <v>347060</v>
          </cell>
          <cell r="O42">
            <v>0</v>
          </cell>
          <cell r="P42">
            <v>28000</v>
          </cell>
          <cell r="Q42">
            <v>77000</v>
          </cell>
          <cell r="R42">
            <v>100000</v>
          </cell>
          <cell r="S42">
            <v>0</v>
          </cell>
          <cell r="T42">
            <v>0</v>
          </cell>
          <cell r="U42">
            <v>0</v>
          </cell>
          <cell r="V42">
            <v>55000</v>
          </cell>
          <cell r="W42">
            <v>168810</v>
          </cell>
          <cell r="X42">
            <v>0</v>
          </cell>
          <cell r="Y42">
            <v>0</v>
          </cell>
          <cell r="Z42">
            <v>0</v>
          </cell>
          <cell r="AA42">
            <v>2812085</v>
          </cell>
          <cell r="AB42">
            <v>30000</v>
          </cell>
          <cell r="AC42">
            <v>346198</v>
          </cell>
          <cell r="AD42">
            <v>157305</v>
          </cell>
          <cell r="AE42">
            <v>163783</v>
          </cell>
          <cell r="AF42">
            <v>62457</v>
          </cell>
          <cell r="AG42">
            <v>35153</v>
          </cell>
          <cell r="AH42">
            <v>61000</v>
          </cell>
          <cell r="AI42">
            <v>25000</v>
          </cell>
          <cell r="AJ42">
            <v>10000</v>
          </cell>
          <cell r="AK42">
            <v>0</v>
          </cell>
          <cell r="AL42">
            <v>83000</v>
          </cell>
          <cell r="AM42">
            <v>18000</v>
          </cell>
          <cell r="AN42">
            <v>7500</v>
          </cell>
          <cell r="AO42">
            <v>6500</v>
          </cell>
          <cell r="AP42">
            <v>51000</v>
          </cell>
          <cell r="AQ42">
            <v>11233</v>
          </cell>
          <cell r="AR42">
            <v>15000</v>
          </cell>
          <cell r="AS42">
            <v>187566</v>
          </cell>
          <cell r="AT42">
            <v>10000</v>
          </cell>
          <cell r="AU42">
            <v>75000</v>
          </cell>
          <cell r="AV42">
            <v>43000</v>
          </cell>
          <cell r="AW42">
            <v>28000</v>
          </cell>
          <cell r="AX42">
            <v>0</v>
          </cell>
          <cell r="AY42">
            <v>68000</v>
          </cell>
          <cell r="AZ42">
            <v>0</v>
          </cell>
          <cell r="BA42">
            <v>60000</v>
          </cell>
          <cell r="BB42">
            <v>15000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112102</v>
          </cell>
          <cell r="BH42">
            <v>0</v>
          </cell>
          <cell r="BI42">
            <v>0</v>
          </cell>
          <cell r="BJ42">
            <v>0</v>
          </cell>
          <cell r="BK42">
            <v>132416</v>
          </cell>
          <cell r="BL42">
            <v>0</v>
          </cell>
          <cell r="BM42">
            <v>50000</v>
          </cell>
          <cell r="BN42">
            <v>2835</v>
          </cell>
          <cell r="BP42">
            <v>126454</v>
          </cell>
          <cell r="BR42">
            <v>40000</v>
          </cell>
        </row>
        <row r="43">
          <cell r="A43">
            <v>373</v>
          </cell>
          <cell r="B43" t="str">
            <v>Maidenhill School</v>
          </cell>
          <cell r="C43">
            <v>1</v>
          </cell>
          <cell r="D43">
            <v>15190.27</v>
          </cell>
          <cell r="E43">
            <v>0</v>
          </cell>
          <cell r="F43">
            <v>4781</v>
          </cell>
          <cell r="G43">
            <v>1524</v>
          </cell>
          <cell r="H43">
            <v>0</v>
          </cell>
          <cell r="I43">
            <v>0</v>
          </cell>
          <cell r="J43">
            <v>2385531</v>
          </cell>
          <cell r="K43">
            <v>0</v>
          </cell>
          <cell r="L43">
            <v>133250</v>
          </cell>
          <cell r="M43">
            <v>0</v>
          </cell>
          <cell r="N43">
            <v>307714</v>
          </cell>
          <cell r="O43">
            <v>0</v>
          </cell>
          <cell r="P43">
            <v>0</v>
          </cell>
          <cell r="Q43">
            <v>20000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166445</v>
          </cell>
          <cell r="X43">
            <v>0</v>
          </cell>
          <cell r="Y43">
            <v>0</v>
          </cell>
          <cell r="Z43">
            <v>0</v>
          </cell>
          <cell r="AA43">
            <v>1874237</v>
          </cell>
          <cell r="AB43">
            <v>40000</v>
          </cell>
          <cell r="AC43">
            <v>302440</v>
          </cell>
          <cell r="AD43">
            <v>111569</v>
          </cell>
          <cell r="AE43">
            <v>128721</v>
          </cell>
          <cell r="AF43">
            <v>0</v>
          </cell>
          <cell r="AG43">
            <v>3500</v>
          </cell>
          <cell r="AH43">
            <v>10500</v>
          </cell>
          <cell r="AI43">
            <v>20000</v>
          </cell>
          <cell r="AJ43">
            <v>0</v>
          </cell>
          <cell r="AK43">
            <v>0</v>
          </cell>
          <cell r="AL43">
            <v>39027</v>
          </cell>
          <cell r="AM43">
            <v>9000</v>
          </cell>
          <cell r="AN43">
            <v>2750</v>
          </cell>
          <cell r="AO43">
            <v>5000</v>
          </cell>
          <cell r="AP43">
            <v>50000</v>
          </cell>
          <cell r="AQ43">
            <v>17473</v>
          </cell>
          <cell r="AR43">
            <v>0</v>
          </cell>
          <cell r="AS43">
            <v>225361</v>
          </cell>
          <cell r="AT43">
            <v>35792</v>
          </cell>
          <cell r="AU43">
            <v>40000</v>
          </cell>
          <cell r="AV43">
            <v>28741</v>
          </cell>
          <cell r="AW43">
            <v>0</v>
          </cell>
          <cell r="AX43">
            <v>0</v>
          </cell>
          <cell r="AY43">
            <v>11860</v>
          </cell>
          <cell r="AZ43">
            <v>0</v>
          </cell>
          <cell r="BA43">
            <v>0</v>
          </cell>
          <cell r="BB43">
            <v>72159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92604</v>
          </cell>
          <cell r="BH43">
            <v>0</v>
          </cell>
          <cell r="BI43">
            <v>0</v>
          </cell>
          <cell r="BJ43">
            <v>0</v>
          </cell>
          <cell r="BK43">
            <v>94156</v>
          </cell>
          <cell r="BL43">
            <v>0</v>
          </cell>
          <cell r="BM43">
            <v>4753</v>
          </cell>
          <cell r="BN43">
            <v>0.27000000001862645</v>
          </cell>
          <cell r="BR43">
            <v>0</v>
          </cell>
        </row>
        <row r="44">
          <cell r="A44">
            <v>374</v>
          </cell>
          <cell r="B44" t="str">
            <v>Archway School</v>
          </cell>
          <cell r="C44">
            <v>1</v>
          </cell>
          <cell r="D44">
            <v>65375</v>
          </cell>
          <cell r="E44">
            <v>0</v>
          </cell>
          <cell r="F44">
            <v>15000</v>
          </cell>
          <cell r="G44">
            <v>7770</v>
          </cell>
          <cell r="H44">
            <v>0</v>
          </cell>
          <cell r="I44">
            <v>0</v>
          </cell>
          <cell r="J44">
            <v>3262753</v>
          </cell>
          <cell r="K44">
            <v>657599</v>
          </cell>
          <cell r="L44">
            <v>196132</v>
          </cell>
          <cell r="M44">
            <v>0</v>
          </cell>
          <cell r="N44">
            <v>373558</v>
          </cell>
          <cell r="O44">
            <v>0</v>
          </cell>
          <cell r="P44">
            <v>0</v>
          </cell>
          <cell r="Q44">
            <v>91230</v>
          </cell>
          <cell r="R44">
            <v>70000</v>
          </cell>
          <cell r="S44">
            <v>0</v>
          </cell>
          <cell r="T44">
            <v>0</v>
          </cell>
          <cell r="U44">
            <v>0</v>
          </cell>
          <cell r="V44">
            <v>37000</v>
          </cell>
          <cell r="W44">
            <v>227012</v>
          </cell>
          <cell r="X44">
            <v>0</v>
          </cell>
          <cell r="Y44">
            <v>0</v>
          </cell>
          <cell r="Z44">
            <v>0</v>
          </cell>
          <cell r="AA44">
            <v>3020892</v>
          </cell>
          <cell r="AB44">
            <v>44500</v>
          </cell>
          <cell r="AC44">
            <v>451835</v>
          </cell>
          <cell r="AD44">
            <v>129409</v>
          </cell>
          <cell r="AE44">
            <v>276507</v>
          </cell>
          <cell r="AF44">
            <v>50798</v>
          </cell>
          <cell r="AG44">
            <v>64259</v>
          </cell>
          <cell r="AH44">
            <v>21300</v>
          </cell>
          <cell r="AI44">
            <v>22425</v>
          </cell>
          <cell r="AJ44">
            <v>0</v>
          </cell>
          <cell r="AK44">
            <v>0</v>
          </cell>
          <cell r="AL44">
            <v>46300</v>
          </cell>
          <cell r="AM44">
            <v>14900</v>
          </cell>
          <cell r="AN44">
            <v>13895</v>
          </cell>
          <cell r="AO44">
            <v>15000</v>
          </cell>
          <cell r="AP44">
            <v>94500</v>
          </cell>
          <cell r="AQ44">
            <v>51460</v>
          </cell>
          <cell r="AR44">
            <v>17440</v>
          </cell>
          <cell r="AS44">
            <v>266701</v>
          </cell>
          <cell r="AT44">
            <v>116242</v>
          </cell>
          <cell r="AU44">
            <v>68000</v>
          </cell>
          <cell r="AV44">
            <v>82000</v>
          </cell>
          <cell r="AW44">
            <v>24178</v>
          </cell>
          <cell r="AX44">
            <v>0</v>
          </cell>
          <cell r="AY44">
            <v>79965</v>
          </cell>
          <cell r="AZ44">
            <v>53400</v>
          </cell>
          <cell r="BA44">
            <v>38500</v>
          </cell>
          <cell r="BB44">
            <v>34427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131936</v>
          </cell>
          <cell r="BH44">
            <v>0</v>
          </cell>
          <cell r="BI44">
            <v>0</v>
          </cell>
          <cell r="BJ44">
            <v>0</v>
          </cell>
          <cell r="BK44">
            <v>102850</v>
          </cell>
          <cell r="BL44">
            <v>0</v>
          </cell>
          <cell r="BM44">
            <v>51856</v>
          </cell>
          <cell r="BN44">
            <v>-118174</v>
          </cell>
          <cell r="BR44">
            <v>0</v>
          </cell>
        </row>
        <row r="45">
          <cell r="A45">
            <v>375</v>
          </cell>
          <cell r="B45" t="str">
            <v>Marling School</v>
          </cell>
          <cell r="C45">
            <v>1</v>
          </cell>
          <cell r="D45">
            <v>90209</v>
          </cell>
          <cell r="E45">
            <v>0</v>
          </cell>
          <cell r="F45">
            <v>122921</v>
          </cell>
          <cell r="G45">
            <v>0</v>
          </cell>
          <cell r="H45">
            <v>0</v>
          </cell>
          <cell r="I45">
            <v>0</v>
          </cell>
          <cell r="J45">
            <v>2026538</v>
          </cell>
          <cell r="K45">
            <v>1154138</v>
          </cell>
          <cell r="L45">
            <v>0</v>
          </cell>
          <cell r="M45">
            <v>0</v>
          </cell>
          <cell r="N45">
            <v>144586</v>
          </cell>
          <cell r="O45">
            <v>0</v>
          </cell>
          <cell r="P45">
            <v>6000</v>
          </cell>
          <cell r="Q45">
            <v>46485</v>
          </cell>
          <cell r="R45">
            <v>0</v>
          </cell>
          <cell r="S45">
            <v>0</v>
          </cell>
          <cell r="T45">
            <v>0</v>
          </cell>
          <cell r="U45">
            <v>5000</v>
          </cell>
          <cell r="V45">
            <v>57000</v>
          </cell>
          <cell r="W45">
            <v>128389</v>
          </cell>
          <cell r="X45">
            <v>0</v>
          </cell>
          <cell r="Y45">
            <v>0</v>
          </cell>
          <cell r="Z45">
            <v>0</v>
          </cell>
          <cell r="AA45">
            <v>2495211</v>
          </cell>
          <cell r="AB45">
            <v>40000</v>
          </cell>
          <cell r="AC45">
            <v>142331</v>
          </cell>
          <cell r="AD45">
            <v>118037</v>
          </cell>
          <cell r="AE45">
            <v>196882</v>
          </cell>
          <cell r="AF45">
            <v>0</v>
          </cell>
          <cell r="AG45">
            <v>6864</v>
          </cell>
          <cell r="AH45">
            <v>11025</v>
          </cell>
          <cell r="AI45">
            <v>21000</v>
          </cell>
          <cell r="AJ45">
            <v>0</v>
          </cell>
          <cell r="AK45">
            <v>0</v>
          </cell>
          <cell r="AL45">
            <v>50000</v>
          </cell>
          <cell r="AM45">
            <v>21919</v>
          </cell>
          <cell r="AN45">
            <v>5150</v>
          </cell>
          <cell r="AO45">
            <v>9205</v>
          </cell>
          <cell r="AP45">
            <v>68000</v>
          </cell>
          <cell r="AQ45">
            <v>9661</v>
          </cell>
          <cell r="AR45">
            <v>12650</v>
          </cell>
          <cell r="AS45">
            <v>119680</v>
          </cell>
          <cell r="AT45">
            <v>60500</v>
          </cell>
          <cell r="AU45">
            <v>90000</v>
          </cell>
          <cell r="AV45">
            <v>53750</v>
          </cell>
          <cell r="AW45">
            <v>18066</v>
          </cell>
          <cell r="AX45">
            <v>0</v>
          </cell>
          <cell r="AY45">
            <v>22250</v>
          </cell>
          <cell r="AZ45">
            <v>0</v>
          </cell>
          <cell r="BA45">
            <v>56000</v>
          </cell>
          <cell r="BB45">
            <v>22500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105080</v>
          </cell>
          <cell r="BH45">
            <v>0</v>
          </cell>
          <cell r="BI45">
            <v>0</v>
          </cell>
          <cell r="BJ45">
            <v>0</v>
          </cell>
          <cell r="BK45">
            <v>228001</v>
          </cell>
          <cell r="BL45">
            <v>0</v>
          </cell>
          <cell r="BM45">
            <v>0</v>
          </cell>
          <cell r="BN45">
            <v>7664</v>
          </cell>
          <cell r="BR45">
            <v>0</v>
          </cell>
        </row>
        <row r="46">
          <cell r="A46">
            <v>377</v>
          </cell>
          <cell r="B46" t="str">
            <v>Stroud High School</v>
          </cell>
          <cell r="C46">
            <v>1</v>
          </cell>
          <cell r="D46">
            <v>473383</v>
          </cell>
          <cell r="E46">
            <v>0</v>
          </cell>
          <cell r="F46">
            <v>0</v>
          </cell>
          <cell r="G46">
            <v>5646</v>
          </cell>
          <cell r="H46">
            <v>0</v>
          </cell>
          <cell r="I46">
            <v>0</v>
          </cell>
          <cell r="J46">
            <v>2127908</v>
          </cell>
          <cell r="K46">
            <v>1204446</v>
          </cell>
          <cell r="L46">
            <v>1986</v>
          </cell>
          <cell r="M46">
            <v>0</v>
          </cell>
          <cell r="N46">
            <v>195948</v>
          </cell>
          <cell r="O46">
            <v>28300</v>
          </cell>
          <cell r="P46">
            <v>5000</v>
          </cell>
          <cell r="Q46">
            <v>106100</v>
          </cell>
          <cell r="R46">
            <v>0</v>
          </cell>
          <cell r="S46">
            <v>0</v>
          </cell>
          <cell r="T46">
            <v>0</v>
          </cell>
          <cell r="U46">
            <v>150000</v>
          </cell>
          <cell r="V46">
            <v>83000</v>
          </cell>
          <cell r="W46">
            <v>132846</v>
          </cell>
          <cell r="X46">
            <v>0</v>
          </cell>
          <cell r="Y46">
            <v>19932</v>
          </cell>
          <cell r="Z46">
            <v>0</v>
          </cell>
          <cell r="AA46">
            <v>2442700</v>
          </cell>
          <cell r="AB46">
            <v>14000</v>
          </cell>
          <cell r="AC46">
            <v>246638</v>
          </cell>
          <cell r="AD46">
            <v>134000</v>
          </cell>
          <cell r="AE46">
            <v>201700</v>
          </cell>
          <cell r="AF46">
            <v>0</v>
          </cell>
          <cell r="AG46">
            <v>7500</v>
          </cell>
          <cell r="AH46">
            <v>18700</v>
          </cell>
          <cell r="AI46">
            <v>17500</v>
          </cell>
          <cell r="AJ46">
            <v>0</v>
          </cell>
          <cell r="AK46">
            <v>0</v>
          </cell>
          <cell r="AL46">
            <v>137500</v>
          </cell>
          <cell r="AM46">
            <v>16100</v>
          </cell>
          <cell r="AN46">
            <v>10100</v>
          </cell>
          <cell r="AO46">
            <v>4900</v>
          </cell>
          <cell r="AP46">
            <v>56250</v>
          </cell>
          <cell r="AQ46">
            <v>9368</v>
          </cell>
          <cell r="AR46">
            <v>5650</v>
          </cell>
          <cell r="AS46">
            <v>406828</v>
          </cell>
          <cell r="AT46">
            <v>96258</v>
          </cell>
          <cell r="AU46">
            <v>97400</v>
          </cell>
          <cell r="AV46">
            <v>47156</v>
          </cell>
          <cell r="AW46">
            <v>18911</v>
          </cell>
          <cell r="AX46">
            <v>0</v>
          </cell>
          <cell r="AY46">
            <v>14000</v>
          </cell>
          <cell r="AZ46">
            <v>0</v>
          </cell>
          <cell r="BA46">
            <v>73250</v>
          </cell>
          <cell r="BB46">
            <v>47600</v>
          </cell>
          <cell r="BC46">
            <v>0</v>
          </cell>
          <cell r="BD46">
            <v>0</v>
          </cell>
          <cell r="BE46">
            <v>9966</v>
          </cell>
          <cell r="BF46">
            <v>9966</v>
          </cell>
          <cell r="BG46">
            <v>106905</v>
          </cell>
          <cell r="BH46">
            <v>0</v>
          </cell>
          <cell r="BI46">
            <v>0</v>
          </cell>
          <cell r="BJ46">
            <v>0</v>
          </cell>
          <cell r="BK46">
            <v>103078</v>
          </cell>
          <cell r="BL46">
            <v>0</v>
          </cell>
          <cell r="BM46">
            <v>9473</v>
          </cell>
          <cell r="BN46">
            <v>300000</v>
          </cell>
          <cell r="BO46">
            <v>84908</v>
          </cell>
          <cell r="BR46">
            <v>0</v>
          </cell>
        </row>
        <row r="47">
          <cell r="A47">
            <v>379</v>
          </cell>
          <cell r="B47" t="str">
            <v>Sir William Romney's School</v>
          </cell>
          <cell r="C47">
            <v>1</v>
          </cell>
          <cell r="D47">
            <v>95491</v>
          </cell>
          <cell r="E47">
            <v>0</v>
          </cell>
          <cell r="F47">
            <v>21522</v>
          </cell>
          <cell r="G47">
            <v>0</v>
          </cell>
          <cell r="H47">
            <v>0</v>
          </cell>
          <cell r="I47">
            <v>0</v>
          </cell>
          <cell r="J47">
            <v>1896392</v>
          </cell>
          <cell r="K47">
            <v>82004</v>
          </cell>
          <cell r="L47">
            <v>164237</v>
          </cell>
          <cell r="M47">
            <v>0</v>
          </cell>
          <cell r="N47">
            <v>142722</v>
          </cell>
          <cell r="O47">
            <v>0</v>
          </cell>
          <cell r="P47">
            <v>0</v>
          </cell>
          <cell r="Q47">
            <v>36500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28300</v>
          </cell>
          <cell r="W47">
            <v>121705</v>
          </cell>
          <cell r="X47">
            <v>0</v>
          </cell>
          <cell r="Y47">
            <v>0</v>
          </cell>
          <cell r="Z47">
            <v>0</v>
          </cell>
          <cell r="AA47">
            <v>1468001</v>
          </cell>
          <cell r="AB47">
            <v>16000</v>
          </cell>
          <cell r="AC47">
            <v>301197</v>
          </cell>
          <cell r="AD47">
            <v>74661</v>
          </cell>
          <cell r="AE47">
            <v>159172</v>
          </cell>
          <cell r="AF47">
            <v>0</v>
          </cell>
          <cell r="AG47">
            <v>7864</v>
          </cell>
          <cell r="AH47">
            <v>10000</v>
          </cell>
          <cell r="AI47">
            <v>15000</v>
          </cell>
          <cell r="AJ47">
            <v>0</v>
          </cell>
          <cell r="AK47">
            <v>0</v>
          </cell>
          <cell r="AL47">
            <v>42000</v>
          </cell>
          <cell r="AM47">
            <v>20000</v>
          </cell>
          <cell r="AN47">
            <v>7500</v>
          </cell>
          <cell r="AO47">
            <v>9000</v>
          </cell>
          <cell r="AP47">
            <v>48500</v>
          </cell>
          <cell r="AQ47">
            <v>9677</v>
          </cell>
          <cell r="AR47">
            <v>11500</v>
          </cell>
          <cell r="AS47">
            <v>147306</v>
          </cell>
          <cell r="AT47">
            <v>36694</v>
          </cell>
          <cell r="AU47">
            <v>27000</v>
          </cell>
          <cell r="AV47">
            <v>26750</v>
          </cell>
          <cell r="AW47">
            <v>0</v>
          </cell>
          <cell r="AX47">
            <v>0</v>
          </cell>
          <cell r="AY47">
            <v>8000</v>
          </cell>
          <cell r="AZ47">
            <v>15000</v>
          </cell>
          <cell r="BA47">
            <v>41000</v>
          </cell>
          <cell r="BB47">
            <v>33347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79831</v>
          </cell>
          <cell r="BH47">
            <v>0</v>
          </cell>
          <cell r="BI47">
            <v>0</v>
          </cell>
          <cell r="BJ47">
            <v>0</v>
          </cell>
          <cell r="BK47">
            <v>97553</v>
          </cell>
          <cell r="BL47">
            <v>0</v>
          </cell>
          <cell r="BM47">
            <v>3800</v>
          </cell>
          <cell r="BN47">
            <v>32182</v>
          </cell>
          <cell r="BR47">
            <v>0</v>
          </cell>
        </row>
        <row r="48">
          <cell r="A48">
            <v>380</v>
          </cell>
          <cell r="B48" t="str">
            <v>Sir Thomas Rich's School</v>
          </cell>
          <cell r="C48">
            <v>1</v>
          </cell>
          <cell r="D48">
            <v>178265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2013936</v>
          </cell>
          <cell r="K48">
            <v>1199595</v>
          </cell>
          <cell r="L48">
            <v>4222</v>
          </cell>
          <cell r="M48">
            <v>0</v>
          </cell>
          <cell r="N48">
            <v>234629</v>
          </cell>
          <cell r="O48">
            <v>0</v>
          </cell>
          <cell r="P48">
            <v>0</v>
          </cell>
          <cell r="Q48">
            <v>109100</v>
          </cell>
          <cell r="R48">
            <v>0</v>
          </cell>
          <cell r="S48">
            <v>0</v>
          </cell>
          <cell r="T48">
            <v>0</v>
          </cell>
          <cell r="U48">
            <v>40000</v>
          </cell>
          <cell r="V48">
            <v>76000</v>
          </cell>
          <cell r="W48">
            <v>123185</v>
          </cell>
          <cell r="X48">
            <v>0</v>
          </cell>
          <cell r="Y48">
            <v>0</v>
          </cell>
          <cell r="Z48">
            <v>0</v>
          </cell>
          <cell r="AA48">
            <v>2494500</v>
          </cell>
          <cell r="AB48">
            <v>15000</v>
          </cell>
          <cell r="AC48">
            <v>148500</v>
          </cell>
          <cell r="AD48">
            <v>73500</v>
          </cell>
          <cell r="AE48">
            <v>185000</v>
          </cell>
          <cell r="AF48">
            <v>0</v>
          </cell>
          <cell r="AG48">
            <v>81000</v>
          </cell>
          <cell r="AH48">
            <v>18000</v>
          </cell>
          <cell r="AI48">
            <v>24000</v>
          </cell>
          <cell r="AJ48">
            <v>0</v>
          </cell>
          <cell r="AK48">
            <v>0</v>
          </cell>
          <cell r="AL48">
            <v>93000</v>
          </cell>
          <cell r="AM48">
            <v>28500</v>
          </cell>
          <cell r="AN48">
            <v>39500</v>
          </cell>
          <cell r="AO48">
            <v>12950</v>
          </cell>
          <cell r="AP48">
            <v>95100</v>
          </cell>
          <cell r="AQ48">
            <v>108625</v>
          </cell>
          <cell r="AR48">
            <v>15000</v>
          </cell>
          <cell r="AS48">
            <v>184189</v>
          </cell>
          <cell r="AT48">
            <v>5000</v>
          </cell>
          <cell r="AU48">
            <v>80000</v>
          </cell>
          <cell r="AV48">
            <v>49900</v>
          </cell>
          <cell r="AW48">
            <v>17000</v>
          </cell>
          <cell r="AX48">
            <v>3000</v>
          </cell>
          <cell r="AY48">
            <v>6909</v>
          </cell>
          <cell r="AZ48">
            <v>0</v>
          </cell>
          <cell r="BA48">
            <v>5000</v>
          </cell>
          <cell r="BB48">
            <v>9500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126277</v>
          </cell>
          <cell r="BH48">
            <v>0</v>
          </cell>
          <cell r="BI48">
            <v>0</v>
          </cell>
          <cell r="BJ48">
            <v>0</v>
          </cell>
          <cell r="BK48">
            <v>247000</v>
          </cell>
          <cell r="BL48">
            <v>0</v>
          </cell>
          <cell r="BM48">
            <v>65536</v>
          </cell>
          <cell r="BN48">
            <v>186259</v>
          </cell>
          <cell r="BR48">
            <v>-186259</v>
          </cell>
        </row>
        <row r="49">
          <cell r="A49">
            <v>381</v>
          </cell>
          <cell r="B49" t="str">
            <v>St. Peter's Catholic High School and Sixth Form Centre</v>
          </cell>
          <cell r="C49">
            <v>1</v>
          </cell>
          <cell r="D49">
            <v>443160</v>
          </cell>
          <cell r="F49">
            <v>0</v>
          </cell>
          <cell r="G49">
            <v>1118</v>
          </cell>
          <cell r="H49">
            <v>0</v>
          </cell>
          <cell r="I49">
            <v>1096</v>
          </cell>
          <cell r="J49">
            <v>3704642</v>
          </cell>
          <cell r="K49">
            <v>2032481</v>
          </cell>
          <cell r="L49">
            <v>400274</v>
          </cell>
          <cell r="M49">
            <v>0</v>
          </cell>
          <cell r="N49">
            <v>389664</v>
          </cell>
          <cell r="O49">
            <v>0</v>
          </cell>
          <cell r="P49">
            <v>281226</v>
          </cell>
          <cell r="Q49">
            <v>67000</v>
          </cell>
          <cell r="R49">
            <v>130000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274615</v>
          </cell>
          <cell r="X49">
            <v>0</v>
          </cell>
          <cell r="Y49">
            <v>0</v>
          </cell>
          <cell r="Z49">
            <v>40000</v>
          </cell>
          <cell r="AA49">
            <v>4856000</v>
          </cell>
          <cell r="AB49">
            <v>50000</v>
          </cell>
          <cell r="AC49">
            <v>658188</v>
          </cell>
          <cell r="AD49">
            <v>157848</v>
          </cell>
          <cell r="AE49">
            <v>482101</v>
          </cell>
          <cell r="AF49">
            <v>79000</v>
          </cell>
          <cell r="AG49">
            <v>21500</v>
          </cell>
          <cell r="AH49">
            <v>23200</v>
          </cell>
          <cell r="AI49">
            <v>21000</v>
          </cell>
          <cell r="AJ49">
            <v>0</v>
          </cell>
          <cell r="AK49">
            <v>0</v>
          </cell>
          <cell r="AL49">
            <v>72500</v>
          </cell>
          <cell r="AM49">
            <v>30000</v>
          </cell>
          <cell r="AN49">
            <v>10000</v>
          </cell>
          <cell r="AO49">
            <v>17500</v>
          </cell>
          <cell r="AP49">
            <v>73000</v>
          </cell>
          <cell r="AQ49">
            <v>14000</v>
          </cell>
          <cell r="AR49">
            <v>9000</v>
          </cell>
          <cell r="AS49">
            <v>449542</v>
          </cell>
          <cell r="AT49">
            <v>71802</v>
          </cell>
          <cell r="AU49">
            <v>128000</v>
          </cell>
          <cell r="AV49">
            <v>77325</v>
          </cell>
          <cell r="AW49">
            <v>33775</v>
          </cell>
          <cell r="AX49">
            <v>0</v>
          </cell>
          <cell r="AY49">
            <v>89235</v>
          </cell>
          <cell r="AZ49">
            <v>0</v>
          </cell>
          <cell r="BA49">
            <v>31347</v>
          </cell>
          <cell r="BB49">
            <v>76025</v>
          </cell>
          <cell r="BC49">
            <v>0</v>
          </cell>
          <cell r="BD49">
            <v>0</v>
          </cell>
          <cell r="BE49">
            <v>41095</v>
          </cell>
          <cell r="BF49">
            <v>0</v>
          </cell>
          <cell r="BG49">
            <v>2665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3783</v>
          </cell>
          <cell r="BN49">
            <v>190079</v>
          </cell>
          <cell r="BR49">
            <v>0</v>
          </cell>
        </row>
        <row r="50">
          <cell r="A50">
            <v>382</v>
          </cell>
          <cell r="B50" t="str">
            <v>Christ College, Catholic and Church of England Sports College</v>
          </cell>
          <cell r="C50">
            <v>1</v>
          </cell>
          <cell r="D50">
            <v>180449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2244804</v>
          </cell>
          <cell r="K50">
            <v>38257</v>
          </cell>
          <cell r="L50">
            <v>226469</v>
          </cell>
          <cell r="M50">
            <v>0</v>
          </cell>
          <cell r="N50">
            <v>333362</v>
          </cell>
          <cell r="O50">
            <v>0</v>
          </cell>
          <cell r="P50">
            <v>0</v>
          </cell>
          <cell r="Q50">
            <v>78509</v>
          </cell>
          <cell r="R50">
            <v>98898</v>
          </cell>
          <cell r="S50">
            <v>0</v>
          </cell>
          <cell r="T50">
            <v>0</v>
          </cell>
          <cell r="U50">
            <v>0</v>
          </cell>
          <cell r="V50">
            <v>86631</v>
          </cell>
          <cell r="W50">
            <v>188095</v>
          </cell>
          <cell r="X50">
            <v>0</v>
          </cell>
          <cell r="Y50">
            <v>0</v>
          </cell>
          <cell r="Z50">
            <v>0</v>
          </cell>
          <cell r="AA50">
            <v>1753894</v>
          </cell>
          <cell r="AB50">
            <v>6000</v>
          </cell>
          <cell r="AC50">
            <v>476873</v>
          </cell>
          <cell r="AD50">
            <v>101730</v>
          </cell>
          <cell r="AE50">
            <v>164776</v>
          </cell>
          <cell r="AF50">
            <v>54902</v>
          </cell>
          <cell r="AG50">
            <v>67336</v>
          </cell>
          <cell r="AH50">
            <v>21433</v>
          </cell>
          <cell r="AI50">
            <v>26344</v>
          </cell>
          <cell r="AJ50">
            <v>0</v>
          </cell>
          <cell r="AK50">
            <v>0</v>
          </cell>
          <cell r="AL50">
            <v>39130</v>
          </cell>
          <cell r="AM50">
            <v>13390</v>
          </cell>
          <cell r="AN50">
            <v>5385</v>
          </cell>
          <cell r="AO50">
            <v>10165</v>
          </cell>
          <cell r="AP50">
            <v>49000</v>
          </cell>
          <cell r="AQ50">
            <v>8625</v>
          </cell>
          <cell r="AR50">
            <v>5939</v>
          </cell>
          <cell r="AS50">
            <v>232952</v>
          </cell>
          <cell r="AT50">
            <v>18811</v>
          </cell>
          <cell r="AU50">
            <v>39682</v>
          </cell>
          <cell r="AV50">
            <v>78731</v>
          </cell>
          <cell r="AW50">
            <v>16865</v>
          </cell>
          <cell r="AX50">
            <v>0</v>
          </cell>
          <cell r="AY50">
            <v>94973</v>
          </cell>
          <cell r="AZ50">
            <v>50000</v>
          </cell>
          <cell r="BA50">
            <v>82853</v>
          </cell>
          <cell r="BB50">
            <v>42378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3062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3062</v>
          </cell>
          <cell r="BN50">
            <v>13307</v>
          </cell>
          <cell r="BR50">
            <v>0</v>
          </cell>
        </row>
        <row r="51">
          <cell r="A51">
            <v>386</v>
          </cell>
          <cell r="B51" t="str">
            <v>Winchcombe School</v>
          </cell>
          <cell r="C51">
            <v>1</v>
          </cell>
          <cell r="D51">
            <v>45595</v>
          </cell>
          <cell r="E51">
            <v>0</v>
          </cell>
          <cell r="F51">
            <v>0</v>
          </cell>
          <cell r="G51">
            <v>391</v>
          </cell>
          <cell r="H51">
            <v>0</v>
          </cell>
          <cell r="I51">
            <v>0</v>
          </cell>
          <cell r="J51">
            <v>1696213</v>
          </cell>
          <cell r="K51">
            <v>0</v>
          </cell>
          <cell r="L51">
            <v>155803</v>
          </cell>
          <cell r="M51">
            <v>0</v>
          </cell>
          <cell r="N51">
            <v>131262</v>
          </cell>
          <cell r="O51">
            <v>0</v>
          </cell>
          <cell r="P51">
            <v>59244</v>
          </cell>
          <cell r="Q51">
            <v>40936</v>
          </cell>
          <cell r="R51">
            <v>46000</v>
          </cell>
          <cell r="S51">
            <v>0</v>
          </cell>
          <cell r="T51">
            <v>0</v>
          </cell>
          <cell r="U51">
            <v>11000</v>
          </cell>
          <cell r="V51">
            <v>5000</v>
          </cell>
          <cell r="W51">
            <v>126554</v>
          </cell>
          <cell r="X51">
            <v>0</v>
          </cell>
          <cell r="Y51">
            <v>0</v>
          </cell>
          <cell r="Z51">
            <v>0</v>
          </cell>
          <cell r="AA51">
            <v>1380614</v>
          </cell>
          <cell r="AB51">
            <v>51424</v>
          </cell>
          <cell r="AC51">
            <v>211050</v>
          </cell>
          <cell r="AD51">
            <v>77381</v>
          </cell>
          <cell r="AE51">
            <v>137264</v>
          </cell>
          <cell r="AF51">
            <v>27435</v>
          </cell>
          <cell r="AG51">
            <v>6331</v>
          </cell>
          <cell r="AH51">
            <v>11711</v>
          </cell>
          <cell r="AI51">
            <v>7700</v>
          </cell>
          <cell r="AJ51">
            <v>0</v>
          </cell>
          <cell r="AK51">
            <v>0</v>
          </cell>
          <cell r="AL51">
            <v>37000</v>
          </cell>
          <cell r="AM51">
            <v>17272</v>
          </cell>
          <cell r="AN51">
            <v>9623</v>
          </cell>
          <cell r="AO51">
            <v>3800</v>
          </cell>
          <cell r="AP51">
            <v>29000</v>
          </cell>
          <cell r="AQ51">
            <v>7278</v>
          </cell>
          <cell r="AR51">
            <v>11000</v>
          </cell>
          <cell r="AS51">
            <v>111129</v>
          </cell>
          <cell r="AT51">
            <v>15405</v>
          </cell>
          <cell r="AU51">
            <v>22000</v>
          </cell>
          <cell r="AV51">
            <v>37695</v>
          </cell>
          <cell r="AW51">
            <v>9682</v>
          </cell>
          <cell r="AX51">
            <v>2996</v>
          </cell>
          <cell r="AY51">
            <v>37486</v>
          </cell>
          <cell r="AZ51">
            <v>5000</v>
          </cell>
          <cell r="BA51">
            <v>30350</v>
          </cell>
          <cell r="BB51">
            <v>13852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67652</v>
          </cell>
          <cell r="BH51">
            <v>0</v>
          </cell>
          <cell r="BI51">
            <v>0</v>
          </cell>
          <cell r="BJ51">
            <v>0</v>
          </cell>
          <cell r="BK51">
            <v>65183</v>
          </cell>
          <cell r="BL51">
            <v>0</v>
          </cell>
          <cell r="BM51">
            <v>2860</v>
          </cell>
          <cell r="BN51">
            <v>6129</v>
          </cell>
          <cell r="BR51">
            <v>0</v>
          </cell>
        </row>
        <row r="52">
          <cell r="A52">
            <v>388</v>
          </cell>
          <cell r="B52" t="str">
            <v>Katharine Lady Berkeley's School</v>
          </cell>
          <cell r="C52">
            <v>1</v>
          </cell>
          <cell r="D52">
            <v>53769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3945719</v>
          </cell>
          <cell r="K52">
            <v>1183816</v>
          </cell>
          <cell r="L52">
            <v>146066</v>
          </cell>
          <cell r="M52">
            <v>0</v>
          </cell>
          <cell r="N52">
            <v>470859</v>
          </cell>
          <cell r="O52">
            <v>0</v>
          </cell>
          <cell r="P52">
            <v>69000</v>
          </cell>
          <cell r="Q52">
            <v>67000</v>
          </cell>
          <cell r="R52">
            <v>133000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250521</v>
          </cell>
          <cell r="X52">
            <v>0</v>
          </cell>
          <cell r="Y52">
            <v>0</v>
          </cell>
          <cell r="Z52">
            <v>0</v>
          </cell>
          <cell r="AA52">
            <v>4095000</v>
          </cell>
          <cell r="AB52">
            <v>60000</v>
          </cell>
          <cell r="AC52">
            <v>409000</v>
          </cell>
          <cell r="AD52">
            <v>204000</v>
          </cell>
          <cell r="AE52">
            <v>333300</v>
          </cell>
          <cell r="AF52">
            <v>81000</v>
          </cell>
          <cell r="AG52">
            <v>31000</v>
          </cell>
          <cell r="AH52">
            <v>29600</v>
          </cell>
          <cell r="AI52">
            <v>40000</v>
          </cell>
          <cell r="AJ52">
            <v>0</v>
          </cell>
          <cell r="AK52">
            <v>0</v>
          </cell>
          <cell r="AL52">
            <v>57000</v>
          </cell>
          <cell r="AM52">
            <v>7000</v>
          </cell>
          <cell r="AN52">
            <v>13000</v>
          </cell>
          <cell r="AO52">
            <v>20000</v>
          </cell>
          <cell r="AP52">
            <v>90000</v>
          </cell>
          <cell r="AQ52">
            <v>17312</v>
          </cell>
          <cell r="AR52">
            <v>26000</v>
          </cell>
          <cell r="AS52">
            <v>195150</v>
          </cell>
          <cell r="AT52">
            <v>80000</v>
          </cell>
          <cell r="AU52">
            <v>120000</v>
          </cell>
          <cell r="AV52">
            <v>103500</v>
          </cell>
          <cell r="AW52">
            <v>34497</v>
          </cell>
          <cell r="AX52">
            <v>0</v>
          </cell>
          <cell r="AY52">
            <v>63564</v>
          </cell>
          <cell r="AZ52">
            <v>24000</v>
          </cell>
          <cell r="BA52">
            <v>80000</v>
          </cell>
          <cell r="BB52">
            <v>25589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250702</v>
          </cell>
          <cell r="BH52">
            <v>0</v>
          </cell>
          <cell r="BI52">
            <v>0</v>
          </cell>
          <cell r="BJ52">
            <v>0</v>
          </cell>
          <cell r="BK52">
            <v>250702</v>
          </cell>
          <cell r="BL52">
            <v>0</v>
          </cell>
          <cell r="BM52">
            <v>0</v>
          </cell>
          <cell r="BN52">
            <v>80238</v>
          </cell>
          <cell r="BR52">
            <v>0</v>
          </cell>
        </row>
        <row r="53">
          <cell r="A53">
            <v>389</v>
          </cell>
          <cell r="B53" t="str">
            <v>Barnwood Park High School for Girls</v>
          </cell>
          <cell r="C53">
            <v>1</v>
          </cell>
          <cell r="D53">
            <v>273818</v>
          </cell>
          <cell r="E53">
            <v>0</v>
          </cell>
          <cell r="F53">
            <v>69411</v>
          </cell>
          <cell r="G53">
            <v>100957</v>
          </cell>
          <cell r="H53">
            <v>9139</v>
          </cell>
          <cell r="I53">
            <v>0</v>
          </cell>
          <cell r="J53">
            <v>2356025</v>
          </cell>
          <cell r="K53">
            <v>0</v>
          </cell>
          <cell r="L53">
            <v>271248</v>
          </cell>
          <cell r="M53">
            <v>0</v>
          </cell>
          <cell r="N53">
            <v>204911</v>
          </cell>
          <cell r="O53">
            <v>0</v>
          </cell>
          <cell r="P53">
            <v>36489</v>
          </cell>
          <cell r="Q53">
            <v>20500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189242</v>
          </cell>
          <cell r="X53">
            <v>0</v>
          </cell>
          <cell r="Y53">
            <v>0</v>
          </cell>
          <cell r="Z53">
            <v>0</v>
          </cell>
          <cell r="AA53">
            <v>1920057</v>
          </cell>
          <cell r="AB53">
            <v>60770</v>
          </cell>
          <cell r="AC53">
            <v>372858</v>
          </cell>
          <cell r="AD53">
            <v>62670</v>
          </cell>
          <cell r="AE53">
            <v>157660</v>
          </cell>
          <cell r="AF53">
            <v>0</v>
          </cell>
          <cell r="AG53">
            <v>11556</v>
          </cell>
          <cell r="AH53">
            <v>12610</v>
          </cell>
          <cell r="AI53">
            <v>9400</v>
          </cell>
          <cell r="AJ53">
            <v>0</v>
          </cell>
          <cell r="AK53">
            <v>0</v>
          </cell>
          <cell r="AL53">
            <v>35759</v>
          </cell>
          <cell r="AM53">
            <v>7000</v>
          </cell>
          <cell r="AN53">
            <v>47000</v>
          </cell>
          <cell r="AO53">
            <v>5000</v>
          </cell>
          <cell r="AP53">
            <v>52000</v>
          </cell>
          <cell r="AQ53">
            <v>14061</v>
          </cell>
          <cell r="AR53">
            <v>3650</v>
          </cell>
          <cell r="AS53">
            <v>215936</v>
          </cell>
          <cell r="AT53">
            <v>13830</v>
          </cell>
          <cell r="AU53">
            <v>31750</v>
          </cell>
          <cell r="AV53">
            <v>64175</v>
          </cell>
          <cell r="AW53">
            <v>17861</v>
          </cell>
          <cell r="AX53">
            <v>0</v>
          </cell>
          <cell r="AY53">
            <v>39470</v>
          </cell>
          <cell r="AZ53">
            <v>15000</v>
          </cell>
          <cell r="BA53">
            <v>85690</v>
          </cell>
          <cell r="BB53">
            <v>28145</v>
          </cell>
          <cell r="BC53">
            <v>0</v>
          </cell>
          <cell r="BD53">
            <v>68325</v>
          </cell>
          <cell r="BE53">
            <v>0</v>
          </cell>
          <cell r="BF53">
            <v>0</v>
          </cell>
          <cell r="BG53">
            <v>92388</v>
          </cell>
          <cell r="BH53">
            <v>0</v>
          </cell>
          <cell r="BI53">
            <v>68325</v>
          </cell>
          <cell r="BJ53">
            <v>0</v>
          </cell>
          <cell r="BK53">
            <v>334549</v>
          </cell>
          <cell r="BL53">
            <v>0</v>
          </cell>
          <cell r="BM53">
            <v>5671</v>
          </cell>
          <cell r="BN53">
            <v>0</v>
          </cell>
          <cell r="BR53">
            <v>0</v>
          </cell>
        </row>
        <row r="54">
          <cell r="A54">
            <v>391</v>
          </cell>
          <cell r="B54" t="str">
            <v>Tewkesbury School</v>
          </cell>
          <cell r="C54">
            <v>1</v>
          </cell>
          <cell r="D54">
            <v>77682</v>
          </cell>
          <cell r="E54">
            <v>0</v>
          </cell>
          <cell r="F54">
            <v>812</v>
          </cell>
          <cell r="G54">
            <v>0</v>
          </cell>
          <cell r="H54">
            <v>0</v>
          </cell>
          <cell r="I54">
            <v>0</v>
          </cell>
          <cell r="J54">
            <v>4366401</v>
          </cell>
          <cell r="K54">
            <v>1581036</v>
          </cell>
          <cell r="L54">
            <v>340031</v>
          </cell>
          <cell r="M54">
            <v>0</v>
          </cell>
          <cell r="N54">
            <v>468934</v>
          </cell>
          <cell r="O54">
            <v>0</v>
          </cell>
          <cell r="P54">
            <v>41122</v>
          </cell>
          <cell r="Q54">
            <v>99043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16500</v>
          </cell>
          <cell r="W54">
            <v>296067</v>
          </cell>
          <cell r="X54">
            <v>0</v>
          </cell>
          <cell r="Y54">
            <v>0</v>
          </cell>
          <cell r="Z54">
            <v>0</v>
          </cell>
          <cell r="AA54">
            <v>4526570</v>
          </cell>
          <cell r="AB54">
            <v>104829</v>
          </cell>
          <cell r="AC54">
            <v>608569</v>
          </cell>
          <cell r="AD54">
            <v>255429</v>
          </cell>
          <cell r="AE54">
            <v>440021</v>
          </cell>
          <cell r="AF54">
            <v>0</v>
          </cell>
          <cell r="AG54">
            <v>118066</v>
          </cell>
          <cell r="AH54">
            <v>29500</v>
          </cell>
          <cell r="AI54">
            <v>28000</v>
          </cell>
          <cell r="AJ54">
            <v>0</v>
          </cell>
          <cell r="AK54">
            <v>0</v>
          </cell>
          <cell r="AL54">
            <v>93781</v>
          </cell>
          <cell r="AM54">
            <v>8218</v>
          </cell>
          <cell r="AN54">
            <v>15000</v>
          </cell>
          <cell r="AO54">
            <v>21000</v>
          </cell>
          <cell r="AP54">
            <v>149000</v>
          </cell>
          <cell r="AQ54">
            <v>22332</v>
          </cell>
          <cell r="AR54">
            <v>14000</v>
          </cell>
          <cell r="AS54">
            <v>358812</v>
          </cell>
          <cell r="AT54">
            <v>98850</v>
          </cell>
          <cell r="AU54">
            <v>162000</v>
          </cell>
          <cell r="AV54">
            <v>87776</v>
          </cell>
          <cell r="AW54">
            <v>34175</v>
          </cell>
          <cell r="AX54">
            <v>0</v>
          </cell>
          <cell r="AY54">
            <v>24922</v>
          </cell>
          <cell r="AZ54">
            <v>0</v>
          </cell>
          <cell r="BA54">
            <v>14785</v>
          </cell>
          <cell r="BB54">
            <v>64441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191318</v>
          </cell>
          <cell r="BH54">
            <v>0</v>
          </cell>
          <cell r="BI54">
            <v>0</v>
          </cell>
          <cell r="BJ54">
            <v>0</v>
          </cell>
          <cell r="BK54">
            <v>184915</v>
          </cell>
          <cell r="BL54">
            <v>0</v>
          </cell>
          <cell r="BM54">
            <v>7215</v>
          </cell>
          <cell r="BN54">
            <v>6740</v>
          </cell>
          <cell r="BR54">
            <v>0</v>
          </cell>
        </row>
        <row r="55">
          <cell r="A55">
            <v>392</v>
          </cell>
          <cell r="B55" t="str">
            <v>Wyedean School</v>
          </cell>
          <cell r="C55">
            <v>1</v>
          </cell>
          <cell r="D55">
            <v>181274</v>
          </cell>
          <cell r="E55">
            <v>0</v>
          </cell>
          <cell r="F55">
            <v>0</v>
          </cell>
          <cell r="G55">
            <v>7351</v>
          </cell>
          <cell r="H55">
            <v>0</v>
          </cell>
          <cell r="I55">
            <v>0</v>
          </cell>
          <cell r="J55">
            <v>2766693</v>
          </cell>
          <cell r="K55">
            <v>1510695</v>
          </cell>
          <cell r="L55">
            <v>289331</v>
          </cell>
          <cell r="M55">
            <v>0</v>
          </cell>
          <cell r="N55">
            <v>223495</v>
          </cell>
          <cell r="O55">
            <v>0</v>
          </cell>
          <cell r="P55">
            <v>0</v>
          </cell>
          <cell r="Q55">
            <v>106912</v>
          </cell>
          <cell r="R55">
            <v>203940</v>
          </cell>
          <cell r="S55">
            <v>0</v>
          </cell>
          <cell r="T55">
            <v>500</v>
          </cell>
          <cell r="U55">
            <v>20000</v>
          </cell>
          <cell r="V55">
            <v>83330</v>
          </cell>
          <cell r="W55">
            <v>241543</v>
          </cell>
          <cell r="X55">
            <v>0</v>
          </cell>
          <cell r="Y55">
            <v>0</v>
          </cell>
          <cell r="Z55">
            <v>0</v>
          </cell>
          <cell r="AA55">
            <v>3315957</v>
          </cell>
          <cell r="AB55">
            <v>10000</v>
          </cell>
          <cell r="AC55">
            <v>382195</v>
          </cell>
          <cell r="AD55">
            <v>136795</v>
          </cell>
          <cell r="AE55">
            <v>436259</v>
          </cell>
          <cell r="AF55">
            <v>89915</v>
          </cell>
          <cell r="AG55">
            <v>24747</v>
          </cell>
          <cell r="AH55">
            <v>38900</v>
          </cell>
          <cell r="AI55">
            <v>21900</v>
          </cell>
          <cell r="AJ55">
            <v>0</v>
          </cell>
          <cell r="AK55">
            <v>24558</v>
          </cell>
          <cell r="AL55">
            <v>38000</v>
          </cell>
          <cell r="AM55">
            <v>18500</v>
          </cell>
          <cell r="AN55">
            <v>12500</v>
          </cell>
          <cell r="AO55">
            <v>16060</v>
          </cell>
          <cell r="AP55">
            <v>63000</v>
          </cell>
          <cell r="AQ55">
            <v>12766</v>
          </cell>
          <cell r="AR55">
            <v>18878</v>
          </cell>
          <cell r="AS55">
            <v>356301</v>
          </cell>
          <cell r="AT55">
            <v>129847</v>
          </cell>
          <cell r="AU55">
            <v>110000</v>
          </cell>
          <cell r="AV55">
            <v>68802</v>
          </cell>
          <cell r="AW55">
            <v>23215</v>
          </cell>
          <cell r="AX55">
            <v>6847</v>
          </cell>
          <cell r="AY55">
            <v>114025</v>
          </cell>
          <cell r="AZ55">
            <v>36500</v>
          </cell>
          <cell r="BA55">
            <v>50324</v>
          </cell>
          <cell r="BB55">
            <v>49721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132219</v>
          </cell>
          <cell r="BH55">
            <v>0</v>
          </cell>
          <cell r="BI55">
            <v>0</v>
          </cell>
          <cell r="BJ55">
            <v>0</v>
          </cell>
          <cell r="BK55">
            <v>132057</v>
          </cell>
          <cell r="BL55">
            <v>0</v>
          </cell>
          <cell r="BM55">
            <v>7513</v>
          </cell>
          <cell r="BN55">
            <v>21201</v>
          </cell>
          <cell r="BR55">
            <v>0</v>
          </cell>
        </row>
        <row r="56">
          <cell r="A56">
            <v>394</v>
          </cell>
          <cell r="B56" t="str">
            <v>Cheltenham Kingsmead School</v>
          </cell>
          <cell r="C56">
            <v>1</v>
          </cell>
          <cell r="D56">
            <v>244771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1363469</v>
          </cell>
          <cell r="K56">
            <v>38257</v>
          </cell>
          <cell r="L56">
            <v>132690</v>
          </cell>
          <cell r="M56">
            <v>0</v>
          </cell>
          <cell r="N56">
            <v>245492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112274</v>
          </cell>
          <cell r="X56">
            <v>0</v>
          </cell>
          <cell r="Y56">
            <v>0</v>
          </cell>
          <cell r="Z56">
            <v>0</v>
          </cell>
          <cell r="AA56">
            <v>1065725</v>
          </cell>
          <cell r="AB56">
            <v>0</v>
          </cell>
          <cell r="AC56">
            <v>208715</v>
          </cell>
          <cell r="AD56">
            <v>76748</v>
          </cell>
          <cell r="AE56">
            <v>138077</v>
          </cell>
          <cell r="AF56">
            <v>0</v>
          </cell>
          <cell r="AG56">
            <v>1921</v>
          </cell>
          <cell r="AH56">
            <v>10000</v>
          </cell>
          <cell r="AI56">
            <v>21675</v>
          </cell>
          <cell r="AJ56">
            <v>0</v>
          </cell>
          <cell r="AK56">
            <v>0</v>
          </cell>
          <cell r="AL56">
            <v>58000</v>
          </cell>
          <cell r="AM56">
            <v>15013</v>
          </cell>
          <cell r="AN56">
            <v>13194</v>
          </cell>
          <cell r="AO56">
            <v>12609</v>
          </cell>
          <cell r="AP56">
            <v>42267</v>
          </cell>
          <cell r="AQ56">
            <v>8791</v>
          </cell>
          <cell r="AR56">
            <v>17898</v>
          </cell>
          <cell r="AS56">
            <v>92649</v>
          </cell>
          <cell r="AT56">
            <v>39607</v>
          </cell>
          <cell r="AU56">
            <v>32000</v>
          </cell>
          <cell r="AV56">
            <v>40277</v>
          </cell>
          <cell r="AW56">
            <v>10308</v>
          </cell>
          <cell r="AX56">
            <v>38257</v>
          </cell>
          <cell r="AY56">
            <v>35604</v>
          </cell>
          <cell r="AZ56">
            <v>65000</v>
          </cell>
          <cell r="BA56">
            <v>47120</v>
          </cell>
          <cell r="BB56">
            <v>17168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66565</v>
          </cell>
          <cell r="BH56">
            <v>0</v>
          </cell>
          <cell r="BI56">
            <v>0</v>
          </cell>
          <cell r="BJ56">
            <v>0</v>
          </cell>
          <cell r="BK56">
            <v>40000</v>
          </cell>
          <cell r="BL56">
            <v>0</v>
          </cell>
          <cell r="BM56">
            <v>14594</v>
          </cell>
          <cell r="BN56">
            <v>28330</v>
          </cell>
          <cell r="BR56">
            <v>11971</v>
          </cell>
        </row>
        <row r="57">
          <cell r="A57">
            <v>396</v>
          </cell>
          <cell r="B57" t="str">
            <v>Cheltenham Bournside School and Sixth Form Centre</v>
          </cell>
          <cell r="C57">
            <v>1</v>
          </cell>
          <cell r="D57">
            <v>363171</v>
          </cell>
          <cell r="E57">
            <v>0</v>
          </cell>
          <cell r="F57">
            <v>0</v>
          </cell>
          <cell r="G57">
            <v>1521</v>
          </cell>
          <cell r="H57">
            <v>12050</v>
          </cell>
          <cell r="I57">
            <v>0</v>
          </cell>
          <cell r="J57">
            <v>4211131</v>
          </cell>
          <cell r="K57">
            <v>2063969</v>
          </cell>
          <cell r="L57">
            <v>336977</v>
          </cell>
          <cell r="M57">
            <v>0</v>
          </cell>
          <cell r="N57">
            <v>387108</v>
          </cell>
          <cell r="O57">
            <v>0</v>
          </cell>
          <cell r="P57">
            <v>13000</v>
          </cell>
          <cell r="Q57">
            <v>200500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90744</v>
          </cell>
          <cell r="W57">
            <v>291898</v>
          </cell>
          <cell r="X57">
            <v>0</v>
          </cell>
          <cell r="Y57">
            <v>0</v>
          </cell>
          <cell r="Z57">
            <v>0</v>
          </cell>
          <cell r="AA57">
            <v>4789896</v>
          </cell>
          <cell r="AB57">
            <v>70000</v>
          </cell>
          <cell r="AC57">
            <v>663648</v>
          </cell>
          <cell r="AD57">
            <v>98774</v>
          </cell>
          <cell r="AE57">
            <v>401703</v>
          </cell>
          <cell r="AF57">
            <v>0</v>
          </cell>
          <cell r="AG57">
            <v>104533</v>
          </cell>
          <cell r="AH57">
            <v>45000</v>
          </cell>
          <cell r="AI57">
            <v>55000</v>
          </cell>
          <cell r="AJ57">
            <v>0</v>
          </cell>
          <cell r="AK57">
            <v>0</v>
          </cell>
          <cell r="AL57">
            <v>142000</v>
          </cell>
          <cell r="AM57">
            <v>10000</v>
          </cell>
          <cell r="AN57">
            <v>133000</v>
          </cell>
          <cell r="AO57">
            <v>26000</v>
          </cell>
          <cell r="AP57">
            <v>94000</v>
          </cell>
          <cell r="AQ57">
            <v>21019</v>
          </cell>
          <cell r="AR57">
            <v>11500</v>
          </cell>
          <cell r="AS57">
            <v>429797</v>
          </cell>
          <cell r="AT57">
            <v>104028</v>
          </cell>
          <cell r="AU57">
            <v>149000</v>
          </cell>
          <cell r="AV57">
            <v>78634</v>
          </cell>
          <cell r="AW57">
            <v>65000</v>
          </cell>
          <cell r="AX57">
            <v>3000</v>
          </cell>
          <cell r="AY57">
            <v>23600</v>
          </cell>
          <cell r="AZ57">
            <v>20000</v>
          </cell>
          <cell r="BA57">
            <v>160096</v>
          </cell>
          <cell r="BB57">
            <v>9866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201418</v>
          </cell>
          <cell r="BH57">
            <v>0</v>
          </cell>
          <cell r="BI57">
            <v>0</v>
          </cell>
          <cell r="BJ57">
            <v>0</v>
          </cell>
          <cell r="BK57">
            <v>194829</v>
          </cell>
          <cell r="BL57">
            <v>0</v>
          </cell>
          <cell r="BM57">
            <v>8110</v>
          </cell>
          <cell r="BN57">
            <v>249404</v>
          </cell>
          <cell r="BR57">
            <v>12050</v>
          </cell>
        </row>
        <row r="58">
          <cell r="A58">
            <v>398</v>
          </cell>
          <cell r="B58" t="str">
            <v>Pate's Grammar School</v>
          </cell>
          <cell r="C58">
            <v>1</v>
          </cell>
          <cell r="D58">
            <v>138656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2125093</v>
          </cell>
          <cell r="K58">
            <v>1660958</v>
          </cell>
          <cell r="L58">
            <v>2788</v>
          </cell>
          <cell r="M58">
            <v>0</v>
          </cell>
          <cell r="N58">
            <v>287368</v>
          </cell>
          <cell r="O58">
            <v>0</v>
          </cell>
          <cell r="P58">
            <v>6438</v>
          </cell>
          <cell r="Q58">
            <v>41000</v>
          </cell>
          <cell r="R58">
            <v>94000</v>
          </cell>
          <cell r="S58">
            <v>0</v>
          </cell>
          <cell r="T58">
            <v>0</v>
          </cell>
          <cell r="U58">
            <v>61000</v>
          </cell>
          <cell r="V58">
            <v>218000</v>
          </cell>
          <cell r="W58">
            <v>135778</v>
          </cell>
          <cell r="X58">
            <v>0</v>
          </cell>
          <cell r="Y58">
            <v>0</v>
          </cell>
          <cell r="Z58">
            <v>0</v>
          </cell>
          <cell r="AA58">
            <v>2994062</v>
          </cell>
          <cell r="AB58">
            <v>25000</v>
          </cell>
          <cell r="AC58">
            <v>226812</v>
          </cell>
          <cell r="AD58">
            <v>54467</v>
          </cell>
          <cell r="AE58">
            <v>276493</v>
          </cell>
          <cell r="AF58">
            <v>49217</v>
          </cell>
          <cell r="AG58">
            <v>0</v>
          </cell>
          <cell r="AH58">
            <v>16000</v>
          </cell>
          <cell r="AI58">
            <v>18000</v>
          </cell>
          <cell r="AJ58">
            <v>0</v>
          </cell>
          <cell r="AK58">
            <v>0</v>
          </cell>
          <cell r="AL58">
            <v>94500</v>
          </cell>
          <cell r="AM58">
            <v>33000</v>
          </cell>
          <cell r="AN58">
            <v>100000</v>
          </cell>
          <cell r="AO58">
            <v>30000</v>
          </cell>
          <cell r="AP58">
            <v>90000</v>
          </cell>
          <cell r="AQ58">
            <v>22449</v>
          </cell>
          <cell r="AR58">
            <v>3000</v>
          </cell>
          <cell r="AS58">
            <v>215850</v>
          </cell>
          <cell r="AT58">
            <v>79800</v>
          </cell>
          <cell r="AU58">
            <v>100000</v>
          </cell>
          <cell r="AV58">
            <v>72000</v>
          </cell>
          <cell r="AW58">
            <v>29000</v>
          </cell>
          <cell r="AX58">
            <v>14000</v>
          </cell>
          <cell r="AY58">
            <v>74000</v>
          </cell>
          <cell r="AZ58">
            <v>0</v>
          </cell>
          <cell r="BA58">
            <v>1000</v>
          </cell>
          <cell r="BB58">
            <v>7000</v>
          </cell>
          <cell r="BC58">
            <v>0</v>
          </cell>
          <cell r="BD58">
            <v>10500</v>
          </cell>
          <cell r="BE58">
            <v>0</v>
          </cell>
          <cell r="BF58">
            <v>0</v>
          </cell>
          <cell r="BG58">
            <v>43454</v>
          </cell>
          <cell r="BH58">
            <v>0</v>
          </cell>
          <cell r="BI58">
            <v>25500</v>
          </cell>
          <cell r="BJ58">
            <v>0</v>
          </cell>
          <cell r="BK58">
            <v>0</v>
          </cell>
          <cell r="BL58">
            <v>0</v>
          </cell>
          <cell r="BM58">
            <v>65000</v>
          </cell>
          <cell r="BN58">
            <v>134929</v>
          </cell>
          <cell r="BR58">
            <v>3954</v>
          </cell>
        </row>
        <row r="59">
          <cell r="A59">
            <v>526</v>
          </cell>
          <cell r="B59" t="str">
            <v>Oak Hill C of E Primary School</v>
          </cell>
          <cell r="D59">
            <v>41468</v>
          </cell>
          <cell r="E59">
            <v>0</v>
          </cell>
          <cell r="F59">
            <v>23633</v>
          </cell>
          <cell r="G59">
            <v>1044</v>
          </cell>
          <cell r="H59">
            <v>0</v>
          </cell>
          <cell r="I59">
            <v>0</v>
          </cell>
          <cell r="J59">
            <v>298928</v>
          </cell>
          <cell r="K59">
            <v>0</v>
          </cell>
          <cell r="L59">
            <v>8847</v>
          </cell>
          <cell r="M59">
            <v>0</v>
          </cell>
          <cell r="N59">
            <v>16771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23516</v>
          </cell>
          <cell r="X59">
            <v>0</v>
          </cell>
          <cell r="Y59">
            <v>0</v>
          </cell>
          <cell r="Z59">
            <v>0</v>
          </cell>
          <cell r="AA59">
            <v>235647</v>
          </cell>
          <cell r="AB59">
            <v>9425</v>
          </cell>
          <cell r="AC59">
            <v>45015</v>
          </cell>
          <cell r="AD59">
            <v>8763</v>
          </cell>
          <cell r="AE59">
            <v>13835</v>
          </cell>
          <cell r="AF59">
            <v>0</v>
          </cell>
          <cell r="AG59">
            <v>5306</v>
          </cell>
          <cell r="AH59">
            <v>1000</v>
          </cell>
          <cell r="AI59">
            <v>2200</v>
          </cell>
          <cell r="AJ59">
            <v>2720</v>
          </cell>
          <cell r="AK59">
            <v>680</v>
          </cell>
          <cell r="AL59">
            <v>6950</v>
          </cell>
          <cell r="AM59">
            <v>900</v>
          </cell>
          <cell r="AN59">
            <v>800</v>
          </cell>
          <cell r="AO59">
            <v>2100</v>
          </cell>
          <cell r="AP59">
            <v>6900</v>
          </cell>
          <cell r="AQ59">
            <v>1587</v>
          </cell>
          <cell r="AR59">
            <v>420</v>
          </cell>
          <cell r="AS59">
            <v>12848</v>
          </cell>
          <cell r="AT59">
            <v>2883</v>
          </cell>
          <cell r="AU59">
            <v>0</v>
          </cell>
          <cell r="AV59">
            <v>3890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1500</v>
          </cell>
          <cell r="BB59">
            <v>9916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26028</v>
          </cell>
          <cell r="BH59">
            <v>0</v>
          </cell>
          <cell r="BI59">
            <v>0</v>
          </cell>
          <cell r="BJ59">
            <v>0</v>
          </cell>
          <cell r="BK59">
            <v>48370</v>
          </cell>
          <cell r="BL59">
            <v>0</v>
          </cell>
          <cell r="BM59">
            <v>2335</v>
          </cell>
          <cell r="BN59">
            <v>14245</v>
          </cell>
          <cell r="BR59">
            <v>0</v>
          </cell>
        </row>
        <row r="60">
          <cell r="A60">
            <v>529</v>
          </cell>
          <cell r="B60" t="str">
            <v>Abbeymead Primary School</v>
          </cell>
          <cell r="D60">
            <v>76774</v>
          </cell>
          <cell r="E60">
            <v>0</v>
          </cell>
          <cell r="F60">
            <v>35972</v>
          </cell>
          <cell r="G60">
            <v>1892</v>
          </cell>
          <cell r="H60">
            <v>0</v>
          </cell>
          <cell r="I60">
            <v>0</v>
          </cell>
          <cell r="J60">
            <v>1002970</v>
          </cell>
          <cell r="K60">
            <v>0</v>
          </cell>
          <cell r="L60">
            <v>56512</v>
          </cell>
          <cell r="M60">
            <v>0</v>
          </cell>
          <cell r="N60">
            <v>42335</v>
          </cell>
          <cell r="O60">
            <v>0</v>
          </cell>
          <cell r="P60">
            <v>0</v>
          </cell>
          <cell r="Q60">
            <v>13000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64342</v>
          </cell>
          <cell r="X60">
            <v>0</v>
          </cell>
          <cell r="Y60">
            <v>0</v>
          </cell>
          <cell r="Z60">
            <v>0</v>
          </cell>
          <cell r="AA60">
            <v>666393</v>
          </cell>
          <cell r="AB60">
            <v>40463</v>
          </cell>
          <cell r="AC60">
            <v>193600</v>
          </cell>
          <cell r="AD60">
            <v>40319</v>
          </cell>
          <cell r="AE60">
            <v>58500</v>
          </cell>
          <cell r="AF60">
            <v>0</v>
          </cell>
          <cell r="AG60">
            <v>27881</v>
          </cell>
          <cell r="AH60">
            <v>3850</v>
          </cell>
          <cell r="AI60">
            <v>5000</v>
          </cell>
          <cell r="AJ60">
            <v>9884</v>
          </cell>
          <cell r="AK60">
            <v>0</v>
          </cell>
          <cell r="AL60">
            <v>25280</v>
          </cell>
          <cell r="AM60">
            <v>2987</v>
          </cell>
          <cell r="AN60">
            <v>3350</v>
          </cell>
          <cell r="AO60">
            <v>5150</v>
          </cell>
          <cell r="AP60">
            <v>14420</v>
          </cell>
          <cell r="AQ60">
            <v>25663</v>
          </cell>
          <cell r="AR60">
            <v>2715</v>
          </cell>
          <cell r="AS60">
            <v>39384</v>
          </cell>
          <cell r="AT60">
            <v>15697</v>
          </cell>
          <cell r="AU60">
            <v>0</v>
          </cell>
          <cell r="AV60">
            <v>15512</v>
          </cell>
          <cell r="AW60">
            <v>9189</v>
          </cell>
          <cell r="AX60">
            <v>0</v>
          </cell>
          <cell r="AY60">
            <v>2891</v>
          </cell>
          <cell r="AZ60">
            <v>1000</v>
          </cell>
          <cell r="BA60">
            <v>200</v>
          </cell>
          <cell r="BB60">
            <v>19453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46406</v>
          </cell>
          <cell r="BH60">
            <v>0</v>
          </cell>
          <cell r="BI60">
            <v>0</v>
          </cell>
          <cell r="BJ60">
            <v>0</v>
          </cell>
          <cell r="BK60">
            <v>85838</v>
          </cell>
          <cell r="BL60">
            <v>0</v>
          </cell>
          <cell r="BM60">
            <v>4157</v>
          </cell>
          <cell r="BN60">
            <v>27152</v>
          </cell>
          <cell r="BR60">
            <v>-5725</v>
          </cell>
        </row>
        <row r="61">
          <cell r="A61">
            <v>530</v>
          </cell>
          <cell r="B61" t="str">
            <v>Amberley Parochial School</v>
          </cell>
          <cell r="D61">
            <v>25511</v>
          </cell>
          <cell r="E61">
            <v>0</v>
          </cell>
          <cell r="F61">
            <v>0</v>
          </cell>
          <cell r="G61">
            <v>42</v>
          </cell>
          <cell r="H61">
            <v>0</v>
          </cell>
          <cell r="I61">
            <v>0</v>
          </cell>
          <cell r="J61">
            <v>299860</v>
          </cell>
          <cell r="K61">
            <v>0</v>
          </cell>
          <cell r="L61">
            <v>4249</v>
          </cell>
          <cell r="M61">
            <v>0</v>
          </cell>
          <cell r="N61">
            <v>17700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3000</v>
          </cell>
          <cell r="W61">
            <v>24654</v>
          </cell>
          <cell r="X61">
            <v>0</v>
          </cell>
          <cell r="Y61">
            <v>0</v>
          </cell>
          <cell r="Z61">
            <v>0</v>
          </cell>
          <cell r="AA61">
            <v>217453</v>
          </cell>
          <cell r="AB61">
            <v>10427</v>
          </cell>
          <cell r="AC61">
            <v>37040</v>
          </cell>
          <cell r="AD61">
            <v>11136</v>
          </cell>
          <cell r="AE61">
            <v>24438</v>
          </cell>
          <cell r="AF61">
            <v>0</v>
          </cell>
          <cell r="AG61">
            <v>6137</v>
          </cell>
          <cell r="AH61">
            <v>700</v>
          </cell>
          <cell r="AI61">
            <v>3843</v>
          </cell>
          <cell r="AJ61">
            <v>4234</v>
          </cell>
          <cell r="AK61">
            <v>1058</v>
          </cell>
          <cell r="AL61">
            <v>8664</v>
          </cell>
          <cell r="AM61">
            <v>700</v>
          </cell>
          <cell r="AN61">
            <v>500</v>
          </cell>
          <cell r="AO61">
            <v>1400</v>
          </cell>
          <cell r="AP61">
            <v>4000</v>
          </cell>
          <cell r="AQ61">
            <v>335</v>
          </cell>
          <cell r="AR61">
            <v>800</v>
          </cell>
          <cell r="AS61">
            <v>11512</v>
          </cell>
          <cell r="AT61">
            <v>2155</v>
          </cell>
          <cell r="AU61">
            <v>0</v>
          </cell>
          <cell r="AV61">
            <v>2820</v>
          </cell>
          <cell r="AW61">
            <v>251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9023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1344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1386</v>
          </cell>
          <cell r="BN61">
            <v>16348</v>
          </cell>
          <cell r="BR61">
            <v>0</v>
          </cell>
        </row>
        <row r="62">
          <cell r="A62">
            <v>531</v>
          </cell>
          <cell r="B62" t="str">
            <v>Ampney Crucis C of E Primary School</v>
          </cell>
          <cell r="D62">
            <v>39870</v>
          </cell>
          <cell r="E62">
            <v>0</v>
          </cell>
          <cell r="F62">
            <v>0</v>
          </cell>
          <cell r="G62">
            <v>494</v>
          </cell>
          <cell r="H62">
            <v>0</v>
          </cell>
          <cell r="I62">
            <v>0</v>
          </cell>
          <cell r="J62">
            <v>198320</v>
          </cell>
          <cell r="K62">
            <v>0</v>
          </cell>
          <cell r="L62">
            <v>7799</v>
          </cell>
          <cell r="M62">
            <v>0</v>
          </cell>
          <cell r="N62">
            <v>18676</v>
          </cell>
          <cell r="O62">
            <v>0</v>
          </cell>
          <cell r="P62">
            <v>0</v>
          </cell>
          <cell r="Q62">
            <v>1000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7200</v>
          </cell>
          <cell r="W62">
            <v>20707</v>
          </cell>
          <cell r="X62">
            <v>0</v>
          </cell>
          <cell r="Y62">
            <v>0</v>
          </cell>
          <cell r="Z62">
            <v>0</v>
          </cell>
          <cell r="AA62">
            <v>172565</v>
          </cell>
          <cell r="AB62">
            <v>1699</v>
          </cell>
          <cell r="AC62">
            <v>30110</v>
          </cell>
          <cell r="AD62">
            <v>2650</v>
          </cell>
          <cell r="AE62">
            <v>12633</v>
          </cell>
          <cell r="AF62">
            <v>0</v>
          </cell>
          <cell r="AG62">
            <v>6527</v>
          </cell>
          <cell r="AH62">
            <v>800</v>
          </cell>
          <cell r="AI62">
            <v>2303</v>
          </cell>
          <cell r="AJ62">
            <v>4017</v>
          </cell>
          <cell r="AK62">
            <v>1004</v>
          </cell>
          <cell r="AL62">
            <v>6000</v>
          </cell>
          <cell r="AM62">
            <v>0</v>
          </cell>
          <cell r="AN62">
            <v>5599</v>
          </cell>
          <cell r="AO62">
            <v>800</v>
          </cell>
          <cell r="AP62">
            <v>4200</v>
          </cell>
          <cell r="AQ62">
            <v>371</v>
          </cell>
          <cell r="AR62">
            <v>450</v>
          </cell>
          <cell r="AS62">
            <v>7343</v>
          </cell>
          <cell r="AT62">
            <v>5856</v>
          </cell>
          <cell r="AU62">
            <v>0</v>
          </cell>
          <cell r="AV62">
            <v>6320</v>
          </cell>
          <cell r="AW62">
            <v>1277</v>
          </cell>
          <cell r="AX62">
            <v>0</v>
          </cell>
          <cell r="AY62">
            <v>2065</v>
          </cell>
          <cell r="AZ62">
            <v>0</v>
          </cell>
          <cell r="BA62">
            <v>4160</v>
          </cell>
          <cell r="BB62">
            <v>4823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1192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1686</v>
          </cell>
          <cell r="BN62">
            <v>10000</v>
          </cell>
          <cell r="BR62">
            <v>0</v>
          </cell>
        </row>
        <row r="63">
          <cell r="A63">
            <v>532</v>
          </cell>
          <cell r="B63" t="str">
            <v>Andoversford Primary School</v>
          </cell>
          <cell r="C63">
            <v>1</v>
          </cell>
          <cell r="D63">
            <v>47823</v>
          </cell>
          <cell r="E63">
            <v>0</v>
          </cell>
          <cell r="F63">
            <v>57355</v>
          </cell>
          <cell r="G63">
            <v>0</v>
          </cell>
          <cell r="H63">
            <v>0</v>
          </cell>
          <cell r="I63">
            <v>0</v>
          </cell>
          <cell r="J63">
            <v>228525</v>
          </cell>
          <cell r="K63">
            <v>0</v>
          </cell>
          <cell r="L63">
            <v>25872</v>
          </cell>
          <cell r="M63">
            <v>0</v>
          </cell>
          <cell r="N63">
            <v>17495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22269</v>
          </cell>
          <cell r="X63">
            <v>0</v>
          </cell>
          <cell r="Y63">
            <v>0</v>
          </cell>
          <cell r="Z63">
            <v>0</v>
          </cell>
          <cell r="AA63">
            <v>201996</v>
          </cell>
          <cell r="AB63">
            <v>6650</v>
          </cell>
          <cell r="AC63">
            <v>49558</v>
          </cell>
          <cell r="AD63">
            <v>0</v>
          </cell>
          <cell r="AE63">
            <v>10013</v>
          </cell>
          <cell r="AF63">
            <v>0</v>
          </cell>
          <cell r="AG63">
            <v>0</v>
          </cell>
          <cell r="AH63">
            <v>1200</v>
          </cell>
          <cell r="AI63">
            <v>670</v>
          </cell>
          <cell r="AJ63">
            <v>6121</v>
          </cell>
          <cell r="AK63">
            <v>1530</v>
          </cell>
          <cell r="AL63">
            <v>6000</v>
          </cell>
          <cell r="AM63">
            <v>950</v>
          </cell>
          <cell r="AN63">
            <v>10475</v>
          </cell>
          <cell r="AO63">
            <v>600</v>
          </cell>
          <cell r="AP63">
            <v>7500</v>
          </cell>
          <cell r="AQ63">
            <v>804</v>
          </cell>
          <cell r="AR63">
            <v>280</v>
          </cell>
          <cell r="AS63">
            <v>12895</v>
          </cell>
          <cell r="AT63">
            <v>1851</v>
          </cell>
          <cell r="AU63">
            <v>0</v>
          </cell>
          <cell r="AV63">
            <v>2891</v>
          </cell>
          <cell r="AW63">
            <v>0</v>
          </cell>
          <cell r="AX63">
            <v>0</v>
          </cell>
          <cell r="AY63">
            <v>413</v>
          </cell>
          <cell r="AZ63">
            <v>0</v>
          </cell>
          <cell r="BA63">
            <v>0</v>
          </cell>
          <cell r="BB63">
            <v>12086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25295</v>
          </cell>
          <cell r="BH63">
            <v>0</v>
          </cell>
          <cell r="BI63">
            <v>0</v>
          </cell>
          <cell r="BJ63">
            <v>0</v>
          </cell>
          <cell r="BK63">
            <v>81399</v>
          </cell>
          <cell r="BL63">
            <v>0</v>
          </cell>
          <cell r="BM63">
            <v>1251</v>
          </cell>
          <cell r="BN63">
            <v>7501</v>
          </cell>
          <cell r="BR63">
            <v>0</v>
          </cell>
        </row>
        <row r="64">
          <cell r="A64">
            <v>534</v>
          </cell>
          <cell r="B64" t="str">
            <v>Ashchurch  Primary School</v>
          </cell>
          <cell r="D64">
            <v>17010</v>
          </cell>
          <cell r="E64">
            <v>0</v>
          </cell>
          <cell r="F64">
            <v>19954</v>
          </cell>
          <cell r="G64">
            <v>681</v>
          </cell>
          <cell r="H64">
            <v>0</v>
          </cell>
          <cell r="I64">
            <v>0</v>
          </cell>
          <cell r="J64">
            <v>297523</v>
          </cell>
          <cell r="K64">
            <v>0</v>
          </cell>
          <cell r="L64">
            <v>48424</v>
          </cell>
          <cell r="M64">
            <v>0</v>
          </cell>
          <cell r="N64">
            <v>23397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25110</v>
          </cell>
          <cell r="X64">
            <v>0</v>
          </cell>
          <cell r="Y64">
            <v>0</v>
          </cell>
          <cell r="Z64">
            <v>0</v>
          </cell>
          <cell r="AA64">
            <v>219340</v>
          </cell>
          <cell r="AB64">
            <v>7500</v>
          </cell>
          <cell r="AC64">
            <v>82697</v>
          </cell>
          <cell r="AD64">
            <v>9384</v>
          </cell>
          <cell r="AE64">
            <v>26187</v>
          </cell>
          <cell r="AF64">
            <v>0</v>
          </cell>
          <cell r="AG64">
            <v>7095</v>
          </cell>
          <cell r="AH64">
            <v>0</v>
          </cell>
          <cell r="AI64">
            <v>0</v>
          </cell>
          <cell r="AJ64">
            <v>3122</v>
          </cell>
          <cell r="AK64">
            <v>780</v>
          </cell>
          <cell r="AL64">
            <v>5000</v>
          </cell>
          <cell r="AM64">
            <v>2043</v>
          </cell>
          <cell r="AN64">
            <v>2000</v>
          </cell>
          <cell r="AO64">
            <v>2200</v>
          </cell>
          <cell r="AP64">
            <v>6100</v>
          </cell>
          <cell r="AQ64">
            <v>4385</v>
          </cell>
          <cell r="AR64">
            <v>700</v>
          </cell>
          <cell r="AS64">
            <v>11252</v>
          </cell>
          <cell r="AT64">
            <v>2112</v>
          </cell>
          <cell r="AU64">
            <v>0</v>
          </cell>
          <cell r="AV64">
            <v>4100</v>
          </cell>
          <cell r="AW64">
            <v>2348</v>
          </cell>
          <cell r="AX64">
            <v>0</v>
          </cell>
          <cell r="AY64">
            <v>1652</v>
          </cell>
          <cell r="AZ64">
            <v>0</v>
          </cell>
          <cell r="BA64">
            <v>0</v>
          </cell>
          <cell r="BB64">
            <v>7227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7480</v>
          </cell>
          <cell r="BH64">
            <v>0</v>
          </cell>
          <cell r="BI64">
            <v>0</v>
          </cell>
          <cell r="BJ64">
            <v>0</v>
          </cell>
          <cell r="BK64">
            <v>26077</v>
          </cell>
          <cell r="BL64">
            <v>0</v>
          </cell>
          <cell r="BM64">
            <v>2038</v>
          </cell>
          <cell r="BN64">
            <v>4240</v>
          </cell>
          <cell r="BR64">
            <v>0</v>
          </cell>
        </row>
        <row r="65">
          <cell r="A65">
            <v>535</v>
          </cell>
          <cell r="B65" t="str">
            <v>Ashleworth C of E Primary School</v>
          </cell>
          <cell r="D65">
            <v>4780</v>
          </cell>
          <cell r="E65">
            <v>0</v>
          </cell>
          <cell r="F65">
            <v>776</v>
          </cell>
          <cell r="G65">
            <v>0</v>
          </cell>
          <cell r="H65">
            <v>0</v>
          </cell>
          <cell r="I65">
            <v>0</v>
          </cell>
          <cell r="J65">
            <v>139438</v>
          </cell>
          <cell r="K65">
            <v>0</v>
          </cell>
          <cell r="L65">
            <v>12567</v>
          </cell>
          <cell r="M65">
            <v>0</v>
          </cell>
          <cell r="N65">
            <v>15251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16822</v>
          </cell>
          <cell r="X65">
            <v>0</v>
          </cell>
          <cell r="Y65">
            <v>0</v>
          </cell>
          <cell r="Z65">
            <v>0</v>
          </cell>
          <cell r="AA65">
            <v>127091</v>
          </cell>
          <cell r="AB65">
            <v>833</v>
          </cell>
          <cell r="AC65">
            <v>14288</v>
          </cell>
          <cell r="AD65">
            <v>0</v>
          </cell>
          <cell r="AE65">
            <v>6696</v>
          </cell>
          <cell r="AF65">
            <v>0</v>
          </cell>
          <cell r="AG65">
            <v>2674</v>
          </cell>
          <cell r="AH65">
            <v>1000</v>
          </cell>
          <cell r="AI65">
            <v>0</v>
          </cell>
          <cell r="AJ65">
            <v>4753</v>
          </cell>
          <cell r="AK65">
            <v>0</v>
          </cell>
          <cell r="AL65">
            <v>1000</v>
          </cell>
          <cell r="AM65">
            <v>530</v>
          </cell>
          <cell r="AN65">
            <v>5300</v>
          </cell>
          <cell r="AO65">
            <v>470</v>
          </cell>
          <cell r="AP65">
            <v>3300</v>
          </cell>
          <cell r="AQ65">
            <v>888</v>
          </cell>
          <cell r="AR65">
            <v>830</v>
          </cell>
          <cell r="AS65">
            <v>6615</v>
          </cell>
          <cell r="AT65">
            <v>1983</v>
          </cell>
          <cell r="AU65">
            <v>0</v>
          </cell>
          <cell r="AV65">
            <v>1800</v>
          </cell>
          <cell r="AW65">
            <v>80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8329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9993</v>
          </cell>
          <cell r="BH65">
            <v>0</v>
          </cell>
          <cell r="BI65">
            <v>0</v>
          </cell>
          <cell r="BJ65">
            <v>0</v>
          </cell>
          <cell r="BK65">
            <v>9670</v>
          </cell>
          <cell r="BL65">
            <v>0</v>
          </cell>
          <cell r="BM65">
            <v>1099</v>
          </cell>
          <cell r="BN65">
            <v>398</v>
          </cell>
          <cell r="BR65">
            <v>0</v>
          </cell>
        </row>
        <row r="66">
          <cell r="A66">
            <v>536</v>
          </cell>
          <cell r="B66" t="str">
            <v>Cold Aston C of E Primary School</v>
          </cell>
          <cell r="D66">
            <v>38679</v>
          </cell>
          <cell r="E66">
            <v>0</v>
          </cell>
          <cell r="F66">
            <v>29</v>
          </cell>
          <cell r="G66">
            <v>396</v>
          </cell>
          <cell r="H66">
            <v>0</v>
          </cell>
          <cell r="I66">
            <v>0</v>
          </cell>
          <cell r="J66">
            <v>203027</v>
          </cell>
          <cell r="K66">
            <v>0</v>
          </cell>
          <cell r="L66">
            <v>19814</v>
          </cell>
          <cell r="M66">
            <v>0</v>
          </cell>
          <cell r="N66">
            <v>17294</v>
          </cell>
          <cell r="O66">
            <v>0</v>
          </cell>
          <cell r="P66">
            <v>0</v>
          </cell>
          <cell r="Q66">
            <v>1496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19338</v>
          </cell>
          <cell r="X66">
            <v>0</v>
          </cell>
          <cell r="Y66">
            <v>0</v>
          </cell>
          <cell r="Z66">
            <v>0</v>
          </cell>
          <cell r="AA66">
            <v>168190</v>
          </cell>
          <cell r="AB66">
            <v>9649</v>
          </cell>
          <cell r="AC66">
            <v>35732</v>
          </cell>
          <cell r="AD66">
            <v>0</v>
          </cell>
          <cell r="AE66">
            <v>14570</v>
          </cell>
          <cell r="AF66">
            <v>0</v>
          </cell>
          <cell r="AG66">
            <v>3902</v>
          </cell>
          <cell r="AH66">
            <v>0</v>
          </cell>
          <cell r="AI66">
            <v>2250</v>
          </cell>
          <cell r="AJ66">
            <v>3665</v>
          </cell>
          <cell r="AK66">
            <v>0</v>
          </cell>
          <cell r="AL66">
            <v>2500</v>
          </cell>
          <cell r="AM66">
            <v>3157</v>
          </cell>
          <cell r="AN66">
            <v>5550</v>
          </cell>
          <cell r="AO66">
            <v>800</v>
          </cell>
          <cell r="AP66">
            <v>4000</v>
          </cell>
          <cell r="AQ66">
            <v>1865</v>
          </cell>
          <cell r="AR66">
            <v>1000</v>
          </cell>
          <cell r="AS66">
            <v>12736</v>
          </cell>
          <cell r="AT66">
            <v>1538</v>
          </cell>
          <cell r="AU66">
            <v>0</v>
          </cell>
          <cell r="AV66">
            <v>1975</v>
          </cell>
          <cell r="AW66">
            <v>1368</v>
          </cell>
          <cell r="AX66">
            <v>0</v>
          </cell>
          <cell r="AY66">
            <v>0</v>
          </cell>
          <cell r="AZ66">
            <v>0</v>
          </cell>
          <cell r="BA66">
            <v>475</v>
          </cell>
          <cell r="BB66">
            <v>7041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24165</v>
          </cell>
          <cell r="BH66">
            <v>0</v>
          </cell>
          <cell r="BI66">
            <v>0</v>
          </cell>
          <cell r="BJ66">
            <v>0</v>
          </cell>
          <cell r="BK66">
            <v>23002</v>
          </cell>
          <cell r="BL66">
            <v>0</v>
          </cell>
          <cell r="BM66">
            <v>1588</v>
          </cell>
          <cell r="BN66">
            <v>17685</v>
          </cell>
          <cell r="BR66">
            <v>0</v>
          </cell>
        </row>
        <row r="67">
          <cell r="A67">
            <v>538</v>
          </cell>
          <cell r="B67" t="str">
            <v>Avening Primary School</v>
          </cell>
          <cell r="D67">
            <v>30833.8</v>
          </cell>
          <cell r="E67">
            <v>0</v>
          </cell>
          <cell r="F67">
            <v>0</v>
          </cell>
          <cell r="G67">
            <v>32</v>
          </cell>
          <cell r="H67">
            <v>0</v>
          </cell>
          <cell r="I67">
            <v>0</v>
          </cell>
          <cell r="J67">
            <v>282800</v>
          </cell>
          <cell r="K67">
            <v>0</v>
          </cell>
          <cell r="L67">
            <v>14299</v>
          </cell>
          <cell r="M67">
            <v>0</v>
          </cell>
          <cell r="N67">
            <v>20263</v>
          </cell>
          <cell r="O67">
            <v>0</v>
          </cell>
          <cell r="P67">
            <v>0</v>
          </cell>
          <cell r="Q67">
            <v>1380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25840</v>
          </cell>
          <cell r="X67">
            <v>0</v>
          </cell>
          <cell r="Y67">
            <v>0</v>
          </cell>
          <cell r="Z67">
            <v>0</v>
          </cell>
          <cell r="AA67">
            <v>207045</v>
          </cell>
          <cell r="AB67">
            <v>19791</v>
          </cell>
          <cell r="AC67">
            <v>46608</v>
          </cell>
          <cell r="AD67">
            <v>5743</v>
          </cell>
          <cell r="AE67">
            <v>20226</v>
          </cell>
          <cell r="AF67">
            <v>0</v>
          </cell>
          <cell r="AG67">
            <v>6643</v>
          </cell>
          <cell r="AH67">
            <v>0</v>
          </cell>
          <cell r="AI67">
            <v>0</v>
          </cell>
          <cell r="AJ67">
            <v>3064</v>
          </cell>
          <cell r="AK67">
            <v>766</v>
          </cell>
          <cell r="AL67">
            <v>5000</v>
          </cell>
          <cell r="AM67">
            <v>240</v>
          </cell>
          <cell r="AN67">
            <v>750</v>
          </cell>
          <cell r="AO67">
            <v>650</v>
          </cell>
          <cell r="AP67">
            <v>4500</v>
          </cell>
          <cell r="AQ67">
            <v>2511</v>
          </cell>
          <cell r="AR67">
            <v>2800</v>
          </cell>
          <cell r="AS67">
            <v>21339</v>
          </cell>
          <cell r="AT67">
            <v>2252</v>
          </cell>
          <cell r="AU67">
            <v>0</v>
          </cell>
          <cell r="AV67">
            <v>2800</v>
          </cell>
          <cell r="AW67">
            <v>2808</v>
          </cell>
          <cell r="AX67">
            <v>0</v>
          </cell>
          <cell r="AY67">
            <v>1239</v>
          </cell>
          <cell r="AZ67">
            <v>0</v>
          </cell>
          <cell r="BA67">
            <v>0</v>
          </cell>
          <cell r="BB67">
            <v>6689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18903</v>
          </cell>
          <cell r="BH67">
            <v>0</v>
          </cell>
          <cell r="BI67">
            <v>0</v>
          </cell>
          <cell r="BJ67">
            <v>0</v>
          </cell>
          <cell r="BK67">
            <v>17556</v>
          </cell>
          <cell r="BL67">
            <v>0</v>
          </cell>
          <cell r="BM67">
            <v>1379</v>
          </cell>
          <cell r="BN67">
            <v>11951.8</v>
          </cell>
          <cell r="BR67">
            <v>0</v>
          </cell>
        </row>
        <row r="68">
          <cell r="A68">
            <v>539</v>
          </cell>
          <cell r="B68" t="str">
            <v>Aylburton C of E Primary School</v>
          </cell>
          <cell r="D68">
            <v>26422</v>
          </cell>
          <cell r="E68">
            <v>0</v>
          </cell>
          <cell r="F68">
            <v>25707</v>
          </cell>
          <cell r="G68">
            <v>814</v>
          </cell>
          <cell r="H68">
            <v>0</v>
          </cell>
          <cell r="I68">
            <v>0</v>
          </cell>
          <cell r="J68">
            <v>194456</v>
          </cell>
          <cell r="K68">
            <v>0</v>
          </cell>
          <cell r="L68">
            <v>13153</v>
          </cell>
          <cell r="M68">
            <v>0</v>
          </cell>
          <cell r="N68">
            <v>18226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20493</v>
          </cell>
          <cell r="X68">
            <v>0</v>
          </cell>
          <cell r="Y68">
            <v>0</v>
          </cell>
          <cell r="Z68">
            <v>0</v>
          </cell>
          <cell r="AA68">
            <v>134112</v>
          </cell>
          <cell r="AB68">
            <v>9734</v>
          </cell>
          <cell r="AC68">
            <v>32224</v>
          </cell>
          <cell r="AD68">
            <v>7425</v>
          </cell>
          <cell r="AE68">
            <v>16797</v>
          </cell>
          <cell r="AF68">
            <v>0</v>
          </cell>
          <cell r="AG68">
            <v>3306</v>
          </cell>
          <cell r="AH68">
            <v>0</v>
          </cell>
          <cell r="AI68">
            <v>0</v>
          </cell>
          <cell r="AJ68">
            <v>5346</v>
          </cell>
          <cell r="AK68">
            <v>1336</v>
          </cell>
          <cell r="AL68">
            <v>4000</v>
          </cell>
          <cell r="AM68">
            <v>100</v>
          </cell>
          <cell r="AN68">
            <v>300</v>
          </cell>
          <cell r="AO68">
            <v>500</v>
          </cell>
          <cell r="AP68">
            <v>6000</v>
          </cell>
          <cell r="AQ68">
            <v>1732</v>
          </cell>
          <cell r="AR68">
            <v>1100</v>
          </cell>
          <cell r="AS68">
            <v>17778</v>
          </cell>
          <cell r="AT68">
            <v>3025</v>
          </cell>
          <cell r="AU68">
            <v>0</v>
          </cell>
          <cell r="AV68">
            <v>3285</v>
          </cell>
          <cell r="AW68">
            <v>1299</v>
          </cell>
          <cell r="AX68">
            <v>0</v>
          </cell>
          <cell r="AY68">
            <v>1355</v>
          </cell>
          <cell r="AZ68">
            <v>0</v>
          </cell>
          <cell r="BA68">
            <v>200</v>
          </cell>
          <cell r="BB68">
            <v>7520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23743</v>
          </cell>
          <cell r="BH68">
            <v>0</v>
          </cell>
          <cell r="BI68">
            <v>0</v>
          </cell>
          <cell r="BJ68">
            <v>0</v>
          </cell>
          <cell r="BK68">
            <v>48239</v>
          </cell>
          <cell r="BL68">
            <v>0</v>
          </cell>
          <cell r="BM68">
            <v>2025</v>
          </cell>
          <cell r="BN68">
            <v>14276</v>
          </cell>
          <cell r="BR68">
            <v>0</v>
          </cell>
        </row>
        <row r="69">
          <cell r="A69">
            <v>543</v>
          </cell>
          <cell r="B69" t="str">
            <v>Offa's Mead Primary School</v>
          </cell>
          <cell r="D69">
            <v>60723</v>
          </cell>
          <cell r="E69">
            <v>0</v>
          </cell>
          <cell r="F69">
            <v>10063</v>
          </cell>
          <cell r="G69">
            <v>1042</v>
          </cell>
          <cell r="H69">
            <v>0</v>
          </cell>
          <cell r="I69">
            <v>0</v>
          </cell>
          <cell r="J69">
            <v>482356</v>
          </cell>
          <cell r="K69">
            <v>0</v>
          </cell>
          <cell r="L69">
            <v>85190</v>
          </cell>
          <cell r="M69">
            <v>0</v>
          </cell>
          <cell r="N69">
            <v>31383</v>
          </cell>
          <cell r="O69">
            <v>0</v>
          </cell>
          <cell r="P69">
            <v>0</v>
          </cell>
          <cell r="Q69">
            <v>5000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38353</v>
          </cell>
          <cell r="X69">
            <v>0</v>
          </cell>
          <cell r="Y69">
            <v>0</v>
          </cell>
          <cell r="Z69">
            <v>0</v>
          </cell>
          <cell r="AA69">
            <v>386841</v>
          </cell>
          <cell r="AB69">
            <v>13099</v>
          </cell>
          <cell r="AC69">
            <v>103870</v>
          </cell>
          <cell r="AD69">
            <v>21590</v>
          </cell>
          <cell r="AE69">
            <v>45996</v>
          </cell>
          <cell r="AF69">
            <v>0</v>
          </cell>
          <cell r="AG69">
            <v>14149</v>
          </cell>
          <cell r="AH69">
            <v>1000</v>
          </cell>
          <cell r="AI69">
            <v>5000</v>
          </cell>
          <cell r="AJ69">
            <v>5431</v>
          </cell>
          <cell r="AK69">
            <v>0</v>
          </cell>
          <cell r="AL69">
            <v>5250</v>
          </cell>
          <cell r="AM69">
            <v>4095</v>
          </cell>
          <cell r="AN69">
            <v>1425</v>
          </cell>
          <cell r="AO69">
            <v>2100</v>
          </cell>
          <cell r="AP69">
            <v>12675</v>
          </cell>
          <cell r="AQ69">
            <v>7104</v>
          </cell>
          <cell r="AR69">
            <v>1575</v>
          </cell>
          <cell r="AS69">
            <v>21146</v>
          </cell>
          <cell r="AT69">
            <v>10915</v>
          </cell>
          <cell r="AU69">
            <v>0</v>
          </cell>
          <cell r="AV69">
            <v>4200</v>
          </cell>
          <cell r="AW69">
            <v>3873</v>
          </cell>
          <cell r="AX69">
            <v>0</v>
          </cell>
          <cell r="AY69">
            <v>9836</v>
          </cell>
          <cell r="AZ69">
            <v>0</v>
          </cell>
          <cell r="BA69">
            <v>500</v>
          </cell>
          <cell r="BB69">
            <v>10230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32907</v>
          </cell>
          <cell r="BH69">
            <v>0</v>
          </cell>
          <cell r="BI69">
            <v>0</v>
          </cell>
          <cell r="BJ69">
            <v>0</v>
          </cell>
          <cell r="BK69">
            <v>10063</v>
          </cell>
          <cell r="BL69">
            <v>0</v>
          </cell>
          <cell r="BM69">
            <v>33949</v>
          </cell>
          <cell r="BN69">
            <v>11105</v>
          </cell>
          <cell r="BR69">
            <v>0</v>
          </cell>
        </row>
        <row r="70">
          <cell r="A70">
            <v>544</v>
          </cell>
          <cell r="B70" t="str">
            <v>The Rosary Catholic Primary School</v>
          </cell>
          <cell r="D70">
            <v>29725</v>
          </cell>
          <cell r="E70">
            <v>0</v>
          </cell>
          <cell r="F70">
            <v>0</v>
          </cell>
          <cell r="G70">
            <v>1307</v>
          </cell>
          <cell r="H70">
            <v>0</v>
          </cell>
          <cell r="I70">
            <v>0</v>
          </cell>
          <cell r="J70">
            <v>464427</v>
          </cell>
          <cell r="K70">
            <v>0</v>
          </cell>
          <cell r="L70">
            <v>49071</v>
          </cell>
          <cell r="M70">
            <v>0</v>
          </cell>
          <cell r="N70">
            <v>21590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36054</v>
          </cell>
          <cell r="X70">
            <v>0</v>
          </cell>
          <cell r="Y70">
            <v>0</v>
          </cell>
          <cell r="Z70">
            <v>0</v>
          </cell>
          <cell r="AA70">
            <v>327337</v>
          </cell>
          <cell r="AB70">
            <v>12500</v>
          </cell>
          <cell r="AC70">
            <v>81350</v>
          </cell>
          <cell r="AD70">
            <v>0</v>
          </cell>
          <cell r="AE70">
            <v>26010</v>
          </cell>
          <cell r="AF70">
            <v>0</v>
          </cell>
          <cell r="AG70">
            <v>19080</v>
          </cell>
          <cell r="AH70">
            <v>3150</v>
          </cell>
          <cell r="AI70">
            <v>1304</v>
          </cell>
          <cell r="AJ70">
            <v>9492</v>
          </cell>
          <cell r="AK70">
            <v>2373</v>
          </cell>
          <cell r="AL70">
            <v>7000</v>
          </cell>
          <cell r="AM70">
            <v>3820</v>
          </cell>
          <cell r="AN70">
            <v>13850</v>
          </cell>
          <cell r="AO70">
            <v>3000</v>
          </cell>
          <cell r="AP70">
            <v>6700</v>
          </cell>
          <cell r="AQ70">
            <v>1261</v>
          </cell>
          <cell r="AR70">
            <v>750</v>
          </cell>
          <cell r="AS70">
            <v>8351</v>
          </cell>
          <cell r="AT70">
            <v>3004</v>
          </cell>
          <cell r="AU70">
            <v>0</v>
          </cell>
          <cell r="AV70">
            <v>3227</v>
          </cell>
          <cell r="AW70">
            <v>3861</v>
          </cell>
          <cell r="AX70">
            <v>0</v>
          </cell>
          <cell r="AY70">
            <v>7021</v>
          </cell>
          <cell r="AZ70">
            <v>0</v>
          </cell>
          <cell r="BA70">
            <v>0</v>
          </cell>
          <cell r="BB70">
            <v>11213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1570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2877</v>
          </cell>
          <cell r="BN70">
            <v>45213</v>
          </cell>
          <cell r="BR70">
            <v>0</v>
          </cell>
        </row>
        <row r="71">
          <cell r="A71">
            <v>545</v>
          </cell>
          <cell r="B71" t="str">
            <v>Berkeley Primary School</v>
          </cell>
          <cell r="C71">
            <v>1</v>
          </cell>
          <cell r="D71">
            <v>37898</v>
          </cell>
          <cell r="E71">
            <v>0</v>
          </cell>
          <cell r="F71">
            <v>7803</v>
          </cell>
          <cell r="G71">
            <v>828</v>
          </cell>
          <cell r="H71">
            <v>0</v>
          </cell>
          <cell r="I71">
            <v>0</v>
          </cell>
          <cell r="J71">
            <v>484238</v>
          </cell>
          <cell r="K71">
            <v>0</v>
          </cell>
          <cell r="L71">
            <v>16178</v>
          </cell>
          <cell r="M71">
            <v>0</v>
          </cell>
          <cell r="N71">
            <v>42071</v>
          </cell>
          <cell r="O71">
            <v>0</v>
          </cell>
          <cell r="P71">
            <v>2314</v>
          </cell>
          <cell r="Q71">
            <v>6000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10000</v>
          </cell>
          <cell r="W71">
            <v>38874</v>
          </cell>
          <cell r="X71">
            <v>0</v>
          </cell>
          <cell r="Y71">
            <v>0</v>
          </cell>
          <cell r="Z71">
            <v>0</v>
          </cell>
          <cell r="AA71">
            <v>343396</v>
          </cell>
          <cell r="AB71">
            <v>12307</v>
          </cell>
          <cell r="AC71">
            <v>83398</v>
          </cell>
          <cell r="AD71">
            <v>18018</v>
          </cell>
          <cell r="AE71">
            <v>28397</v>
          </cell>
          <cell r="AF71">
            <v>0</v>
          </cell>
          <cell r="AG71">
            <v>10943</v>
          </cell>
          <cell r="AH71">
            <v>6300</v>
          </cell>
          <cell r="AI71">
            <v>8392</v>
          </cell>
          <cell r="AJ71">
            <v>5860</v>
          </cell>
          <cell r="AK71">
            <v>0</v>
          </cell>
          <cell r="AL71">
            <v>7169</v>
          </cell>
          <cell r="AM71">
            <v>3250</v>
          </cell>
          <cell r="AN71">
            <v>1500</v>
          </cell>
          <cell r="AO71">
            <v>2000</v>
          </cell>
          <cell r="AP71">
            <v>7500</v>
          </cell>
          <cell r="AQ71">
            <v>7759</v>
          </cell>
          <cell r="AR71">
            <v>1000</v>
          </cell>
          <cell r="AS71">
            <v>30510</v>
          </cell>
          <cell r="AT71">
            <v>5238</v>
          </cell>
          <cell r="AU71">
            <v>0</v>
          </cell>
          <cell r="AV71">
            <v>5301</v>
          </cell>
          <cell r="AW71">
            <v>4401</v>
          </cell>
          <cell r="AX71">
            <v>0</v>
          </cell>
          <cell r="AY71">
            <v>2478</v>
          </cell>
          <cell r="AZ71">
            <v>0</v>
          </cell>
          <cell r="BA71">
            <v>3000</v>
          </cell>
          <cell r="BB71">
            <v>20126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32963</v>
          </cell>
          <cell r="BH71">
            <v>0</v>
          </cell>
          <cell r="BI71">
            <v>0</v>
          </cell>
          <cell r="BJ71">
            <v>0</v>
          </cell>
          <cell r="BK71">
            <v>39155</v>
          </cell>
          <cell r="BL71">
            <v>0</v>
          </cell>
          <cell r="BM71">
            <v>2439</v>
          </cell>
          <cell r="BN71">
            <v>19330</v>
          </cell>
          <cell r="BR71">
            <v>0</v>
          </cell>
        </row>
        <row r="72">
          <cell r="A72">
            <v>546</v>
          </cell>
          <cell r="B72" t="str">
            <v>Berry Hill Primary School</v>
          </cell>
          <cell r="D72">
            <v>31903</v>
          </cell>
          <cell r="E72">
            <v>0</v>
          </cell>
          <cell r="F72">
            <v>10977</v>
          </cell>
          <cell r="G72">
            <v>437</v>
          </cell>
          <cell r="H72">
            <v>0</v>
          </cell>
          <cell r="I72">
            <v>0</v>
          </cell>
          <cell r="J72">
            <v>499309</v>
          </cell>
          <cell r="K72">
            <v>0</v>
          </cell>
          <cell r="L72">
            <v>35199</v>
          </cell>
          <cell r="M72">
            <v>0</v>
          </cell>
          <cell r="N72">
            <v>27774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37859</v>
          </cell>
          <cell r="X72">
            <v>0</v>
          </cell>
          <cell r="Y72">
            <v>0</v>
          </cell>
          <cell r="Z72">
            <v>0</v>
          </cell>
          <cell r="AA72">
            <v>351771</v>
          </cell>
          <cell r="AB72">
            <v>10000</v>
          </cell>
          <cell r="AC72">
            <v>104354</v>
          </cell>
          <cell r="AD72">
            <v>3074</v>
          </cell>
          <cell r="AE72">
            <v>21676</v>
          </cell>
          <cell r="AF72">
            <v>0</v>
          </cell>
          <cell r="AG72">
            <v>15326</v>
          </cell>
          <cell r="AH72">
            <v>1000</v>
          </cell>
          <cell r="AI72">
            <v>5117</v>
          </cell>
          <cell r="AJ72">
            <v>4727</v>
          </cell>
          <cell r="AK72">
            <v>1182</v>
          </cell>
          <cell r="AL72">
            <v>11672</v>
          </cell>
          <cell r="AM72">
            <v>3000</v>
          </cell>
          <cell r="AN72">
            <v>13825</v>
          </cell>
          <cell r="AO72">
            <v>2500</v>
          </cell>
          <cell r="AP72">
            <v>10000</v>
          </cell>
          <cell r="AQ72">
            <v>6838</v>
          </cell>
          <cell r="AR72">
            <v>450</v>
          </cell>
          <cell r="AS72">
            <v>14519</v>
          </cell>
          <cell r="AT72">
            <v>14100</v>
          </cell>
          <cell r="AU72">
            <v>0</v>
          </cell>
          <cell r="AV72">
            <v>5570</v>
          </cell>
          <cell r="AW72">
            <v>4120</v>
          </cell>
          <cell r="AX72">
            <v>0</v>
          </cell>
          <cell r="AY72">
            <v>8673</v>
          </cell>
          <cell r="AZ72">
            <v>0</v>
          </cell>
          <cell r="BA72">
            <v>0</v>
          </cell>
          <cell r="BB72">
            <v>14611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32654</v>
          </cell>
          <cell r="BH72">
            <v>0</v>
          </cell>
          <cell r="BI72">
            <v>0</v>
          </cell>
          <cell r="BJ72">
            <v>0</v>
          </cell>
          <cell r="BK72">
            <v>42014</v>
          </cell>
          <cell r="BL72">
            <v>0</v>
          </cell>
          <cell r="BM72">
            <v>2054</v>
          </cell>
          <cell r="BN72">
            <v>3939</v>
          </cell>
          <cell r="BR72">
            <v>0</v>
          </cell>
        </row>
        <row r="73">
          <cell r="A73">
            <v>547</v>
          </cell>
          <cell r="B73" t="str">
            <v>Woodmancote School</v>
          </cell>
          <cell r="D73">
            <v>137297</v>
          </cell>
          <cell r="E73">
            <v>0</v>
          </cell>
          <cell r="F73">
            <v>16090</v>
          </cell>
          <cell r="G73">
            <v>608</v>
          </cell>
          <cell r="H73">
            <v>0</v>
          </cell>
          <cell r="I73">
            <v>0</v>
          </cell>
          <cell r="J73">
            <v>749466</v>
          </cell>
          <cell r="K73">
            <v>0</v>
          </cell>
          <cell r="L73">
            <v>38015</v>
          </cell>
          <cell r="M73">
            <v>0</v>
          </cell>
          <cell r="N73">
            <v>28012</v>
          </cell>
          <cell r="O73">
            <v>0</v>
          </cell>
          <cell r="P73">
            <v>0</v>
          </cell>
          <cell r="Q73">
            <v>7000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50456</v>
          </cell>
          <cell r="X73">
            <v>0</v>
          </cell>
          <cell r="Y73">
            <v>0</v>
          </cell>
          <cell r="Z73">
            <v>0</v>
          </cell>
          <cell r="AA73">
            <v>577206</v>
          </cell>
          <cell r="AB73">
            <v>13385</v>
          </cell>
          <cell r="AC73">
            <v>109667</v>
          </cell>
          <cell r="AD73">
            <v>22011</v>
          </cell>
          <cell r="AE73">
            <v>31210</v>
          </cell>
          <cell r="AF73">
            <v>0</v>
          </cell>
          <cell r="AG73">
            <v>15647</v>
          </cell>
          <cell r="AH73">
            <v>1030</v>
          </cell>
          <cell r="AI73">
            <v>4000</v>
          </cell>
          <cell r="AJ73">
            <v>6657</v>
          </cell>
          <cell r="AK73">
            <v>1664</v>
          </cell>
          <cell r="AL73">
            <v>59375</v>
          </cell>
          <cell r="AM73">
            <v>4193</v>
          </cell>
          <cell r="AN73">
            <v>1900</v>
          </cell>
          <cell r="AO73">
            <v>2550</v>
          </cell>
          <cell r="AP73">
            <v>7200</v>
          </cell>
          <cell r="AQ73">
            <v>14641</v>
          </cell>
          <cell r="AR73">
            <v>1350</v>
          </cell>
          <cell r="AS73">
            <v>41652</v>
          </cell>
          <cell r="AT73">
            <v>32061</v>
          </cell>
          <cell r="AU73">
            <v>0</v>
          </cell>
          <cell r="AV73">
            <v>8170</v>
          </cell>
          <cell r="AW73">
            <v>6221</v>
          </cell>
          <cell r="AX73">
            <v>0</v>
          </cell>
          <cell r="AY73">
            <v>8673</v>
          </cell>
          <cell r="AZ73">
            <v>0</v>
          </cell>
          <cell r="BA73">
            <v>0</v>
          </cell>
          <cell r="BB73">
            <v>13102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39708</v>
          </cell>
          <cell r="BH73">
            <v>0</v>
          </cell>
          <cell r="BI73">
            <v>0</v>
          </cell>
          <cell r="BJ73">
            <v>0</v>
          </cell>
          <cell r="BK73">
            <v>53868</v>
          </cell>
          <cell r="BL73">
            <v>0</v>
          </cell>
          <cell r="BM73">
            <v>2538</v>
          </cell>
          <cell r="BN73">
            <v>26681</v>
          </cell>
          <cell r="BR73">
            <v>0</v>
          </cell>
        </row>
        <row r="74">
          <cell r="A74">
            <v>548</v>
          </cell>
          <cell r="B74" t="str">
            <v>Bibury C of E Primary School</v>
          </cell>
          <cell r="D74">
            <v>26117</v>
          </cell>
          <cell r="E74">
            <v>0</v>
          </cell>
          <cell r="F74">
            <v>36473</v>
          </cell>
          <cell r="G74">
            <v>652</v>
          </cell>
          <cell r="H74">
            <v>0</v>
          </cell>
          <cell r="I74">
            <v>0</v>
          </cell>
          <cell r="J74">
            <v>127735</v>
          </cell>
          <cell r="K74">
            <v>0</v>
          </cell>
          <cell r="L74">
            <v>2100</v>
          </cell>
          <cell r="M74">
            <v>0</v>
          </cell>
          <cell r="N74">
            <v>15296</v>
          </cell>
          <cell r="O74">
            <v>0</v>
          </cell>
          <cell r="P74">
            <v>0</v>
          </cell>
          <cell r="Q74">
            <v>2000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10000</v>
          </cell>
          <cell r="W74">
            <v>15327</v>
          </cell>
          <cell r="X74">
            <v>0</v>
          </cell>
          <cell r="Y74">
            <v>0</v>
          </cell>
          <cell r="Z74">
            <v>0</v>
          </cell>
          <cell r="AA74">
            <v>104836</v>
          </cell>
          <cell r="AB74">
            <v>7047</v>
          </cell>
          <cell r="AC74">
            <v>14899</v>
          </cell>
          <cell r="AD74">
            <v>2217</v>
          </cell>
          <cell r="AE74">
            <v>11880</v>
          </cell>
          <cell r="AF74">
            <v>0</v>
          </cell>
          <cell r="AG74">
            <v>1795</v>
          </cell>
          <cell r="AH74">
            <v>1700</v>
          </cell>
          <cell r="AI74">
            <v>900</v>
          </cell>
          <cell r="AJ74">
            <v>2779</v>
          </cell>
          <cell r="AK74">
            <v>695</v>
          </cell>
          <cell r="AL74">
            <v>4800</v>
          </cell>
          <cell r="AM74">
            <v>250</v>
          </cell>
          <cell r="AN74">
            <v>6000</v>
          </cell>
          <cell r="AO74">
            <v>500</v>
          </cell>
          <cell r="AP74">
            <v>4500</v>
          </cell>
          <cell r="AQ74">
            <v>1332</v>
          </cell>
          <cell r="AR74">
            <v>340</v>
          </cell>
          <cell r="AS74">
            <v>14415</v>
          </cell>
          <cell r="AT74">
            <v>2986</v>
          </cell>
          <cell r="AU74">
            <v>0</v>
          </cell>
          <cell r="AV74">
            <v>2600</v>
          </cell>
          <cell r="AW74">
            <v>598</v>
          </cell>
          <cell r="AX74">
            <v>0</v>
          </cell>
          <cell r="AY74">
            <v>0</v>
          </cell>
          <cell r="AZ74">
            <v>0</v>
          </cell>
          <cell r="BA74">
            <v>600</v>
          </cell>
          <cell r="BB74">
            <v>6725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21477</v>
          </cell>
          <cell r="BH74">
            <v>0</v>
          </cell>
          <cell r="BI74">
            <v>0</v>
          </cell>
          <cell r="BJ74">
            <v>0</v>
          </cell>
          <cell r="BK74">
            <v>56863</v>
          </cell>
          <cell r="BL74">
            <v>0</v>
          </cell>
          <cell r="BM74">
            <v>1739</v>
          </cell>
          <cell r="BN74">
            <v>4181</v>
          </cell>
          <cell r="BR74">
            <v>0</v>
          </cell>
        </row>
        <row r="75">
          <cell r="A75">
            <v>551</v>
          </cell>
          <cell r="B75" t="str">
            <v>Birdlip Primary School</v>
          </cell>
          <cell r="D75">
            <v>81029</v>
          </cell>
          <cell r="E75">
            <v>0</v>
          </cell>
          <cell r="F75">
            <v>34876</v>
          </cell>
          <cell r="G75">
            <v>384</v>
          </cell>
          <cell r="H75">
            <v>0</v>
          </cell>
          <cell r="I75">
            <v>0</v>
          </cell>
          <cell r="J75">
            <v>271951</v>
          </cell>
          <cell r="K75">
            <v>0</v>
          </cell>
          <cell r="L75">
            <v>8148</v>
          </cell>
          <cell r="M75">
            <v>0</v>
          </cell>
          <cell r="N75">
            <v>20059</v>
          </cell>
          <cell r="O75">
            <v>0</v>
          </cell>
          <cell r="P75">
            <v>0</v>
          </cell>
          <cell r="Q75">
            <v>893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44</v>
          </cell>
          <cell r="W75">
            <v>23468</v>
          </cell>
          <cell r="X75">
            <v>0</v>
          </cell>
          <cell r="Y75">
            <v>0</v>
          </cell>
          <cell r="Z75">
            <v>0</v>
          </cell>
          <cell r="AA75">
            <v>223970</v>
          </cell>
          <cell r="AB75">
            <v>6769</v>
          </cell>
          <cell r="AC75">
            <v>30174</v>
          </cell>
          <cell r="AD75">
            <v>0</v>
          </cell>
          <cell r="AE75">
            <v>15395</v>
          </cell>
          <cell r="AF75">
            <v>0</v>
          </cell>
          <cell r="AG75">
            <v>6675</v>
          </cell>
          <cell r="AH75">
            <v>1000</v>
          </cell>
          <cell r="AI75">
            <v>1000</v>
          </cell>
          <cell r="AJ75">
            <v>5187</v>
          </cell>
          <cell r="AK75">
            <v>0</v>
          </cell>
          <cell r="AL75">
            <v>2546</v>
          </cell>
          <cell r="AM75">
            <v>1800</v>
          </cell>
          <cell r="AN75">
            <v>5887</v>
          </cell>
          <cell r="AO75">
            <v>1300</v>
          </cell>
          <cell r="AP75">
            <v>9500</v>
          </cell>
          <cell r="AQ75">
            <v>1732</v>
          </cell>
          <cell r="AR75">
            <v>650</v>
          </cell>
          <cell r="AS75">
            <v>30084</v>
          </cell>
          <cell r="AT75">
            <v>3612</v>
          </cell>
          <cell r="AU75">
            <v>0</v>
          </cell>
          <cell r="AV75">
            <v>4400</v>
          </cell>
          <cell r="AW75">
            <v>2166</v>
          </cell>
          <cell r="AX75">
            <v>0</v>
          </cell>
          <cell r="AY75">
            <v>1371</v>
          </cell>
          <cell r="AZ75">
            <v>0</v>
          </cell>
          <cell r="BA75">
            <v>0</v>
          </cell>
          <cell r="BB75">
            <v>7164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25899</v>
          </cell>
          <cell r="BH75">
            <v>0</v>
          </cell>
          <cell r="BI75">
            <v>0</v>
          </cell>
          <cell r="BJ75">
            <v>0</v>
          </cell>
          <cell r="BK75">
            <v>59487</v>
          </cell>
          <cell r="BL75">
            <v>0</v>
          </cell>
          <cell r="BM75">
            <v>1672</v>
          </cell>
          <cell r="BN75">
            <v>43210</v>
          </cell>
          <cell r="BR75">
            <v>0</v>
          </cell>
        </row>
        <row r="76">
          <cell r="A76">
            <v>552</v>
          </cell>
          <cell r="B76" t="str">
            <v>Bishops Cleeve Primary School</v>
          </cell>
          <cell r="D76">
            <v>-85114</v>
          </cell>
          <cell r="E76">
            <v>0</v>
          </cell>
          <cell r="F76">
            <v>17367</v>
          </cell>
          <cell r="G76">
            <v>1723</v>
          </cell>
          <cell r="H76">
            <v>0</v>
          </cell>
          <cell r="I76">
            <v>0</v>
          </cell>
          <cell r="J76">
            <v>1092349</v>
          </cell>
          <cell r="K76">
            <v>0</v>
          </cell>
          <cell r="L76">
            <v>102412</v>
          </cell>
          <cell r="M76">
            <v>0</v>
          </cell>
          <cell r="N76">
            <v>39949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73290</v>
          </cell>
          <cell r="X76">
            <v>0</v>
          </cell>
          <cell r="Y76">
            <v>0</v>
          </cell>
          <cell r="Z76">
            <v>0</v>
          </cell>
          <cell r="AA76">
            <v>714259</v>
          </cell>
          <cell r="AB76">
            <v>33483</v>
          </cell>
          <cell r="AC76">
            <v>191244</v>
          </cell>
          <cell r="AD76">
            <v>14615</v>
          </cell>
          <cell r="AE76">
            <v>69280</v>
          </cell>
          <cell r="AF76">
            <v>0</v>
          </cell>
          <cell r="AG76">
            <v>38678</v>
          </cell>
          <cell r="AH76">
            <v>1000</v>
          </cell>
          <cell r="AI76">
            <v>4000</v>
          </cell>
          <cell r="AJ76">
            <v>8500</v>
          </cell>
          <cell r="AK76">
            <v>3165</v>
          </cell>
          <cell r="AL76">
            <v>15000</v>
          </cell>
          <cell r="AM76">
            <v>6240</v>
          </cell>
          <cell r="AN76">
            <v>22636</v>
          </cell>
          <cell r="AO76">
            <v>6000</v>
          </cell>
          <cell r="AP76">
            <v>21000</v>
          </cell>
          <cell r="AQ76">
            <v>8768</v>
          </cell>
          <cell r="AR76">
            <v>2250</v>
          </cell>
          <cell r="AS76">
            <v>55231</v>
          </cell>
          <cell r="AT76">
            <v>20000</v>
          </cell>
          <cell r="AU76">
            <v>0</v>
          </cell>
          <cell r="AV76">
            <v>18312</v>
          </cell>
          <cell r="AW76">
            <v>9964</v>
          </cell>
          <cell r="AX76">
            <v>0</v>
          </cell>
          <cell r="AY76">
            <v>11564</v>
          </cell>
          <cell r="AZ76">
            <v>20416</v>
          </cell>
          <cell r="BA76">
            <v>0</v>
          </cell>
          <cell r="BB76">
            <v>19167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49340</v>
          </cell>
          <cell r="BH76">
            <v>0</v>
          </cell>
          <cell r="BI76">
            <v>0</v>
          </cell>
          <cell r="BJ76">
            <v>0</v>
          </cell>
          <cell r="BK76">
            <v>64343</v>
          </cell>
          <cell r="BL76">
            <v>0</v>
          </cell>
          <cell r="BM76">
            <v>1723</v>
          </cell>
          <cell r="BN76">
            <v>-91886</v>
          </cell>
          <cell r="BR76">
            <v>2364</v>
          </cell>
        </row>
        <row r="77">
          <cell r="A77">
            <v>553</v>
          </cell>
          <cell r="B77" t="str">
            <v>Bisley Blue Coat C of E Primary School</v>
          </cell>
          <cell r="D77">
            <v>55564</v>
          </cell>
          <cell r="E77">
            <v>0</v>
          </cell>
          <cell r="F77">
            <v>13017</v>
          </cell>
          <cell r="G77">
            <v>621</v>
          </cell>
          <cell r="H77">
            <v>0</v>
          </cell>
          <cell r="I77">
            <v>0</v>
          </cell>
          <cell r="J77">
            <v>224072</v>
          </cell>
          <cell r="K77">
            <v>0</v>
          </cell>
          <cell r="L77">
            <v>8301</v>
          </cell>
          <cell r="M77">
            <v>0</v>
          </cell>
          <cell r="N77">
            <v>21115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21531</v>
          </cell>
          <cell r="X77">
            <v>0</v>
          </cell>
          <cell r="Y77">
            <v>0</v>
          </cell>
          <cell r="Z77">
            <v>0</v>
          </cell>
          <cell r="AA77">
            <v>190673</v>
          </cell>
          <cell r="AB77">
            <v>7349</v>
          </cell>
          <cell r="AC77">
            <v>31646</v>
          </cell>
          <cell r="AD77">
            <v>6745</v>
          </cell>
          <cell r="AE77">
            <v>17055</v>
          </cell>
          <cell r="AF77">
            <v>0</v>
          </cell>
          <cell r="AG77">
            <v>8062</v>
          </cell>
          <cell r="AH77">
            <v>600</v>
          </cell>
          <cell r="AI77">
            <v>2600</v>
          </cell>
          <cell r="AJ77">
            <v>1508</v>
          </cell>
          <cell r="AK77">
            <v>0</v>
          </cell>
          <cell r="AL77">
            <v>2500</v>
          </cell>
          <cell r="AM77">
            <v>400</v>
          </cell>
          <cell r="AN77">
            <v>850</v>
          </cell>
          <cell r="AO77">
            <v>600</v>
          </cell>
          <cell r="AP77">
            <v>5150</v>
          </cell>
          <cell r="AQ77">
            <v>1698</v>
          </cell>
          <cell r="AR77">
            <v>750</v>
          </cell>
          <cell r="AS77">
            <v>11415</v>
          </cell>
          <cell r="AT77">
            <v>6401</v>
          </cell>
          <cell r="AU77">
            <v>0</v>
          </cell>
          <cell r="AV77">
            <v>3650</v>
          </cell>
          <cell r="AW77">
            <v>1753</v>
          </cell>
          <cell r="AX77">
            <v>0</v>
          </cell>
          <cell r="AY77">
            <v>1239</v>
          </cell>
          <cell r="AZ77">
            <v>0</v>
          </cell>
          <cell r="BA77">
            <v>2600</v>
          </cell>
          <cell r="BB77">
            <v>6635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24722</v>
          </cell>
          <cell r="BH77">
            <v>0</v>
          </cell>
          <cell r="BI77">
            <v>0</v>
          </cell>
          <cell r="BJ77">
            <v>0</v>
          </cell>
          <cell r="BK77">
            <v>36494</v>
          </cell>
          <cell r="BL77">
            <v>0</v>
          </cell>
          <cell r="BM77">
            <v>1866</v>
          </cell>
          <cell r="BN77">
            <v>18704</v>
          </cell>
          <cell r="BR77">
            <v>0</v>
          </cell>
        </row>
        <row r="78">
          <cell r="A78">
            <v>554</v>
          </cell>
          <cell r="B78" t="str">
            <v>Beech Green Primary School</v>
          </cell>
          <cell r="C78">
            <v>1</v>
          </cell>
          <cell r="D78">
            <v>134476</v>
          </cell>
          <cell r="E78">
            <v>0</v>
          </cell>
          <cell r="F78">
            <v>54689</v>
          </cell>
          <cell r="G78">
            <v>395</v>
          </cell>
          <cell r="H78">
            <v>0</v>
          </cell>
          <cell r="I78">
            <v>0</v>
          </cell>
          <cell r="J78">
            <v>1034547</v>
          </cell>
          <cell r="K78">
            <v>0</v>
          </cell>
          <cell r="L78">
            <v>84476</v>
          </cell>
          <cell r="M78">
            <v>0</v>
          </cell>
          <cell r="N78">
            <v>38290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68337</v>
          </cell>
          <cell r="X78">
            <v>0</v>
          </cell>
          <cell r="Y78">
            <v>0</v>
          </cell>
          <cell r="Z78">
            <v>0</v>
          </cell>
          <cell r="AA78">
            <v>752070</v>
          </cell>
          <cell r="AB78">
            <v>29123</v>
          </cell>
          <cell r="AC78">
            <v>179897</v>
          </cell>
          <cell r="AD78">
            <v>26674</v>
          </cell>
          <cell r="AE78">
            <v>60740</v>
          </cell>
          <cell r="AF78">
            <v>0</v>
          </cell>
          <cell r="AG78">
            <v>32049</v>
          </cell>
          <cell r="AH78">
            <v>2500</v>
          </cell>
          <cell r="AI78">
            <v>3445</v>
          </cell>
          <cell r="AJ78">
            <v>9007</v>
          </cell>
          <cell r="AK78">
            <v>2252</v>
          </cell>
          <cell r="AL78">
            <v>41500</v>
          </cell>
          <cell r="AM78">
            <v>3640</v>
          </cell>
          <cell r="AN78">
            <v>4000</v>
          </cell>
          <cell r="AO78">
            <v>4000</v>
          </cell>
          <cell r="AP78">
            <v>14000</v>
          </cell>
          <cell r="AQ78">
            <v>14741</v>
          </cell>
          <cell r="AR78">
            <v>3620</v>
          </cell>
          <cell r="AS78">
            <v>70022</v>
          </cell>
          <cell r="AT78">
            <v>23858</v>
          </cell>
          <cell r="AU78">
            <v>0</v>
          </cell>
          <cell r="AV78">
            <v>13232</v>
          </cell>
          <cell r="AW78">
            <v>9570</v>
          </cell>
          <cell r="AX78">
            <v>0</v>
          </cell>
          <cell r="AY78">
            <v>10249</v>
          </cell>
          <cell r="AZ78">
            <v>0</v>
          </cell>
          <cell r="BA78">
            <v>1859</v>
          </cell>
          <cell r="BB78">
            <v>14234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47397</v>
          </cell>
          <cell r="BH78">
            <v>0</v>
          </cell>
          <cell r="BI78">
            <v>0</v>
          </cell>
          <cell r="BJ78">
            <v>0</v>
          </cell>
          <cell r="BK78">
            <v>100170</v>
          </cell>
          <cell r="BL78">
            <v>0</v>
          </cell>
          <cell r="BM78">
            <v>2311</v>
          </cell>
          <cell r="BN78">
            <v>33844</v>
          </cell>
          <cell r="BR78">
            <v>0</v>
          </cell>
        </row>
        <row r="79">
          <cell r="A79">
            <v>555</v>
          </cell>
          <cell r="B79" t="str">
            <v>Forest View Primary School</v>
          </cell>
          <cell r="C79">
            <v>1</v>
          </cell>
          <cell r="D79">
            <v>101500.41</v>
          </cell>
          <cell r="E79">
            <v>0</v>
          </cell>
          <cell r="F79">
            <v>54032</v>
          </cell>
          <cell r="G79">
            <v>0</v>
          </cell>
          <cell r="H79">
            <v>0</v>
          </cell>
          <cell r="I79">
            <v>0</v>
          </cell>
          <cell r="J79">
            <v>876637</v>
          </cell>
          <cell r="K79">
            <v>0</v>
          </cell>
          <cell r="L79">
            <v>210969</v>
          </cell>
          <cell r="M79">
            <v>0</v>
          </cell>
          <cell r="N79">
            <v>45750</v>
          </cell>
          <cell r="O79">
            <v>0</v>
          </cell>
          <cell r="P79">
            <v>0</v>
          </cell>
          <cell r="Q79">
            <v>23220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66523</v>
          </cell>
          <cell r="X79">
            <v>0</v>
          </cell>
          <cell r="Y79">
            <v>0</v>
          </cell>
          <cell r="Z79">
            <v>0</v>
          </cell>
          <cell r="AA79">
            <v>703833</v>
          </cell>
          <cell r="AB79">
            <v>32300</v>
          </cell>
          <cell r="AC79">
            <v>239115</v>
          </cell>
          <cell r="AD79">
            <v>33257</v>
          </cell>
          <cell r="AE79">
            <v>40058</v>
          </cell>
          <cell r="AF79">
            <v>0</v>
          </cell>
          <cell r="AG79">
            <v>18860</v>
          </cell>
          <cell r="AH79">
            <v>2000</v>
          </cell>
          <cell r="AI79">
            <v>8000</v>
          </cell>
          <cell r="AJ79">
            <v>7000</v>
          </cell>
          <cell r="AK79">
            <v>2000</v>
          </cell>
          <cell r="AL79">
            <v>14610</v>
          </cell>
          <cell r="AM79">
            <v>2500</v>
          </cell>
          <cell r="AN79">
            <v>2500</v>
          </cell>
          <cell r="AO79">
            <v>4500</v>
          </cell>
          <cell r="AP79">
            <v>17000</v>
          </cell>
          <cell r="AQ79">
            <v>18959</v>
          </cell>
          <cell r="AR79">
            <v>1250</v>
          </cell>
          <cell r="AS79">
            <v>38290</v>
          </cell>
          <cell r="AT79">
            <v>10896</v>
          </cell>
          <cell r="AU79">
            <v>0</v>
          </cell>
          <cell r="AV79">
            <v>5750</v>
          </cell>
          <cell r="AW79">
            <v>7843</v>
          </cell>
          <cell r="AX79">
            <v>0</v>
          </cell>
          <cell r="AY79">
            <v>25193</v>
          </cell>
          <cell r="AZ79">
            <v>0</v>
          </cell>
          <cell r="BA79">
            <v>350</v>
          </cell>
          <cell r="BB79">
            <v>13335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44132</v>
          </cell>
          <cell r="BH79">
            <v>0</v>
          </cell>
          <cell r="BI79">
            <v>0</v>
          </cell>
          <cell r="BJ79">
            <v>0</v>
          </cell>
          <cell r="BK79">
            <v>96094</v>
          </cell>
          <cell r="BL79">
            <v>0</v>
          </cell>
          <cell r="BM79">
            <v>2070</v>
          </cell>
          <cell r="BN79">
            <v>75200.409999999916</v>
          </cell>
          <cell r="BR79">
            <v>0</v>
          </cell>
        </row>
        <row r="80">
          <cell r="A80">
            <v>558</v>
          </cell>
          <cell r="B80" t="str">
            <v>Blakeney Primary School</v>
          </cell>
          <cell r="D80">
            <v>38018</v>
          </cell>
          <cell r="E80">
            <v>0</v>
          </cell>
          <cell r="F80">
            <v>12331</v>
          </cell>
          <cell r="G80">
            <v>63</v>
          </cell>
          <cell r="H80">
            <v>0</v>
          </cell>
          <cell r="I80">
            <v>0</v>
          </cell>
          <cell r="J80">
            <v>225404</v>
          </cell>
          <cell r="K80">
            <v>0</v>
          </cell>
          <cell r="L80">
            <v>42359</v>
          </cell>
          <cell r="M80">
            <v>0</v>
          </cell>
          <cell r="N80">
            <v>19560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22406</v>
          </cell>
          <cell r="X80">
            <v>0</v>
          </cell>
          <cell r="Y80">
            <v>0</v>
          </cell>
          <cell r="Z80">
            <v>0</v>
          </cell>
          <cell r="AA80">
            <v>167185</v>
          </cell>
          <cell r="AB80">
            <v>15657</v>
          </cell>
          <cell r="AC80">
            <v>32759</v>
          </cell>
          <cell r="AD80">
            <v>0</v>
          </cell>
          <cell r="AE80">
            <v>15313</v>
          </cell>
          <cell r="AF80">
            <v>0</v>
          </cell>
          <cell r="AG80">
            <v>7461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6500</v>
          </cell>
          <cell r="AM80">
            <v>1600</v>
          </cell>
          <cell r="AN80">
            <v>8900</v>
          </cell>
          <cell r="AO80">
            <v>1800</v>
          </cell>
          <cell r="AP80">
            <v>3400</v>
          </cell>
          <cell r="AQ80">
            <v>3241</v>
          </cell>
          <cell r="AR80">
            <v>500</v>
          </cell>
          <cell r="AS80">
            <v>36787</v>
          </cell>
          <cell r="AT80">
            <v>1705</v>
          </cell>
          <cell r="AU80">
            <v>0</v>
          </cell>
          <cell r="AV80">
            <v>3600</v>
          </cell>
          <cell r="AW80">
            <v>1734</v>
          </cell>
          <cell r="AX80">
            <v>0</v>
          </cell>
          <cell r="AY80">
            <v>2815</v>
          </cell>
          <cell r="AZ80">
            <v>0</v>
          </cell>
          <cell r="BA80">
            <v>8436</v>
          </cell>
          <cell r="BB80">
            <v>3077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24908</v>
          </cell>
          <cell r="BH80">
            <v>0</v>
          </cell>
          <cell r="BI80">
            <v>0</v>
          </cell>
          <cell r="BJ80">
            <v>0</v>
          </cell>
          <cell r="BK80">
            <v>35997</v>
          </cell>
          <cell r="BL80">
            <v>0</v>
          </cell>
          <cell r="BM80">
            <v>1305</v>
          </cell>
          <cell r="BN80">
            <v>25277</v>
          </cell>
          <cell r="BR80">
            <v>0</v>
          </cell>
        </row>
        <row r="81">
          <cell r="A81">
            <v>559</v>
          </cell>
          <cell r="B81" t="str">
            <v>Bledington School</v>
          </cell>
          <cell r="D81">
            <v>36300</v>
          </cell>
          <cell r="E81">
            <v>0</v>
          </cell>
          <cell r="F81">
            <v>24002</v>
          </cell>
          <cell r="G81">
            <v>1091</v>
          </cell>
          <cell r="H81">
            <v>0</v>
          </cell>
          <cell r="I81">
            <v>0</v>
          </cell>
          <cell r="J81">
            <v>207020</v>
          </cell>
          <cell r="K81">
            <v>0</v>
          </cell>
          <cell r="L81">
            <v>22890</v>
          </cell>
          <cell r="M81">
            <v>0</v>
          </cell>
          <cell r="N81">
            <v>19254</v>
          </cell>
          <cell r="O81">
            <v>0</v>
          </cell>
          <cell r="P81">
            <v>0</v>
          </cell>
          <cell r="Q81">
            <v>1000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21131</v>
          </cell>
          <cell r="X81">
            <v>0</v>
          </cell>
          <cell r="Y81">
            <v>0</v>
          </cell>
          <cell r="Z81">
            <v>0</v>
          </cell>
          <cell r="AA81">
            <v>134456</v>
          </cell>
          <cell r="AB81">
            <v>4000</v>
          </cell>
          <cell r="AC81">
            <v>56077</v>
          </cell>
          <cell r="AD81">
            <v>6500</v>
          </cell>
          <cell r="AE81">
            <v>15000</v>
          </cell>
          <cell r="AF81">
            <v>0</v>
          </cell>
          <cell r="AG81">
            <v>5500</v>
          </cell>
          <cell r="AH81">
            <v>3252</v>
          </cell>
          <cell r="AI81">
            <v>2000</v>
          </cell>
          <cell r="AJ81">
            <v>5000</v>
          </cell>
          <cell r="AK81">
            <v>900</v>
          </cell>
          <cell r="AL81">
            <v>10000</v>
          </cell>
          <cell r="AM81">
            <v>3000</v>
          </cell>
          <cell r="AN81">
            <v>550</v>
          </cell>
          <cell r="AO81">
            <v>750</v>
          </cell>
          <cell r="AP81">
            <v>6400</v>
          </cell>
          <cell r="AQ81">
            <v>3588</v>
          </cell>
          <cell r="AR81">
            <v>0</v>
          </cell>
          <cell r="AS81">
            <v>22732</v>
          </cell>
          <cell r="AT81">
            <v>0</v>
          </cell>
          <cell r="AU81">
            <v>0</v>
          </cell>
          <cell r="AV81">
            <v>1600</v>
          </cell>
          <cell r="AW81">
            <v>1500</v>
          </cell>
          <cell r="AX81">
            <v>0</v>
          </cell>
          <cell r="AY81">
            <v>0</v>
          </cell>
          <cell r="AZ81">
            <v>0</v>
          </cell>
          <cell r="BA81">
            <v>300</v>
          </cell>
          <cell r="BB81">
            <v>8786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24004</v>
          </cell>
          <cell r="BH81">
            <v>0</v>
          </cell>
          <cell r="BI81">
            <v>0</v>
          </cell>
          <cell r="BJ81">
            <v>0</v>
          </cell>
          <cell r="BK81">
            <v>46786</v>
          </cell>
          <cell r="BL81">
            <v>0</v>
          </cell>
          <cell r="BM81">
            <v>3221</v>
          </cell>
          <cell r="BN81">
            <v>15704</v>
          </cell>
          <cell r="BR81">
            <v>-910</v>
          </cell>
        </row>
        <row r="82">
          <cell r="A82">
            <v>560</v>
          </cell>
          <cell r="B82" t="str">
            <v>Blockley C of E Primary School</v>
          </cell>
          <cell r="D82">
            <v>29346</v>
          </cell>
          <cell r="E82">
            <v>0</v>
          </cell>
          <cell r="F82">
            <v>53377</v>
          </cell>
          <cell r="G82">
            <v>1528</v>
          </cell>
          <cell r="H82">
            <v>0</v>
          </cell>
          <cell r="I82">
            <v>0</v>
          </cell>
          <cell r="J82">
            <v>356718</v>
          </cell>
          <cell r="K82">
            <v>0</v>
          </cell>
          <cell r="L82">
            <v>16478</v>
          </cell>
          <cell r="M82">
            <v>0</v>
          </cell>
          <cell r="N82">
            <v>24838</v>
          </cell>
          <cell r="O82">
            <v>0</v>
          </cell>
          <cell r="P82">
            <v>0</v>
          </cell>
          <cell r="Q82">
            <v>6062</v>
          </cell>
          <cell r="R82">
            <v>32632</v>
          </cell>
          <cell r="S82">
            <v>0</v>
          </cell>
          <cell r="T82">
            <v>0</v>
          </cell>
          <cell r="U82">
            <v>4000</v>
          </cell>
          <cell r="V82">
            <v>0</v>
          </cell>
          <cell r="W82">
            <v>29896</v>
          </cell>
          <cell r="X82">
            <v>0</v>
          </cell>
          <cell r="Y82">
            <v>0</v>
          </cell>
          <cell r="Z82">
            <v>0</v>
          </cell>
          <cell r="AA82">
            <v>283530</v>
          </cell>
          <cell r="AB82">
            <v>3200</v>
          </cell>
          <cell r="AC82">
            <v>62705</v>
          </cell>
          <cell r="AD82">
            <v>8689</v>
          </cell>
          <cell r="AE82">
            <v>17088</v>
          </cell>
          <cell r="AF82">
            <v>18585</v>
          </cell>
          <cell r="AG82">
            <v>11023</v>
          </cell>
          <cell r="AH82">
            <v>1350</v>
          </cell>
          <cell r="AI82">
            <v>1500</v>
          </cell>
          <cell r="AJ82">
            <v>5137</v>
          </cell>
          <cell r="AK82">
            <v>1285</v>
          </cell>
          <cell r="AL82">
            <v>4000</v>
          </cell>
          <cell r="AM82">
            <v>2000</v>
          </cell>
          <cell r="AN82">
            <v>800</v>
          </cell>
          <cell r="AO82">
            <v>950</v>
          </cell>
          <cell r="AP82">
            <v>6200</v>
          </cell>
          <cell r="AQ82">
            <v>3086</v>
          </cell>
          <cell r="AR82">
            <v>950</v>
          </cell>
          <cell r="AS82">
            <v>16438</v>
          </cell>
          <cell r="AT82">
            <v>2460</v>
          </cell>
          <cell r="AU82">
            <v>0</v>
          </cell>
          <cell r="AV82">
            <v>4705</v>
          </cell>
          <cell r="AW82">
            <v>150</v>
          </cell>
          <cell r="AX82">
            <v>0</v>
          </cell>
          <cell r="AY82">
            <v>13143</v>
          </cell>
          <cell r="AZ82">
            <v>1000</v>
          </cell>
          <cell r="BA82">
            <v>3600</v>
          </cell>
          <cell r="BB82">
            <v>10706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29652</v>
          </cell>
          <cell r="BH82">
            <v>0</v>
          </cell>
          <cell r="BI82">
            <v>0</v>
          </cell>
          <cell r="BJ82">
            <v>0</v>
          </cell>
          <cell r="BK82">
            <v>81579</v>
          </cell>
          <cell r="BL82">
            <v>0</v>
          </cell>
          <cell r="BM82">
            <v>2978</v>
          </cell>
          <cell r="BN82">
            <v>15690</v>
          </cell>
          <cell r="BR82">
            <v>0</v>
          </cell>
        </row>
        <row r="83">
          <cell r="A83">
            <v>563</v>
          </cell>
          <cell r="B83" t="str">
            <v>Bourton-on-the-Water Primary School</v>
          </cell>
          <cell r="D83">
            <v>18286</v>
          </cell>
          <cell r="E83">
            <v>0</v>
          </cell>
          <cell r="F83">
            <v>2478</v>
          </cell>
          <cell r="G83">
            <v>0</v>
          </cell>
          <cell r="H83">
            <v>0</v>
          </cell>
          <cell r="I83">
            <v>0</v>
          </cell>
          <cell r="J83">
            <v>611792</v>
          </cell>
          <cell r="K83">
            <v>0</v>
          </cell>
          <cell r="L83">
            <v>55303</v>
          </cell>
          <cell r="M83">
            <v>0</v>
          </cell>
          <cell r="N83">
            <v>25957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42068</v>
          </cell>
          <cell r="X83">
            <v>0</v>
          </cell>
          <cell r="Y83">
            <v>0</v>
          </cell>
          <cell r="Z83">
            <v>0</v>
          </cell>
          <cell r="AA83">
            <v>443213</v>
          </cell>
          <cell r="AB83">
            <v>19900</v>
          </cell>
          <cell r="AC83">
            <v>98017</v>
          </cell>
          <cell r="AD83">
            <v>9597</v>
          </cell>
          <cell r="AE83">
            <v>28000</v>
          </cell>
          <cell r="AF83">
            <v>0</v>
          </cell>
          <cell r="AG83">
            <v>25390</v>
          </cell>
          <cell r="AH83">
            <v>400</v>
          </cell>
          <cell r="AI83">
            <v>6711</v>
          </cell>
          <cell r="AJ83">
            <v>13911</v>
          </cell>
          <cell r="AK83">
            <v>3500</v>
          </cell>
          <cell r="AL83">
            <v>8000</v>
          </cell>
          <cell r="AM83">
            <v>700</v>
          </cell>
          <cell r="AN83">
            <v>1650</v>
          </cell>
          <cell r="AO83">
            <v>4000</v>
          </cell>
          <cell r="AP83">
            <v>11500</v>
          </cell>
          <cell r="AQ83">
            <v>12920</v>
          </cell>
          <cell r="AR83">
            <v>850</v>
          </cell>
          <cell r="AS83">
            <v>17153</v>
          </cell>
          <cell r="AT83">
            <v>3100</v>
          </cell>
          <cell r="AU83">
            <v>0</v>
          </cell>
          <cell r="AV83">
            <v>2300</v>
          </cell>
          <cell r="AW83">
            <v>5540</v>
          </cell>
          <cell r="AX83">
            <v>0</v>
          </cell>
          <cell r="AY83">
            <v>6532</v>
          </cell>
          <cell r="AZ83">
            <v>6277</v>
          </cell>
          <cell r="BA83">
            <v>0</v>
          </cell>
          <cell r="BB83">
            <v>13595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33367</v>
          </cell>
          <cell r="BH83">
            <v>0</v>
          </cell>
          <cell r="BI83">
            <v>0</v>
          </cell>
          <cell r="BJ83">
            <v>0</v>
          </cell>
          <cell r="BK83">
            <v>31544</v>
          </cell>
          <cell r="BL83">
            <v>0</v>
          </cell>
          <cell r="BM83">
            <v>4301</v>
          </cell>
          <cell r="BN83">
            <v>10650</v>
          </cell>
          <cell r="BR83">
            <v>0</v>
          </cell>
        </row>
        <row r="84">
          <cell r="A84">
            <v>564</v>
          </cell>
          <cell r="B84" t="str">
            <v>Leighterton Primary School</v>
          </cell>
          <cell r="D84">
            <v>15496</v>
          </cell>
          <cell r="E84">
            <v>0</v>
          </cell>
          <cell r="F84">
            <v>37485</v>
          </cell>
          <cell r="G84">
            <v>0</v>
          </cell>
          <cell r="H84">
            <v>0</v>
          </cell>
          <cell r="I84">
            <v>0</v>
          </cell>
          <cell r="J84">
            <v>274824</v>
          </cell>
          <cell r="K84">
            <v>0</v>
          </cell>
          <cell r="L84">
            <v>14648</v>
          </cell>
          <cell r="M84">
            <v>0</v>
          </cell>
          <cell r="N84">
            <v>17200</v>
          </cell>
          <cell r="O84">
            <v>0</v>
          </cell>
          <cell r="P84">
            <v>0</v>
          </cell>
          <cell r="Q84">
            <v>1900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18711</v>
          </cell>
          <cell r="W84">
            <v>24481</v>
          </cell>
          <cell r="X84">
            <v>0</v>
          </cell>
          <cell r="Y84">
            <v>0</v>
          </cell>
          <cell r="Z84">
            <v>0</v>
          </cell>
          <cell r="AA84">
            <v>221672</v>
          </cell>
          <cell r="AB84">
            <v>3333</v>
          </cell>
          <cell r="AC84">
            <v>60321</v>
          </cell>
          <cell r="AD84">
            <v>7169</v>
          </cell>
          <cell r="AE84">
            <v>15386</v>
          </cell>
          <cell r="AF84">
            <v>0</v>
          </cell>
          <cell r="AG84">
            <v>6375</v>
          </cell>
          <cell r="AH84">
            <v>0</v>
          </cell>
          <cell r="AI84">
            <v>5069</v>
          </cell>
          <cell r="AJ84">
            <v>2873</v>
          </cell>
          <cell r="AK84">
            <v>718</v>
          </cell>
          <cell r="AL84">
            <v>1200</v>
          </cell>
          <cell r="AM84">
            <v>963</v>
          </cell>
          <cell r="AN84">
            <v>1288</v>
          </cell>
          <cell r="AO84">
            <v>904</v>
          </cell>
          <cell r="AP84">
            <v>9450</v>
          </cell>
          <cell r="AQ84">
            <v>5154</v>
          </cell>
          <cell r="AR84">
            <v>1073</v>
          </cell>
          <cell r="AS84">
            <v>7159</v>
          </cell>
          <cell r="AT84">
            <v>1879</v>
          </cell>
          <cell r="AU84">
            <v>0</v>
          </cell>
          <cell r="AV84">
            <v>2991</v>
          </cell>
          <cell r="AW84">
            <v>2576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9707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26620</v>
          </cell>
          <cell r="BH84">
            <v>0</v>
          </cell>
          <cell r="BI84">
            <v>0</v>
          </cell>
          <cell r="BJ84">
            <v>0</v>
          </cell>
          <cell r="BK84">
            <v>62789</v>
          </cell>
          <cell r="BL84">
            <v>0</v>
          </cell>
          <cell r="BM84">
            <v>1316</v>
          </cell>
          <cell r="BN84">
            <v>0</v>
          </cell>
          <cell r="BR84">
            <v>0</v>
          </cell>
        </row>
        <row r="85">
          <cell r="A85">
            <v>565</v>
          </cell>
          <cell r="B85" t="str">
            <v>Bream C of E Primary School</v>
          </cell>
          <cell r="D85">
            <v>33628</v>
          </cell>
          <cell r="E85">
            <v>0</v>
          </cell>
          <cell r="F85">
            <v>8413</v>
          </cell>
          <cell r="G85">
            <v>0</v>
          </cell>
          <cell r="H85">
            <v>0</v>
          </cell>
          <cell r="I85">
            <v>0</v>
          </cell>
          <cell r="J85">
            <v>551040</v>
          </cell>
          <cell r="K85">
            <v>0</v>
          </cell>
          <cell r="L85">
            <v>61885</v>
          </cell>
          <cell r="M85">
            <v>0</v>
          </cell>
          <cell r="N85">
            <v>26817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40187</v>
          </cell>
          <cell r="X85">
            <v>0</v>
          </cell>
          <cell r="Y85">
            <v>0</v>
          </cell>
          <cell r="Z85">
            <v>0</v>
          </cell>
          <cell r="AA85">
            <v>417791</v>
          </cell>
          <cell r="AB85">
            <v>6900</v>
          </cell>
          <cell r="AC85">
            <v>94292</v>
          </cell>
          <cell r="AD85">
            <v>19633</v>
          </cell>
          <cell r="AE85">
            <v>17626</v>
          </cell>
          <cell r="AF85">
            <v>0</v>
          </cell>
          <cell r="AG85">
            <v>15111</v>
          </cell>
          <cell r="AH85">
            <v>1200</v>
          </cell>
          <cell r="AI85">
            <v>2412</v>
          </cell>
          <cell r="AJ85">
            <v>8680</v>
          </cell>
          <cell r="AK85">
            <v>0</v>
          </cell>
          <cell r="AL85">
            <v>8878</v>
          </cell>
          <cell r="AM85">
            <v>1530</v>
          </cell>
          <cell r="AN85">
            <v>1236</v>
          </cell>
          <cell r="AO85">
            <v>2210</v>
          </cell>
          <cell r="AP85">
            <v>9579</v>
          </cell>
          <cell r="AQ85">
            <v>5950</v>
          </cell>
          <cell r="AR85">
            <v>1061</v>
          </cell>
          <cell r="AS85">
            <v>35829</v>
          </cell>
          <cell r="AT85">
            <v>6235</v>
          </cell>
          <cell r="AU85">
            <v>0</v>
          </cell>
          <cell r="AV85">
            <v>11506</v>
          </cell>
          <cell r="AW85">
            <v>5049</v>
          </cell>
          <cell r="AX85">
            <v>0</v>
          </cell>
          <cell r="AY85">
            <v>9499</v>
          </cell>
          <cell r="AZ85">
            <v>0</v>
          </cell>
          <cell r="BA85">
            <v>0</v>
          </cell>
          <cell r="BB85">
            <v>9734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24898</v>
          </cell>
          <cell r="BH85">
            <v>0</v>
          </cell>
          <cell r="BI85">
            <v>0</v>
          </cell>
          <cell r="BJ85">
            <v>0</v>
          </cell>
          <cell r="BK85">
            <v>31651</v>
          </cell>
          <cell r="BL85">
            <v>0</v>
          </cell>
          <cell r="BM85">
            <v>1660</v>
          </cell>
          <cell r="BN85">
            <v>21616</v>
          </cell>
          <cell r="BR85">
            <v>0</v>
          </cell>
        </row>
        <row r="86">
          <cell r="A86">
            <v>567</v>
          </cell>
          <cell r="B86" t="str">
            <v>Brimscombe C of E Primary School</v>
          </cell>
          <cell r="D86">
            <v>15379</v>
          </cell>
          <cell r="E86">
            <v>0</v>
          </cell>
          <cell r="F86">
            <v>0</v>
          </cell>
          <cell r="G86">
            <v>761</v>
          </cell>
          <cell r="H86">
            <v>0</v>
          </cell>
          <cell r="I86">
            <v>0</v>
          </cell>
          <cell r="J86">
            <v>259486</v>
          </cell>
          <cell r="K86">
            <v>0</v>
          </cell>
          <cell r="L86">
            <v>20058</v>
          </cell>
          <cell r="M86">
            <v>0</v>
          </cell>
          <cell r="N86">
            <v>26688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25936</v>
          </cell>
          <cell r="X86">
            <v>0</v>
          </cell>
          <cell r="Y86">
            <v>0</v>
          </cell>
          <cell r="Z86">
            <v>0</v>
          </cell>
          <cell r="AA86">
            <v>224633</v>
          </cell>
          <cell r="AB86">
            <v>8304</v>
          </cell>
          <cell r="AC86">
            <v>24621</v>
          </cell>
          <cell r="AD86">
            <v>0</v>
          </cell>
          <cell r="AE86">
            <v>12854</v>
          </cell>
          <cell r="AF86">
            <v>0</v>
          </cell>
          <cell r="AG86">
            <v>6459</v>
          </cell>
          <cell r="AH86">
            <v>0</v>
          </cell>
          <cell r="AI86">
            <v>1000</v>
          </cell>
          <cell r="AJ86">
            <v>3756</v>
          </cell>
          <cell r="AK86">
            <v>939</v>
          </cell>
          <cell r="AL86">
            <v>5974</v>
          </cell>
          <cell r="AM86">
            <v>2181</v>
          </cell>
          <cell r="AN86">
            <v>8960</v>
          </cell>
          <cell r="AO86">
            <v>834</v>
          </cell>
          <cell r="AP86">
            <v>4560</v>
          </cell>
          <cell r="AQ86">
            <v>1132</v>
          </cell>
          <cell r="AR86">
            <v>0</v>
          </cell>
          <cell r="AS86">
            <v>6597</v>
          </cell>
          <cell r="AT86">
            <v>1829</v>
          </cell>
          <cell r="AU86">
            <v>0</v>
          </cell>
          <cell r="AV86">
            <v>3082</v>
          </cell>
          <cell r="AW86">
            <v>1963</v>
          </cell>
          <cell r="AX86">
            <v>0</v>
          </cell>
          <cell r="AY86">
            <v>7021</v>
          </cell>
          <cell r="AZ86">
            <v>0</v>
          </cell>
          <cell r="BA86">
            <v>0</v>
          </cell>
          <cell r="BB86">
            <v>7395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1288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  <cell r="BL86">
            <v>0</v>
          </cell>
          <cell r="BM86">
            <v>2049</v>
          </cell>
          <cell r="BN86">
            <v>13453</v>
          </cell>
          <cell r="BR86">
            <v>0</v>
          </cell>
        </row>
        <row r="87">
          <cell r="A87">
            <v>569</v>
          </cell>
          <cell r="B87" t="str">
            <v>Coalway Junior School</v>
          </cell>
          <cell r="D87">
            <v>33704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564922</v>
          </cell>
          <cell r="K87">
            <v>0</v>
          </cell>
          <cell r="L87">
            <v>44507</v>
          </cell>
          <cell r="M87">
            <v>0</v>
          </cell>
          <cell r="N87">
            <v>29144</v>
          </cell>
          <cell r="O87">
            <v>0</v>
          </cell>
          <cell r="P87">
            <v>4467</v>
          </cell>
          <cell r="Q87">
            <v>3500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600</v>
          </cell>
          <cell r="W87">
            <v>40930</v>
          </cell>
          <cell r="X87">
            <v>0</v>
          </cell>
          <cell r="Y87">
            <v>0</v>
          </cell>
          <cell r="Z87">
            <v>0</v>
          </cell>
          <cell r="AA87">
            <v>445757</v>
          </cell>
          <cell r="AB87">
            <v>6685</v>
          </cell>
          <cell r="AC87">
            <v>93507</v>
          </cell>
          <cell r="AD87">
            <v>0</v>
          </cell>
          <cell r="AE87">
            <v>28501</v>
          </cell>
          <cell r="AF87">
            <v>0</v>
          </cell>
          <cell r="AG87">
            <v>15700</v>
          </cell>
          <cell r="AH87">
            <v>900</v>
          </cell>
          <cell r="AI87">
            <v>1000</v>
          </cell>
          <cell r="AJ87">
            <v>4652</v>
          </cell>
          <cell r="AK87">
            <v>1163</v>
          </cell>
          <cell r="AL87">
            <v>6800</v>
          </cell>
          <cell r="AM87">
            <v>3810</v>
          </cell>
          <cell r="AN87">
            <v>13810</v>
          </cell>
          <cell r="AO87">
            <v>3500</v>
          </cell>
          <cell r="AP87">
            <v>7400</v>
          </cell>
          <cell r="AQ87">
            <v>0</v>
          </cell>
          <cell r="AR87">
            <v>1200</v>
          </cell>
          <cell r="AS87">
            <v>19445</v>
          </cell>
          <cell r="AT87">
            <v>5953</v>
          </cell>
          <cell r="AU87">
            <v>0</v>
          </cell>
          <cell r="AV87">
            <v>4650</v>
          </cell>
          <cell r="AW87">
            <v>4676</v>
          </cell>
          <cell r="AX87">
            <v>0</v>
          </cell>
          <cell r="AY87">
            <v>8260</v>
          </cell>
          <cell r="AZ87">
            <v>0</v>
          </cell>
          <cell r="BA87">
            <v>2792</v>
          </cell>
          <cell r="BB87">
            <v>13034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27188</v>
          </cell>
          <cell r="BH87">
            <v>0</v>
          </cell>
          <cell r="BI87">
            <v>0</v>
          </cell>
          <cell r="BJ87">
            <v>0</v>
          </cell>
          <cell r="BK87">
            <v>25475</v>
          </cell>
          <cell r="BL87">
            <v>0</v>
          </cell>
          <cell r="BM87">
            <v>1713</v>
          </cell>
          <cell r="BN87">
            <v>28579</v>
          </cell>
          <cell r="BR87">
            <v>0</v>
          </cell>
        </row>
        <row r="88">
          <cell r="A88">
            <v>572</v>
          </cell>
          <cell r="B88" t="str">
            <v>Brockworth Primary School</v>
          </cell>
          <cell r="D88">
            <v>45684</v>
          </cell>
          <cell r="E88">
            <v>0</v>
          </cell>
          <cell r="F88">
            <v>14370</v>
          </cell>
          <cell r="G88">
            <v>455</v>
          </cell>
          <cell r="H88">
            <v>286</v>
          </cell>
          <cell r="I88">
            <v>0</v>
          </cell>
          <cell r="J88">
            <v>554578</v>
          </cell>
          <cell r="K88">
            <v>0</v>
          </cell>
          <cell r="L88">
            <v>49794</v>
          </cell>
          <cell r="M88">
            <v>0</v>
          </cell>
          <cell r="N88">
            <v>28464</v>
          </cell>
          <cell r="O88">
            <v>0</v>
          </cell>
          <cell r="P88">
            <v>0</v>
          </cell>
          <cell r="Q88">
            <v>1500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1000</v>
          </cell>
          <cell r="W88">
            <v>42870</v>
          </cell>
          <cell r="X88">
            <v>0</v>
          </cell>
          <cell r="Y88">
            <v>0</v>
          </cell>
          <cell r="Z88">
            <v>0</v>
          </cell>
          <cell r="AA88">
            <v>428308</v>
          </cell>
          <cell r="AB88">
            <v>11367</v>
          </cell>
          <cell r="AC88">
            <v>53644</v>
          </cell>
          <cell r="AD88">
            <v>0</v>
          </cell>
          <cell r="AE88">
            <v>39283</v>
          </cell>
          <cell r="AF88">
            <v>0</v>
          </cell>
          <cell r="AG88">
            <v>10188</v>
          </cell>
          <cell r="AH88">
            <v>0</v>
          </cell>
          <cell r="AI88">
            <v>2250</v>
          </cell>
          <cell r="AJ88">
            <v>5406</v>
          </cell>
          <cell r="AK88">
            <v>1750</v>
          </cell>
          <cell r="AL88">
            <v>3000</v>
          </cell>
          <cell r="AM88">
            <v>4500</v>
          </cell>
          <cell r="AN88">
            <v>30900</v>
          </cell>
          <cell r="AO88">
            <v>1000</v>
          </cell>
          <cell r="AP88">
            <v>14500</v>
          </cell>
          <cell r="AQ88">
            <v>9479</v>
          </cell>
          <cell r="AR88">
            <v>3500</v>
          </cell>
          <cell r="AS88">
            <v>38652</v>
          </cell>
          <cell r="AT88">
            <v>0</v>
          </cell>
          <cell r="AU88">
            <v>0</v>
          </cell>
          <cell r="AV88">
            <v>6585</v>
          </cell>
          <cell r="AW88">
            <v>6847</v>
          </cell>
          <cell r="AX88">
            <v>0</v>
          </cell>
          <cell r="AY88">
            <v>17270</v>
          </cell>
          <cell r="AZ88">
            <v>11367</v>
          </cell>
          <cell r="BA88">
            <v>0</v>
          </cell>
          <cell r="BB88">
            <v>9793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34518</v>
          </cell>
          <cell r="BH88">
            <v>0</v>
          </cell>
          <cell r="BI88">
            <v>0</v>
          </cell>
          <cell r="BJ88">
            <v>0</v>
          </cell>
          <cell r="BK88">
            <v>47520</v>
          </cell>
          <cell r="BL88">
            <v>0</v>
          </cell>
          <cell r="BM88">
            <v>2109</v>
          </cell>
          <cell r="BN88">
            <v>14301</v>
          </cell>
          <cell r="BR88">
            <v>0</v>
          </cell>
        </row>
        <row r="89">
          <cell r="A89">
            <v>574</v>
          </cell>
          <cell r="B89" t="str">
            <v>Bromesberrow St.Mary's C of E Primary School</v>
          </cell>
          <cell r="D89">
            <v>50320</v>
          </cell>
          <cell r="E89">
            <v>0</v>
          </cell>
          <cell r="F89">
            <v>0</v>
          </cell>
          <cell r="G89">
            <v>510</v>
          </cell>
          <cell r="H89">
            <v>2044</v>
          </cell>
          <cell r="I89">
            <v>0</v>
          </cell>
          <cell r="J89">
            <v>168427</v>
          </cell>
          <cell r="K89">
            <v>0</v>
          </cell>
          <cell r="L89">
            <v>10391</v>
          </cell>
          <cell r="M89">
            <v>0</v>
          </cell>
          <cell r="N89">
            <v>17778</v>
          </cell>
          <cell r="O89">
            <v>0</v>
          </cell>
          <cell r="P89">
            <v>0</v>
          </cell>
          <cell r="Q89">
            <v>20498</v>
          </cell>
          <cell r="R89">
            <v>23000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18103</v>
          </cell>
          <cell r="X89">
            <v>0</v>
          </cell>
          <cell r="Y89">
            <v>0</v>
          </cell>
          <cell r="Z89">
            <v>0</v>
          </cell>
          <cell r="AA89">
            <v>137997</v>
          </cell>
          <cell r="AB89">
            <v>6451</v>
          </cell>
          <cell r="AC89">
            <v>35867</v>
          </cell>
          <cell r="AD89">
            <v>6549</v>
          </cell>
          <cell r="AE89">
            <v>16086</v>
          </cell>
          <cell r="AF89">
            <v>5752</v>
          </cell>
          <cell r="AG89">
            <v>6529</v>
          </cell>
          <cell r="AH89">
            <v>1600</v>
          </cell>
          <cell r="AI89">
            <v>1000</v>
          </cell>
          <cell r="AJ89">
            <v>2560</v>
          </cell>
          <cell r="AK89">
            <v>640</v>
          </cell>
          <cell r="AL89">
            <v>24544</v>
          </cell>
          <cell r="AM89">
            <v>2500</v>
          </cell>
          <cell r="AN89">
            <v>750</v>
          </cell>
          <cell r="AO89">
            <v>700</v>
          </cell>
          <cell r="AP89">
            <v>5600</v>
          </cell>
          <cell r="AQ89">
            <v>377</v>
          </cell>
          <cell r="AR89">
            <v>1600</v>
          </cell>
          <cell r="AS89">
            <v>12529</v>
          </cell>
          <cell r="AT89">
            <v>0</v>
          </cell>
          <cell r="AU89">
            <v>0</v>
          </cell>
          <cell r="AV89">
            <v>8529</v>
          </cell>
          <cell r="AW89">
            <v>1092</v>
          </cell>
          <cell r="AX89">
            <v>0</v>
          </cell>
          <cell r="AY89">
            <v>18342</v>
          </cell>
          <cell r="AZ89">
            <v>0</v>
          </cell>
          <cell r="BA89">
            <v>2264</v>
          </cell>
          <cell r="BB89">
            <v>7028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2605</v>
          </cell>
          <cell r="BH89">
            <v>0</v>
          </cell>
          <cell r="BI89">
            <v>0</v>
          </cell>
          <cell r="BJ89">
            <v>0</v>
          </cell>
          <cell r="BK89">
            <v>3500</v>
          </cell>
          <cell r="BL89">
            <v>0</v>
          </cell>
          <cell r="BM89">
            <v>1659</v>
          </cell>
          <cell r="BN89">
            <v>1631</v>
          </cell>
          <cell r="BR89">
            <v>0</v>
          </cell>
        </row>
        <row r="90">
          <cell r="A90">
            <v>578</v>
          </cell>
          <cell r="B90" t="str">
            <v>Bussage C of E Primary School</v>
          </cell>
          <cell r="D90">
            <v>39492.85</v>
          </cell>
          <cell r="E90">
            <v>0</v>
          </cell>
          <cell r="F90">
            <v>0</v>
          </cell>
          <cell r="H90">
            <v>0</v>
          </cell>
          <cell r="I90">
            <v>0</v>
          </cell>
          <cell r="J90">
            <v>565985</v>
          </cell>
          <cell r="K90">
            <v>0</v>
          </cell>
          <cell r="L90">
            <v>36683</v>
          </cell>
          <cell r="M90">
            <v>0</v>
          </cell>
          <cell r="N90">
            <v>19989</v>
          </cell>
          <cell r="O90">
            <v>0</v>
          </cell>
          <cell r="P90">
            <v>0</v>
          </cell>
          <cell r="Q90">
            <v>317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37878</v>
          </cell>
          <cell r="X90">
            <v>0</v>
          </cell>
          <cell r="Y90">
            <v>0</v>
          </cell>
          <cell r="Z90">
            <v>0</v>
          </cell>
          <cell r="AA90">
            <v>437531</v>
          </cell>
          <cell r="AB90">
            <v>7423</v>
          </cell>
          <cell r="AC90">
            <v>96568</v>
          </cell>
          <cell r="AD90">
            <v>12604</v>
          </cell>
          <cell r="AE90">
            <v>18757</v>
          </cell>
          <cell r="AF90">
            <v>0</v>
          </cell>
          <cell r="AG90">
            <v>11037</v>
          </cell>
          <cell r="AH90">
            <v>1000</v>
          </cell>
          <cell r="AI90">
            <v>2705</v>
          </cell>
          <cell r="AJ90">
            <v>5262</v>
          </cell>
          <cell r="AK90">
            <v>1315</v>
          </cell>
          <cell r="AL90">
            <v>6500</v>
          </cell>
          <cell r="AM90">
            <v>8110</v>
          </cell>
          <cell r="AN90">
            <v>1000</v>
          </cell>
          <cell r="AO90">
            <v>2000</v>
          </cell>
          <cell r="AP90">
            <v>6776</v>
          </cell>
          <cell r="AQ90">
            <v>1705</v>
          </cell>
          <cell r="AR90">
            <v>500</v>
          </cell>
          <cell r="AS90">
            <v>17299</v>
          </cell>
          <cell r="AT90">
            <v>17690</v>
          </cell>
          <cell r="AU90">
            <v>0</v>
          </cell>
          <cell r="AV90">
            <v>5291</v>
          </cell>
          <cell r="AW90">
            <v>4882</v>
          </cell>
          <cell r="AX90">
            <v>0</v>
          </cell>
          <cell r="AY90">
            <v>0</v>
          </cell>
          <cell r="AZ90">
            <v>0</v>
          </cell>
          <cell r="BA90">
            <v>1604</v>
          </cell>
          <cell r="BB90">
            <v>12326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1704</v>
          </cell>
          <cell r="BH90">
            <v>0</v>
          </cell>
          <cell r="BI90">
            <v>0</v>
          </cell>
          <cell r="BJ90">
            <v>0</v>
          </cell>
          <cell r="BK90">
            <v>0</v>
          </cell>
          <cell r="BL90">
            <v>0</v>
          </cell>
          <cell r="BM90">
            <v>2205</v>
          </cell>
          <cell r="BN90">
            <v>0</v>
          </cell>
          <cell r="BR90">
            <v>-501</v>
          </cell>
        </row>
        <row r="91">
          <cell r="A91">
            <v>579</v>
          </cell>
          <cell r="B91" t="str">
            <v>Castle Hill Primary School</v>
          </cell>
          <cell r="D91">
            <v>55407</v>
          </cell>
          <cell r="E91">
            <v>0</v>
          </cell>
          <cell r="F91">
            <v>359</v>
          </cell>
          <cell r="G91">
            <v>584</v>
          </cell>
          <cell r="H91">
            <v>0</v>
          </cell>
          <cell r="I91">
            <v>0</v>
          </cell>
          <cell r="J91">
            <v>532917</v>
          </cell>
          <cell r="K91">
            <v>0</v>
          </cell>
          <cell r="L91">
            <v>44665</v>
          </cell>
          <cell r="M91">
            <v>0</v>
          </cell>
          <cell r="N91">
            <v>29322</v>
          </cell>
          <cell r="O91">
            <v>0</v>
          </cell>
          <cell r="P91">
            <v>0</v>
          </cell>
          <cell r="Q91">
            <v>4000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41110</v>
          </cell>
          <cell r="X91">
            <v>0</v>
          </cell>
          <cell r="Y91">
            <v>0</v>
          </cell>
          <cell r="Z91">
            <v>0</v>
          </cell>
          <cell r="AA91">
            <v>387500</v>
          </cell>
          <cell r="AB91">
            <v>14749</v>
          </cell>
          <cell r="AC91">
            <v>85738</v>
          </cell>
          <cell r="AD91">
            <v>17700</v>
          </cell>
          <cell r="AE91">
            <v>43633</v>
          </cell>
          <cell r="AF91">
            <v>0</v>
          </cell>
          <cell r="AG91">
            <v>14839</v>
          </cell>
          <cell r="AH91">
            <v>1050</v>
          </cell>
          <cell r="AI91">
            <v>6300</v>
          </cell>
          <cell r="AJ91">
            <v>5360</v>
          </cell>
          <cell r="AK91">
            <v>0</v>
          </cell>
          <cell r="AL91">
            <v>17000</v>
          </cell>
          <cell r="AM91">
            <v>2700</v>
          </cell>
          <cell r="AN91">
            <v>500</v>
          </cell>
          <cell r="AO91">
            <v>2300</v>
          </cell>
          <cell r="AP91">
            <v>6550</v>
          </cell>
          <cell r="AQ91">
            <v>6616</v>
          </cell>
          <cell r="AR91">
            <v>1000</v>
          </cell>
          <cell r="AS91">
            <v>40401</v>
          </cell>
          <cell r="AT91">
            <v>2033</v>
          </cell>
          <cell r="AU91">
            <v>0</v>
          </cell>
          <cell r="AV91">
            <v>12100</v>
          </cell>
          <cell r="AW91">
            <v>4826</v>
          </cell>
          <cell r="AX91">
            <v>0</v>
          </cell>
          <cell r="AY91">
            <v>13978</v>
          </cell>
          <cell r="AZ91">
            <v>0</v>
          </cell>
          <cell r="BA91">
            <v>0</v>
          </cell>
          <cell r="BB91">
            <v>10370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1648</v>
          </cell>
          <cell r="BH91">
            <v>0</v>
          </cell>
          <cell r="BI91">
            <v>0</v>
          </cell>
          <cell r="BJ91">
            <v>0</v>
          </cell>
          <cell r="BK91">
            <v>359</v>
          </cell>
          <cell r="BL91">
            <v>0</v>
          </cell>
          <cell r="BM91">
            <v>2232</v>
          </cell>
          <cell r="BN91">
            <v>10178</v>
          </cell>
          <cell r="BR91">
            <v>0</v>
          </cell>
        </row>
        <row r="92">
          <cell r="A92">
            <v>580</v>
          </cell>
          <cell r="B92" t="str">
            <v>Cam Everlands Primary School</v>
          </cell>
          <cell r="D92">
            <v>26328</v>
          </cell>
          <cell r="E92">
            <v>0</v>
          </cell>
          <cell r="F92">
            <v>26924</v>
          </cell>
          <cell r="G92">
            <v>5122</v>
          </cell>
          <cell r="H92">
            <v>0</v>
          </cell>
          <cell r="I92">
            <v>0</v>
          </cell>
          <cell r="J92">
            <v>515885</v>
          </cell>
          <cell r="K92">
            <v>0</v>
          </cell>
          <cell r="L92">
            <v>36535</v>
          </cell>
          <cell r="M92">
            <v>0</v>
          </cell>
          <cell r="N92">
            <v>28328</v>
          </cell>
          <cell r="O92">
            <v>0</v>
          </cell>
          <cell r="P92">
            <v>0</v>
          </cell>
          <cell r="Q92">
            <v>12000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39039</v>
          </cell>
          <cell r="X92">
            <v>0</v>
          </cell>
          <cell r="Y92">
            <v>0</v>
          </cell>
          <cell r="Z92">
            <v>0</v>
          </cell>
          <cell r="AA92">
            <v>363417</v>
          </cell>
          <cell r="AB92">
            <v>19819</v>
          </cell>
          <cell r="AC92">
            <v>94632</v>
          </cell>
          <cell r="AD92">
            <v>18321</v>
          </cell>
          <cell r="AE92">
            <v>33545</v>
          </cell>
          <cell r="AF92">
            <v>0</v>
          </cell>
          <cell r="AG92">
            <v>15222</v>
          </cell>
          <cell r="AH92">
            <v>600</v>
          </cell>
          <cell r="AI92">
            <v>1005</v>
          </cell>
          <cell r="AJ92">
            <v>4383</v>
          </cell>
          <cell r="AK92">
            <v>1000</v>
          </cell>
          <cell r="AL92">
            <v>10577</v>
          </cell>
          <cell r="AM92">
            <v>4126</v>
          </cell>
          <cell r="AN92">
            <v>500</v>
          </cell>
          <cell r="AO92">
            <v>2900</v>
          </cell>
          <cell r="AP92">
            <v>5800</v>
          </cell>
          <cell r="AQ92">
            <v>7548</v>
          </cell>
          <cell r="AR92">
            <v>1390</v>
          </cell>
          <cell r="AS92">
            <v>14685</v>
          </cell>
          <cell r="AT92">
            <v>3737</v>
          </cell>
          <cell r="AU92">
            <v>0</v>
          </cell>
          <cell r="AV92">
            <v>9595</v>
          </cell>
          <cell r="AW92">
            <v>4788</v>
          </cell>
          <cell r="AX92">
            <v>0</v>
          </cell>
          <cell r="AY92">
            <v>4543</v>
          </cell>
          <cell r="AZ92">
            <v>7350</v>
          </cell>
          <cell r="BA92">
            <v>6630</v>
          </cell>
          <cell r="BB92">
            <v>12578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44548</v>
          </cell>
          <cell r="BH92">
            <v>0</v>
          </cell>
          <cell r="BI92">
            <v>0</v>
          </cell>
          <cell r="BJ92">
            <v>0</v>
          </cell>
          <cell r="BK92">
            <v>73968</v>
          </cell>
          <cell r="BL92">
            <v>0</v>
          </cell>
          <cell r="BM92">
            <v>2626</v>
          </cell>
          <cell r="BN92">
            <v>9424</v>
          </cell>
          <cell r="BR92">
            <v>0</v>
          </cell>
        </row>
        <row r="93">
          <cell r="A93">
            <v>581</v>
          </cell>
          <cell r="B93" t="str">
            <v>St. Matthews C of E Primary School</v>
          </cell>
          <cell r="D93">
            <v>40658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555260</v>
          </cell>
          <cell r="K93">
            <v>0</v>
          </cell>
          <cell r="L93">
            <v>55581</v>
          </cell>
          <cell r="M93">
            <v>0</v>
          </cell>
          <cell r="N93">
            <v>20866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40444</v>
          </cell>
          <cell r="X93">
            <v>0</v>
          </cell>
          <cell r="Y93">
            <v>0</v>
          </cell>
          <cell r="Z93">
            <v>0</v>
          </cell>
          <cell r="AA93">
            <v>429800</v>
          </cell>
          <cell r="AB93">
            <v>21884</v>
          </cell>
          <cell r="AC93">
            <v>95000</v>
          </cell>
          <cell r="AD93">
            <v>17500</v>
          </cell>
          <cell r="AE93">
            <v>24000</v>
          </cell>
          <cell r="AF93">
            <v>0</v>
          </cell>
          <cell r="AG93">
            <v>19500</v>
          </cell>
          <cell r="AH93">
            <v>0</v>
          </cell>
          <cell r="AI93">
            <v>5000</v>
          </cell>
          <cell r="AJ93">
            <v>5750</v>
          </cell>
          <cell r="AK93">
            <v>0</v>
          </cell>
          <cell r="AL93">
            <v>10799</v>
          </cell>
          <cell r="AM93">
            <v>2600</v>
          </cell>
          <cell r="AN93">
            <v>3500</v>
          </cell>
          <cell r="AO93">
            <v>3000</v>
          </cell>
          <cell r="AP93">
            <v>5000</v>
          </cell>
          <cell r="AQ93">
            <v>1550</v>
          </cell>
          <cell r="AR93">
            <v>0</v>
          </cell>
          <cell r="AS93">
            <v>21723</v>
          </cell>
          <cell r="AT93">
            <v>3000</v>
          </cell>
          <cell r="AU93">
            <v>0</v>
          </cell>
          <cell r="AV93">
            <v>4000</v>
          </cell>
          <cell r="AW93">
            <v>4925</v>
          </cell>
          <cell r="AX93">
            <v>0</v>
          </cell>
          <cell r="AY93">
            <v>6195</v>
          </cell>
          <cell r="AZ93">
            <v>0</v>
          </cell>
          <cell r="BA93">
            <v>0</v>
          </cell>
          <cell r="BB93">
            <v>10750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1676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1676</v>
          </cell>
          <cell r="BN93">
            <v>17333</v>
          </cell>
          <cell r="BR93">
            <v>0</v>
          </cell>
        </row>
        <row r="94">
          <cell r="A94">
            <v>582</v>
          </cell>
          <cell r="B94" t="str">
            <v>Cam Hopton C of E Primary School</v>
          </cell>
          <cell r="D94">
            <v>24116</v>
          </cell>
          <cell r="E94">
            <v>0</v>
          </cell>
          <cell r="F94">
            <v>0</v>
          </cell>
          <cell r="G94">
            <v>236</v>
          </cell>
          <cell r="H94">
            <v>0</v>
          </cell>
          <cell r="I94">
            <v>0</v>
          </cell>
          <cell r="J94">
            <v>489550</v>
          </cell>
          <cell r="K94">
            <v>0</v>
          </cell>
          <cell r="L94">
            <v>17556</v>
          </cell>
          <cell r="M94">
            <v>0</v>
          </cell>
          <cell r="N94">
            <v>20645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36354</v>
          </cell>
          <cell r="X94">
            <v>0</v>
          </cell>
          <cell r="Y94">
            <v>0</v>
          </cell>
          <cell r="Z94">
            <v>0</v>
          </cell>
          <cell r="AA94">
            <v>317336</v>
          </cell>
          <cell r="AB94">
            <v>40833</v>
          </cell>
          <cell r="AC94">
            <v>73844</v>
          </cell>
          <cell r="AD94">
            <v>12621</v>
          </cell>
          <cell r="AE94">
            <v>23955</v>
          </cell>
          <cell r="AF94">
            <v>0</v>
          </cell>
          <cell r="AG94">
            <v>12952</v>
          </cell>
          <cell r="AH94">
            <v>2500</v>
          </cell>
          <cell r="AI94">
            <v>3500</v>
          </cell>
          <cell r="AJ94">
            <v>5150</v>
          </cell>
          <cell r="AK94">
            <v>0</v>
          </cell>
          <cell r="AL94">
            <v>5000</v>
          </cell>
          <cell r="AM94">
            <v>2800</v>
          </cell>
          <cell r="AN94">
            <v>1200</v>
          </cell>
          <cell r="AO94">
            <v>1500</v>
          </cell>
          <cell r="AP94">
            <v>8000</v>
          </cell>
          <cell r="AQ94">
            <v>908</v>
          </cell>
          <cell r="AR94">
            <v>1250</v>
          </cell>
          <cell r="AS94">
            <v>23244</v>
          </cell>
          <cell r="AT94">
            <v>10669</v>
          </cell>
          <cell r="AU94">
            <v>0</v>
          </cell>
          <cell r="AV94">
            <v>6525</v>
          </cell>
          <cell r="AW94">
            <v>3995</v>
          </cell>
          <cell r="AX94">
            <v>0</v>
          </cell>
          <cell r="AY94">
            <v>1382</v>
          </cell>
          <cell r="AZ94">
            <v>1250</v>
          </cell>
          <cell r="BA94">
            <v>500</v>
          </cell>
          <cell r="BB94">
            <v>11953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1617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1853</v>
          </cell>
          <cell r="BN94">
            <v>15354</v>
          </cell>
          <cell r="BR94">
            <v>0</v>
          </cell>
        </row>
        <row r="95">
          <cell r="A95">
            <v>583</v>
          </cell>
          <cell r="B95" t="str">
            <v>Cam Woodfield Infant School</v>
          </cell>
          <cell r="D95">
            <v>36923</v>
          </cell>
          <cell r="E95">
            <v>0</v>
          </cell>
          <cell r="F95">
            <v>1310</v>
          </cell>
          <cell r="G95">
            <v>212</v>
          </cell>
          <cell r="H95">
            <v>0</v>
          </cell>
          <cell r="I95">
            <v>0</v>
          </cell>
          <cell r="J95">
            <v>357120</v>
          </cell>
          <cell r="K95">
            <v>0</v>
          </cell>
          <cell r="L95">
            <v>35972</v>
          </cell>
          <cell r="M95">
            <v>0</v>
          </cell>
          <cell r="N95">
            <v>20867</v>
          </cell>
          <cell r="O95">
            <v>0</v>
          </cell>
          <cell r="P95">
            <v>0</v>
          </cell>
          <cell r="Q95">
            <v>1620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29074</v>
          </cell>
          <cell r="X95">
            <v>0</v>
          </cell>
          <cell r="Y95">
            <v>0</v>
          </cell>
          <cell r="Z95">
            <v>0</v>
          </cell>
          <cell r="AA95">
            <v>279911</v>
          </cell>
          <cell r="AB95">
            <v>15125</v>
          </cell>
          <cell r="AC95">
            <v>70406</v>
          </cell>
          <cell r="AD95">
            <v>11236</v>
          </cell>
          <cell r="AE95">
            <v>18792</v>
          </cell>
          <cell r="AF95">
            <v>0</v>
          </cell>
          <cell r="AG95">
            <v>16072</v>
          </cell>
          <cell r="AH95">
            <v>1500</v>
          </cell>
          <cell r="AI95">
            <v>5000</v>
          </cell>
          <cell r="AJ95">
            <v>4236</v>
          </cell>
          <cell r="AK95">
            <v>0</v>
          </cell>
          <cell r="AL95">
            <v>5000</v>
          </cell>
          <cell r="AM95">
            <v>900</v>
          </cell>
          <cell r="AN95">
            <v>600</v>
          </cell>
          <cell r="AO95">
            <v>1500</v>
          </cell>
          <cell r="AP95">
            <v>8408</v>
          </cell>
          <cell r="AQ95">
            <v>4640</v>
          </cell>
          <cell r="AR95">
            <v>2220</v>
          </cell>
          <cell r="AS95">
            <v>11144</v>
          </cell>
          <cell r="AT95">
            <v>3100</v>
          </cell>
          <cell r="AU95">
            <v>0</v>
          </cell>
          <cell r="AV95">
            <v>2300</v>
          </cell>
          <cell r="AW95">
            <v>2941</v>
          </cell>
          <cell r="AX95">
            <v>0</v>
          </cell>
          <cell r="AY95">
            <v>2478</v>
          </cell>
          <cell r="AZ95">
            <v>0</v>
          </cell>
          <cell r="BA95">
            <v>1100</v>
          </cell>
          <cell r="BB95">
            <v>9212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28279</v>
          </cell>
          <cell r="BH95">
            <v>0</v>
          </cell>
          <cell r="BI95">
            <v>0</v>
          </cell>
          <cell r="BJ95">
            <v>0</v>
          </cell>
          <cell r="BK95">
            <v>28189</v>
          </cell>
          <cell r="BL95">
            <v>0</v>
          </cell>
          <cell r="BM95">
            <v>1612</v>
          </cell>
          <cell r="BN95">
            <v>3755</v>
          </cell>
          <cell r="BR95">
            <v>0</v>
          </cell>
        </row>
        <row r="96">
          <cell r="A96">
            <v>584</v>
          </cell>
          <cell r="B96" t="str">
            <v>Cam Woodfield Junior School</v>
          </cell>
          <cell r="C96">
            <v>1</v>
          </cell>
          <cell r="D96">
            <v>65220</v>
          </cell>
          <cell r="E96">
            <v>0</v>
          </cell>
          <cell r="F96">
            <v>25338</v>
          </cell>
          <cell r="G96">
            <v>897</v>
          </cell>
          <cell r="H96">
            <v>0</v>
          </cell>
          <cell r="I96">
            <v>0</v>
          </cell>
          <cell r="J96">
            <v>452038</v>
          </cell>
          <cell r="K96">
            <v>0</v>
          </cell>
          <cell r="L96">
            <v>53474</v>
          </cell>
          <cell r="M96">
            <v>0</v>
          </cell>
          <cell r="N96">
            <v>26950</v>
          </cell>
          <cell r="O96">
            <v>0</v>
          </cell>
          <cell r="P96">
            <v>0</v>
          </cell>
          <cell r="Q96">
            <v>6500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200</v>
          </cell>
          <cell r="W96">
            <v>36946</v>
          </cell>
          <cell r="X96">
            <v>0</v>
          </cell>
          <cell r="Y96">
            <v>0</v>
          </cell>
          <cell r="Z96">
            <v>0</v>
          </cell>
          <cell r="AA96">
            <v>386477</v>
          </cell>
          <cell r="AB96">
            <v>6200</v>
          </cell>
          <cell r="AC96">
            <v>59972</v>
          </cell>
          <cell r="AD96">
            <v>16759</v>
          </cell>
          <cell r="AE96">
            <v>26974</v>
          </cell>
          <cell r="AF96">
            <v>0</v>
          </cell>
          <cell r="AG96">
            <v>11963</v>
          </cell>
          <cell r="AH96">
            <v>750</v>
          </cell>
          <cell r="AI96">
            <v>1300</v>
          </cell>
          <cell r="AJ96">
            <v>4385</v>
          </cell>
          <cell r="AK96">
            <v>1000</v>
          </cell>
          <cell r="AL96">
            <v>10325</v>
          </cell>
          <cell r="AM96">
            <v>5170</v>
          </cell>
          <cell r="AN96">
            <v>2530</v>
          </cell>
          <cell r="AO96">
            <v>2500</v>
          </cell>
          <cell r="AP96">
            <v>8000</v>
          </cell>
          <cell r="AQ96">
            <v>1650</v>
          </cell>
          <cell r="AR96">
            <v>1600</v>
          </cell>
          <cell r="AS96">
            <v>29682</v>
          </cell>
          <cell r="AT96">
            <v>6200</v>
          </cell>
          <cell r="AU96">
            <v>0</v>
          </cell>
          <cell r="AV96">
            <v>4270</v>
          </cell>
          <cell r="AW96">
            <v>4129</v>
          </cell>
          <cell r="AX96">
            <v>0</v>
          </cell>
          <cell r="AY96">
            <v>7050</v>
          </cell>
          <cell r="AZ96">
            <v>0</v>
          </cell>
          <cell r="BA96">
            <v>3000</v>
          </cell>
          <cell r="BB96">
            <v>9068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33783</v>
          </cell>
          <cell r="BH96">
            <v>0</v>
          </cell>
          <cell r="BI96">
            <v>0</v>
          </cell>
          <cell r="BJ96">
            <v>0</v>
          </cell>
          <cell r="BK96">
            <v>57572</v>
          </cell>
          <cell r="BL96">
            <v>0</v>
          </cell>
          <cell r="BM96">
            <v>2446</v>
          </cell>
          <cell r="BN96">
            <v>30374</v>
          </cell>
          <cell r="BR96">
            <v>0</v>
          </cell>
        </row>
        <row r="97">
          <cell r="A97">
            <v>585</v>
          </cell>
          <cell r="B97" t="str">
            <v>Cashes Green Primary School</v>
          </cell>
          <cell r="D97">
            <v>17880</v>
          </cell>
          <cell r="E97">
            <v>0</v>
          </cell>
          <cell r="F97">
            <v>6597</v>
          </cell>
          <cell r="G97">
            <v>783</v>
          </cell>
          <cell r="H97">
            <v>886</v>
          </cell>
          <cell r="I97">
            <v>0</v>
          </cell>
          <cell r="J97">
            <v>359913</v>
          </cell>
          <cell r="K97">
            <v>0</v>
          </cell>
          <cell r="L97">
            <v>47158</v>
          </cell>
          <cell r="M97">
            <v>0</v>
          </cell>
          <cell r="N97">
            <v>28174</v>
          </cell>
          <cell r="O97">
            <v>0</v>
          </cell>
          <cell r="P97">
            <v>0</v>
          </cell>
          <cell r="Q97">
            <v>7620</v>
          </cell>
          <cell r="R97">
            <v>0</v>
          </cell>
          <cell r="S97">
            <v>0</v>
          </cell>
          <cell r="T97">
            <v>0</v>
          </cell>
          <cell r="U97">
            <v>3000</v>
          </cell>
          <cell r="V97">
            <v>27300</v>
          </cell>
          <cell r="W97">
            <v>30863</v>
          </cell>
          <cell r="X97">
            <v>0</v>
          </cell>
          <cell r="Y97">
            <v>0</v>
          </cell>
          <cell r="Z97">
            <v>0</v>
          </cell>
          <cell r="AA97">
            <v>357455</v>
          </cell>
          <cell r="AB97">
            <v>240</v>
          </cell>
          <cell r="AC97">
            <v>57917</v>
          </cell>
          <cell r="AD97">
            <v>15734</v>
          </cell>
          <cell r="AE97">
            <v>23448</v>
          </cell>
          <cell r="AF97">
            <v>0</v>
          </cell>
          <cell r="AG97">
            <v>5796</v>
          </cell>
          <cell r="AH97">
            <v>0</v>
          </cell>
          <cell r="AI97">
            <v>0</v>
          </cell>
          <cell r="AJ97">
            <v>2997</v>
          </cell>
          <cell r="AK97">
            <v>749</v>
          </cell>
          <cell r="AL97">
            <v>2600</v>
          </cell>
          <cell r="AM97">
            <v>4000</v>
          </cell>
          <cell r="AN97">
            <v>0</v>
          </cell>
          <cell r="AO97">
            <v>2000</v>
          </cell>
          <cell r="AP97">
            <v>7000</v>
          </cell>
          <cell r="AQ97">
            <v>6272</v>
          </cell>
          <cell r="AR97">
            <v>500</v>
          </cell>
          <cell r="AS97">
            <v>8650</v>
          </cell>
          <cell r="AT97">
            <v>2408</v>
          </cell>
          <cell r="AU97">
            <v>0</v>
          </cell>
          <cell r="AV97">
            <v>2489</v>
          </cell>
          <cell r="AW97">
            <v>3140</v>
          </cell>
          <cell r="AX97">
            <v>0</v>
          </cell>
          <cell r="AY97">
            <v>7021</v>
          </cell>
          <cell r="AZ97">
            <v>0</v>
          </cell>
          <cell r="BA97">
            <v>70</v>
          </cell>
          <cell r="BB97">
            <v>9775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29315</v>
          </cell>
          <cell r="BH97">
            <v>0</v>
          </cell>
          <cell r="BI97">
            <v>0</v>
          </cell>
          <cell r="BJ97">
            <v>0</v>
          </cell>
          <cell r="BK97">
            <v>35645</v>
          </cell>
          <cell r="BL97">
            <v>0</v>
          </cell>
          <cell r="BM97">
            <v>1936</v>
          </cell>
          <cell r="BN97">
            <v>1647</v>
          </cell>
          <cell r="BR97">
            <v>0</v>
          </cell>
        </row>
        <row r="98">
          <cell r="A98">
            <v>586</v>
          </cell>
          <cell r="B98" t="str">
            <v>Chalford Hill Primary School</v>
          </cell>
          <cell r="D98">
            <v>32720</v>
          </cell>
          <cell r="E98">
            <v>0</v>
          </cell>
          <cell r="F98">
            <v>36609</v>
          </cell>
          <cell r="G98">
            <v>5704</v>
          </cell>
          <cell r="H98">
            <v>0</v>
          </cell>
          <cell r="I98">
            <v>0</v>
          </cell>
          <cell r="J98">
            <v>521384</v>
          </cell>
          <cell r="K98">
            <v>0</v>
          </cell>
          <cell r="L98">
            <v>6897</v>
          </cell>
          <cell r="M98">
            <v>0</v>
          </cell>
          <cell r="N98">
            <v>31912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37333</v>
          </cell>
          <cell r="X98">
            <v>0</v>
          </cell>
          <cell r="Y98">
            <v>0</v>
          </cell>
          <cell r="Z98">
            <v>0</v>
          </cell>
          <cell r="AA98">
            <v>413486</v>
          </cell>
          <cell r="AB98">
            <v>18415</v>
          </cell>
          <cell r="AC98">
            <v>62980</v>
          </cell>
          <cell r="AD98">
            <v>0</v>
          </cell>
          <cell r="AE98">
            <v>20756</v>
          </cell>
          <cell r="AF98">
            <v>0</v>
          </cell>
          <cell r="AG98">
            <v>8625</v>
          </cell>
          <cell r="AH98">
            <v>900</v>
          </cell>
          <cell r="AI98">
            <v>3566</v>
          </cell>
          <cell r="AJ98">
            <v>6148</v>
          </cell>
          <cell r="AK98">
            <v>0</v>
          </cell>
          <cell r="AL98">
            <v>6700</v>
          </cell>
          <cell r="AM98">
            <v>4575</v>
          </cell>
          <cell r="AN98">
            <v>14575</v>
          </cell>
          <cell r="AO98">
            <v>1300</v>
          </cell>
          <cell r="AP98">
            <v>5700</v>
          </cell>
          <cell r="AQ98">
            <v>3097</v>
          </cell>
          <cell r="AR98">
            <v>1555</v>
          </cell>
          <cell r="AS98">
            <v>20551</v>
          </cell>
          <cell r="AT98">
            <v>0</v>
          </cell>
          <cell r="AU98">
            <v>0</v>
          </cell>
          <cell r="AV98">
            <v>3700</v>
          </cell>
          <cell r="AW98">
            <v>4367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10836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33756</v>
          </cell>
          <cell r="BH98">
            <v>0</v>
          </cell>
          <cell r="BI98">
            <v>0</v>
          </cell>
          <cell r="BJ98">
            <v>0</v>
          </cell>
          <cell r="BK98">
            <v>73537</v>
          </cell>
          <cell r="BL98">
            <v>0</v>
          </cell>
          <cell r="BM98">
            <v>2532</v>
          </cell>
          <cell r="BN98">
            <v>18414</v>
          </cell>
          <cell r="BR98">
            <v>0</v>
          </cell>
        </row>
        <row r="99">
          <cell r="A99">
            <v>587</v>
          </cell>
          <cell r="B99" t="str">
            <v>Christ Church C of E Primary School (Chalford)</v>
          </cell>
          <cell r="D99">
            <v>40133</v>
          </cell>
          <cell r="E99">
            <v>0</v>
          </cell>
          <cell r="F99">
            <v>0</v>
          </cell>
          <cell r="G99">
            <v>179</v>
          </cell>
          <cell r="H99">
            <v>0</v>
          </cell>
          <cell r="I99">
            <v>0</v>
          </cell>
          <cell r="J99">
            <v>163007</v>
          </cell>
          <cell r="K99">
            <v>0</v>
          </cell>
          <cell r="L99">
            <v>10738</v>
          </cell>
          <cell r="M99">
            <v>0</v>
          </cell>
          <cell r="N99">
            <v>18672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18556</v>
          </cell>
          <cell r="X99">
            <v>0</v>
          </cell>
          <cell r="Y99">
            <v>0</v>
          </cell>
          <cell r="Z99">
            <v>0</v>
          </cell>
          <cell r="AA99">
            <v>153009</v>
          </cell>
          <cell r="AB99">
            <v>7370</v>
          </cell>
          <cell r="AC99">
            <v>18462</v>
          </cell>
          <cell r="AD99">
            <v>5468</v>
          </cell>
          <cell r="AE99">
            <v>12996</v>
          </cell>
          <cell r="AF99">
            <v>0</v>
          </cell>
          <cell r="AG99">
            <v>3464</v>
          </cell>
          <cell r="AH99">
            <v>150</v>
          </cell>
          <cell r="AI99">
            <v>2150</v>
          </cell>
          <cell r="AJ99">
            <v>2427</v>
          </cell>
          <cell r="AK99">
            <v>607</v>
          </cell>
          <cell r="AL99">
            <v>9500</v>
          </cell>
          <cell r="AM99">
            <v>0</v>
          </cell>
          <cell r="AN99">
            <v>110</v>
          </cell>
          <cell r="AO99">
            <v>350</v>
          </cell>
          <cell r="AP99">
            <v>3500</v>
          </cell>
          <cell r="AQ99">
            <v>256</v>
          </cell>
          <cell r="AR99">
            <v>0</v>
          </cell>
          <cell r="AS99">
            <v>8127</v>
          </cell>
          <cell r="AT99">
            <v>4079</v>
          </cell>
          <cell r="AU99">
            <v>0</v>
          </cell>
          <cell r="AV99">
            <v>1888</v>
          </cell>
          <cell r="AW99">
            <v>946</v>
          </cell>
          <cell r="AX99">
            <v>0</v>
          </cell>
          <cell r="AY99">
            <v>413</v>
          </cell>
          <cell r="AZ99">
            <v>0</v>
          </cell>
          <cell r="BA99">
            <v>600</v>
          </cell>
          <cell r="BB99">
            <v>6500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1188</v>
          </cell>
          <cell r="BH99">
            <v>0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1312</v>
          </cell>
          <cell r="BN99">
            <v>8734</v>
          </cell>
          <cell r="BR99">
            <v>55</v>
          </cell>
        </row>
        <row r="100">
          <cell r="A100">
            <v>589</v>
          </cell>
          <cell r="B100" t="str">
            <v>Charlton Kings Junior School</v>
          </cell>
          <cell r="C100">
            <v>1</v>
          </cell>
          <cell r="D100">
            <v>89826</v>
          </cell>
          <cell r="E100">
            <v>0</v>
          </cell>
          <cell r="F100">
            <v>19887.63</v>
          </cell>
          <cell r="G100">
            <v>5525</v>
          </cell>
          <cell r="H100">
            <v>0</v>
          </cell>
          <cell r="I100">
            <v>0</v>
          </cell>
          <cell r="J100">
            <v>896063</v>
          </cell>
          <cell r="K100">
            <v>0</v>
          </cell>
          <cell r="L100">
            <v>40461</v>
          </cell>
          <cell r="M100">
            <v>0</v>
          </cell>
          <cell r="N100">
            <v>33240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57336</v>
          </cell>
          <cell r="X100">
            <v>0</v>
          </cell>
          <cell r="Y100">
            <v>0</v>
          </cell>
          <cell r="Z100">
            <v>0</v>
          </cell>
          <cell r="AA100">
            <v>662437</v>
          </cell>
          <cell r="AB100">
            <v>29210</v>
          </cell>
          <cell r="AC100">
            <v>99020</v>
          </cell>
          <cell r="AD100">
            <v>38199</v>
          </cell>
          <cell r="AE100">
            <v>48100</v>
          </cell>
          <cell r="AF100">
            <v>0</v>
          </cell>
          <cell r="AG100">
            <v>19004</v>
          </cell>
          <cell r="AH100">
            <v>500</v>
          </cell>
          <cell r="AI100">
            <v>4580</v>
          </cell>
          <cell r="AJ100">
            <v>6872</v>
          </cell>
          <cell r="AK100">
            <v>1800</v>
          </cell>
          <cell r="AL100">
            <v>13200</v>
          </cell>
          <cell r="AM100">
            <v>52000</v>
          </cell>
          <cell r="AN100">
            <v>4200</v>
          </cell>
          <cell r="AO100">
            <v>5000</v>
          </cell>
          <cell r="AP100">
            <v>6000</v>
          </cell>
          <cell r="AQ100">
            <v>1598</v>
          </cell>
          <cell r="AR100">
            <v>3500</v>
          </cell>
          <cell r="AS100">
            <v>30612</v>
          </cell>
          <cell r="AT100">
            <v>6600</v>
          </cell>
          <cell r="AU100">
            <v>0</v>
          </cell>
          <cell r="AV100">
            <v>12116</v>
          </cell>
          <cell r="AW100">
            <v>10600</v>
          </cell>
          <cell r="AX100">
            <v>0</v>
          </cell>
          <cell r="AY100">
            <v>700</v>
          </cell>
          <cell r="AZ100">
            <v>0</v>
          </cell>
          <cell r="BA100">
            <v>6230</v>
          </cell>
          <cell r="BB100">
            <v>11995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43642</v>
          </cell>
          <cell r="BH100">
            <v>0</v>
          </cell>
          <cell r="BI100">
            <v>0</v>
          </cell>
          <cell r="BJ100">
            <v>0</v>
          </cell>
          <cell r="BK100">
            <v>66908</v>
          </cell>
          <cell r="BL100">
            <v>0</v>
          </cell>
          <cell r="BM100">
            <v>2147</v>
          </cell>
          <cell r="BN100">
            <v>42853</v>
          </cell>
          <cell r="BR100">
            <v>-0.36999999999534339</v>
          </cell>
        </row>
        <row r="101">
          <cell r="A101">
            <v>590</v>
          </cell>
          <cell r="B101" t="str">
            <v>Charlton Kings Infant School</v>
          </cell>
          <cell r="C101">
            <v>1</v>
          </cell>
          <cell r="D101">
            <v>58259</v>
          </cell>
          <cell r="E101">
            <v>0</v>
          </cell>
          <cell r="F101">
            <v>18838</v>
          </cell>
          <cell r="G101">
            <v>5592</v>
          </cell>
          <cell r="H101">
            <v>0</v>
          </cell>
          <cell r="I101">
            <v>0</v>
          </cell>
          <cell r="J101">
            <v>622554</v>
          </cell>
          <cell r="K101">
            <v>0</v>
          </cell>
          <cell r="L101">
            <v>20420</v>
          </cell>
          <cell r="M101">
            <v>0</v>
          </cell>
          <cell r="N101">
            <v>15378</v>
          </cell>
          <cell r="O101">
            <v>0</v>
          </cell>
          <cell r="P101">
            <v>0</v>
          </cell>
          <cell r="Q101">
            <v>75035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1000</v>
          </cell>
          <cell r="W101">
            <v>40982</v>
          </cell>
          <cell r="X101">
            <v>0</v>
          </cell>
          <cell r="Y101">
            <v>0</v>
          </cell>
          <cell r="Z101">
            <v>0</v>
          </cell>
          <cell r="AA101">
            <v>477342</v>
          </cell>
          <cell r="AB101">
            <v>21698</v>
          </cell>
          <cell r="AC101">
            <v>117254</v>
          </cell>
          <cell r="AD101">
            <v>0</v>
          </cell>
          <cell r="AE101">
            <v>31511</v>
          </cell>
          <cell r="AF101">
            <v>0</v>
          </cell>
          <cell r="AG101">
            <v>22564</v>
          </cell>
          <cell r="AH101">
            <v>300</v>
          </cell>
          <cell r="AI101">
            <v>11364</v>
          </cell>
          <cell r="AJ101">
            <v>7000</v>
          </cell>
          <cell r="AK101">
            <v>1748</v>
          </cell>
          <cell r="AL101">
            <v>22000</v>
          </cell>
          <cell r="AM101">
            <v>700</v>
          </cell>
          <cell r="AN101">
            <v>21300</v>
          </cell>
          <cell r="AO101">
            <v>2800</v>
          </cell>
          <cell r="AP101">
            <v>9500</v>
          </cell>
          <cell r="AQ101">
            <v>2375</v>
          </cell>
          <cell r="AR101">
            <v>1300</v>
          </cell>
          <cell r="AS101">
            <v>13287</v>
          </cell>
          <cell r="AT101">
            <v>7514</v>
          </cell>
          <cell r="AU101">
            <v>0</v>
          </cell>
          <cell r="AV101">
            <v>10665</v>
          </cell>
          <cell r="AW101">
            <v>6575</v>
          </cell>
          <cell r="AX101">
            <v>0</v>
          </cell>
          <cell r="AY101">
            <v>426</v>
          </cell>
          <cell r="AZ101">
            <v>0</v>
          </cell>
          <cell r="BA101">
            <v>0</v>
          </cell>
          <cell r="BB101">
            <v>12784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39268</v>
          </cell>
          <cell r="BH101">
            <v>0</v>
          </cell>
          <cell r="BI101">
            <v>0</v>
          </cell>
          <cell r="BJ101">
            <v>0</v>
          </cell>
          <cell r="BK101">
            <v>57806</v>
          </cell>
          <cell r="BL101">
            <v>0</v>
          </cell>
          <cell r="BM101">
            <v>2378</v>
          </cell>
          <cell r="BN101">
            <v>31621</v>
          </cell>
          <cell r="BR101">
            <v>3514</v>
          </cell>
        </row>
        <row r="102">
          <cell r="A102">
            <v>591</v>
          </cell>
          <cell r="B102" t="str">
            <v>Holy Apostles' Church of England Primary School</v>
          </cell>
          <cell r="C102">
            <v>1</v>
          </cell>
          <cell r="D102">
            <v>92907.839999999997</v>
          </cell>
          <cell r="E102">
            <v>0.16000000000349246</v>
          </cell>
          <cell r="F102">
            <v>0</v>
          </cell>
          <cell r="G102">
            <v>0</v>
          </cell>
          <cell r="H102">
            <v>18708</v>
          </cell>
          <cell r="I102">
            <v>0</v>
          </cell>
          <cell r="J102">
            <v>489479</v>
          </cell>
          <cell r="K102">
            <v>0</v>
          </cell>
          <cell r="L102">
            <v>21358</v>
          </cell>
          <cell r="M102">
            <v>0</v>
          </cell>
          <cell r="N102">
            <v>25251</v>
          </cell>
          <cell r="O102">
            <v>0</v>
          </cell>
          <cell r="P102">
            <v>0</v>
          </cell>
          <cell r="Q102">
            <v>18500</v>
          </cell>
          <cell r="R102">
            <v>0</v>
          </cell>
          <cell r="S102">
            <v>0</v>
          </cell>
          <cell r="T102">
            <v>0</v>
          </cell>
          <cell r="U102">
            <v>7134</v>
          </cell>
          <cell r="V102">
            <v>7350</v>
          </cell>
          <cell r="W102">
            <v>36997</v>
          </cell>
          <cell r="X102">
            <v>0</v>
          </cell>
          <cell r="Y102">
            <v>0</v>
          </cell>
          <cell r="Z102">
            <v>0</v>
          </cell>
          <cell r="AA102">
            <v>358135</v>
          </cell>
          <cell r="AB102">
            <v>17836</v>
          </cell>
          <cell r="AC102">
            <v>49443</v>
          </cell>
          <cell r="AD102">
            <v>13097</v>
          </cell>
          <cell r="AE102">
            <v>23212</v>
          </cell>
          <cell r="AF102">
            <v>0</v>
          </cell>
          <cell r="AG102">
            <v>8685</v>
          </cell>
          <cell r="AH102">
            <v>400</v>
          </cell>
          <cell r="AI102">
            <v>2051</v>
          </cell>
          <cell r="AJ102">
            <v>4161</v>
          </cell>
          <cell r="AK102">
            <v>1040</v>
          </cell>
          <cell r="AL102">
            <v>63495</v>
          </cell>
          <cell r="AM102">
            <v>5590</v>
          </cell>
          <cell r="AN102">
            <v>1235</v>
          </cell>
          <cell r="AO102">
            <v>2010</v>
          </cell>
          <cell r="AP102">
            <v>8000</v>
          </cell>
          <cell r="AQ102">
            <v>1288</v>
          </cell>
          <cell r="AR102">
            <v>1600</v>
          </cell>
          <cell r="AS102">
            <v>26350</v>
          </cell>
          <cell r="AT102">
            <v>2997</v>
          </cell>
          <cell r="AU102">
            <v>0</v>
          </cell>
          <cell r="AV102">
            <v>5635</v>
          </cell>
          <cell r="AW102">
            <v>4461</v>
          </cell>
          <cell r="AX102">
            <v>0</v>
          </cell>
          <cell r="AY102">
            <v>0</v>
          </cell>
          <cell r="AZ102">
            <v>0</v>
          </cell>
          <cell r="BA102">
            <v>7500</v>
          </cell>
          <cell r="BB102">
            <v>7839</v>
          </cell>
          <cell r="BC102">
            <v>0</v>
          </cell>
          <cell r="BD102">
            <v>5000</v>
          </cell>
          <cell r="BE102">
            <v>0</v>
          </cell>
          <cell r="BF102">
            <v>0</v>
          </cell>
          <cell r="BG102">
            <v>1626</v>
          </cell>
          <cell r="BH102">
            <v>0</v>
          </cell>
          <cell r="BI102">
            <v>5000</v>
          </cell>
          <cell r="BJ102">
            <v>0</v>
          </cell>
          <cell r="BK102">
            <v>5706</v>
          </cell>
          <cell r="BL102">
            <v>0</v>
          </cell>
          <cell r="BM102">
            <v>19628</v>
          </cell>
          <cell r="BN102">
            <v>77916.84</v>
          </cell>
          <cell r="BR102">
            <v>0</v>
          </cell>
        </row>
        <row r="103">
          <cell r="A103">
            <v>592</v>
          </cell>
          <cell r="B103" t="str">
            <v>St. Andrews C of E Primary School</v>
          </cell>
          <cell r="D103">
            <v>44110</v>
          </cell>
          <cell r="E103">
            <v>0</v>
          </cell>
          <cell r="F103">
            <v>0</v>
          </cell>
          <cell r="G103">
            <v>13</v>
          </cell>
          <cell r="H103">
            <v>0</v>
          </cell>
          <cell r="I103">
            <v>0</v>
          </cell>
          <cell r="J103">
            <v>284155</v>
          </cell>
          <cell r="K103">
            <v>0</v>
          </cell>
          <cell r="L103">
            <v>24020</v>
          </cell>
          <cell r="M103">
            <v>0</v>
          </cell>
          <cell r="N103">
            <v>24410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24700</v>
          </cell>
          <cell r="X103">
            <v>0</v>
          </cell>
          <cell r="Y103">
            <v>0</v>
          </cell>
          <cell r="Z103">
            <v>0</v>
          </cell>
          <cell r="AA103">
            <v>206158</v>
          </cell>
          <cell r="AB103">
            <v>5927</v>
          </cell>
          <cell r="AC103">
            <v>60588</v>
          </cell>
          <cell r="AD103">
            <v>0</v>
          </cell>
          <cell r="AE103">
            <v>20228</v>
          </cell>
          <cell r="AF103">
            <v>0</v>
          </cell>
          <cell r="AG103">
            <v>8915</v>
          </cell>
          <cell r="AH103">
            <v>150</v>
          </cell>
          <cell r="AI103">
            <v>1750</v>
          </cell>
          <cell r="AJ103">
            <v>2196</v>
          </cell>
          <cell r="AK103">
            <v>0</v>
          </cell>
          <cell r="AL103">
            <v>5800</v>
          </cell>
          <cell r="AM103">
            <v>1505</v>
          </cell>
          <cell r="AN103">
            <v>7000</v>
          </cell>
          <cell r="AO103">
            <v>400</v>
          </cell>
          <cell r="AP103">
            <v>3300</v>
          </cell>
          <cell r="AQ103">
            <v>400</v>
          </cell>
          <cell r="AR103">
            <v>600</v>
          </cell>
          <cell r="AS103">
            <v>26038</v>
          </cell>
          <cell r="AT103">
            <v>8733</v>
          </cell>
          <cell r="AU103">
            <v>0</v>
          </cell>
          <cell r="AV103">
            <v>1600</v>
          </cell>
          <cell r="AW103">
            <v>120</v>
          </cell>
          <cell r="AX103">
            <v>0</v>
          </cell>
          <cell r="AY103">
            <v>0</v>
          </cell>
          <cell r="AZ103">
            <v>0</v>
          </cell>
          <cell r="BA103">
            <v>8588</v>
          </cell>
          <cell r="BB103">
            <v>0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1319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1332</v>
          </cell>
          <cell r="BN103">
            <v>31399</v>
          </cell>
          <cell r="BR103">
            <v>0</v>
          </cell>
        </row>
        <row r="104">
          <cell r="A104">
            <v>593</v>
          </cell>
          <cell r="B104" t="str">
            <v>Glenfall Community Primary School</v>
          </cell>
          <cell r="D104">
            <v>2141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435518</v>
          </cell>
          <cell r="K104">
            <v>0</v>
          </cell>
          <cell r="L104">
            <v>28644</v>
          </cell>
          <cell r="M104">
            <v>0</v>
          </cell>
          <cell r="N104">
            <v>38284</v>
          </cell>
          <cell r="O104">
            <v>0</v>
          </cell>
          <cell r="P104">
            <v>0</v>
          </cell>
          <cell r="Q104">
            <v>5000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34041</v>
          </cell>
          <cell r="X104">
            <v>0</v>
          </cell>
          <cell r="Y104">
            <v>0</v>
          </cell>
          <cell r="Z104">
            <v>0</v>
          </cell>
          <cell r="AA104">
            <v>371386</v>
          </cell>
          <cell r="AB104">
            <v>4000</v>
          </cell>
          <cell r="AC104">
            <v>53066</v>
          </cell>
          <cell r="AD104">
            <v>0</v>
          </cell>
          <cell r="AE104">
            <v>24597</v>
          </cell>
          <cell r="AF104">
            <v>0</v>
          </cell>
          <cell r="AG104">
            <v>8463</v>
          </cell>
          <cell r="AH104">
            <v>0</v>
          </cell>
          <cell r="AI104">
            <v>469</v>
          </cell>
          <cell r="AJ104">
            <v>5311</v>
          </cell>
          <cell r="AK104">
            <v>0</v>
          </cell>
          <cell r="AL104">
            <v>5500</v>
          </cell>
          <cell r="AM104">
            <v>2400</v>
          </cell>
          <cell r="AN104">
            <v>15500</v>
          </cell>
          <cell r="AO104">
            <v>0</v>
          </cell>
          <cell r="AP104">
            <v>8000</v>
          </cell>
          <cell r="AQ104">
            <v>6638</v>
          </cell>
          <cell r="AR104">
            <v>600</v>
          </cell>
          <cell r="AS104">
            <v>12644</v>
          </cell>
          <cell r="AT104">
            <v>3118</v>
          </cell>
          <cell r="AU104">
            <v>0</v>
          </cell>
          <cell r="AV104">
            <v>5407</v>
          </cell>
          <cell r="AW104">
            <v>0</v>
          </cell>
          <cell r="AX104">
            <v>0</v>
          </cell>
          <cell r="AY104">
            <v>1163</v>
          </cell>
          <cell r="AZ104">
            <v>0</v>
          </cell>
          <cell r="BA104">
            <v>0</v>
          </cell>
          <cell r="BB104">
            <v>15000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30757</v>
          </cell>
          <cell r="BH104">
            <v>0</v>
          </cell>
          <cell r="BI104">
            <v>0</v>
          </cell>
          <cell r="BJ104">
            <v>0</v>
          </cell>
          <cell r="BK104">
            <v>29218</v>
          </cell>
          <cell r="BL104">
            <v>0</v>
          </cell>
          <cell r="BM104">
            <v>1539</v>
          </cell>
          <cell r="BN104">
            <v>366</v>
          </cell>
          <cell r="BR104">
            <v>0</v>
          </cell>
        </row>
        <row r="105">
          <cell r="A105">
            <v>594</v>
          </cell>
          <cell r="B105" t="str">
            <v>St. James' &amp; Ebrington C of E Primary School</v>
          </cell>
          <cell r="D105">
            <v>29813</v>
          </cell>
          <cell r="E105">
            <v>0</v>
          </cell>
          <cell r="F105">
            <v>0</v>
          </cell>
          <cell r="G105">
            <v>246</v>
          </cell>
          <cell r="H105">
            <v>0</v>
          </cell>
          <cell r="I105">
            <v>0</v>
          </cell>
          <cell r="J105">
            <v>481214</v>
          </cell>
          <cell r="K105">
            <v>0</v>
          </cell>
          <cell r="L105">
            <v>47167</v>
          </cell>
          <cell r="M105">
            <v>0</v>
          </cell>
          <cell r="N105">
            <v>28323</v>
          </cell>
          <cell r="O105">
            <v>0</v>
          </cell>
          <cell r="P105">
            <v>0</v>
          </cell>
          <cell r="Q105">
            <v>2500</v>
          </cell>
          <cell r="R105">
            <v>0</v>
          </cell>
          <cell r="S105">
            <v>0</v>
          </cell>
          <cell r="T105">
            <v>0</v>
          </cell>
          <cell r="U105">
            <v>4811</v>
          </cell>
          <cell r="V105">
            <v>6919</v>
          </cell>
          <cell r="W105">
            <v>33753</v>
          </cell>
          <cell r="X105">
            <v>0</v>
          </cell>
          <cell r="Y105">
            <v>0</v>
          </cell>
          <cell r="Z105">
            <v>0</v>
          </cell>
          <cell r="AA105">
            <v>403133</v>
          </cell>
          <cell r="AB105">
            <v>5777</v>
          </cell>
          <cell r="AC105">
            <v>87678</v>
          </cell>
          <cell r="AD105">
            <v>14000</v>
          </cell>
          <cell r="AE105">
            <v>24622</v>
          </cell>
          <cell r="AF105">
            <v>0</v>
          </cell>
          <cell r="AG105">
            <v>8899</v>
          </cell>
          <cell r="AH105">
            <v>600</v>
          </cell>
          <cell r="AI105">
            <v>3350</v>
          </cell>
          <cell r="AJ105">
            <v>4307</v>
          </cell>
          <cell r="AK105">
            <v>1076</v>
          </cell>
          <cell r="AL105">
            <v>8100</v>
          </cell>
          <cell r="AM105">
            <v>2300</v>
          </cell>
          <cell r="AN105">
            <v>1500</v>
          </cell>
          <cell r="AO105">
            <v>1950</v>
          </cell>
          <cell r="AP105">
            <v>8170</v>
          </cell>
          <cell r="AQ105">
            <v>1492</v>
          </cell>
          <cell r="AR105">
            <v>2100</v>
          </cell>
          <cell r="AS105">
            <v>13728</v>
          </cell>
          <cell r="AT105">
            <v>5399</v>
          </cell>
          <cell r="AU105">
            <v>0</v>
          </cell>
          <cell r="AV105">
            <v>5153</v>
          </cell>
          <cell r="AW105">
            <v>3605</v>
          </cell>
          <cell r="AX105">
            <v>0</v>
          </cell>
          <cell r="AY105">
            <v>4956</v>
          </cell>
          <cell r="AZ105">
            <v>0</v>
          </cell>
          <cell r="BA105">
            <v>0</v>
          </cell>
          <cell r="BB105">
            <v>11769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1549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1795</v>
          </cell>
          <cell r="BN105">
            <v>10836</v>
          </cell>
          <cell r="BR105">
            <v>0</v>
          </cell>
        </row>
        <row r="106">
          <cell r="A106">
            <v>596</v>
          </cell>
          <cell r="B106" t="str">
            <v>St. Catharines Catholic Primary School</v>
          </cell>
          <cell r="D106">
            <v>8410</v>
          </cell>
          <cell r="E106">
            <v>0</v>
          </cell>
          <cell r="F106">
            <v>0</v>
          </cell>
          <cell r="G106">
            <v>748</v>
          </cell>
          <cell r="H106">
            <v>0</v>
          </cell>
          <cell r="I106">
            <v>0</v>
          </cell>
          <cell r="J106">
            <v>395190</v>
          </cell>
          <cell r="K106">
            <v>0</v>
          </cell>
          <cell r="L106">
            <v>12523</v>
          </cell>
          <cell r="M106">
            <v>0</v>
          </cell>
          <cell r="N106">
            <v>20050</v>
          </cell>
          <cell r="O106">
            <v>0</v>
          </cell>
          <cell r="P106">
            <v>0</v>
          </cell>
          <cell r="Q106">
            <v>675</v>
          </cell>
          <cell r="R106">
            <v>0</v>
          </cell>
          <cell r="S106">
            <v>0</v>
          </cell>
          <cell r="T106">
            <v>0</v>
          </cell>
          <cell r="U106">
            <v>1310</v>
          </cell>
          <cell r="V106">
            <v>0</v>
          </cell>
          <cell r="W106">
            <v>31208</v>
          </cell>
          <cell r="X106">
            <v>0</v>
          </cell>
          <cell r="Y106">
            <v>0</v>
          </cell>
          <cell r="Z106">
            <v>0</v>
          </cell>
          <cell r="AA106">
            <v>291477</v>
          </cell>
          <cell r="AB106">
            <v>8000</v>
          </cell>
          <cell r="AC106">
            <v>49846</v>
          </cell>
          <cell r="AD106">
            <v>0</v>
          </cell>
          <cell r="AE106">
            <v>18732</v>
          </cell>
          <cell r="AF106">
            <v>0</v>
          </cell>
          <cell r="AG106">
            <v>7149</v>
          </cell>
          <cell r="AH106">
            <v>500</v>
          </cell>
          <cell r="AI106">
            <v>2000</v>
          </cell>
          <cell r="AJ106">
            <v>3000</v>
          </cell>
          <cell r="AK106">
            <v>1929</v>
          </cell>
          <cell r="AL106">
            <v>5000</v>
          </cell>
          <cell r="AM106">
            <v>1300</v>
          </cell>
          <cell r="AN106">
            <v>13222</v>
          </cell>
          <cell r="AO106">
            <v>1600</v>
          </cell>
          <cell r="AP106">
            <v>9500</v>
          </cell>
          <cell r="AQ106">
            <v>1225</v>
          </cell>
          <cell r="AR106">
            <v>1300</v>
          </cell>
          <cell r="AS106">
            <v>19659</v>
          </cell>
          <cell r="AT106">
            <v>6524</v>
          </cell>
          <cell r="AU106">
            <v>0</v>
          </cell>
          <cell r="AV106">
            <v>6100</v>
          </cell>
          <cell r="AW106">
            <v>3234</v>
          </cell>
          <cell r="AX106">
            <v>0</v>
          </cell>
          <cell r="AY106">
            <v>2500</v>
          </cell>
          <cell r="AZ106">
            <v>0</v>
          </cell>
          <cell r="BA106">
            <v>675</v>
          </cell>
          <cell r="BB106">
            <v>13114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1490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2238</v>
          </cell>
          <cell r="BN106">
            <v>1780</v>
          </cell>
          <cell r="BR106">
            <v>0</v>
          </cell>
        </row>
        <row r="107">
          <cell r="A107">
            <v>598</v>
          </cell>
          <cell r="B107" t="str">
            <v>Churcham Primary School</v>
          </cell>
          <cell r="D107">
            <v>25719</v>
          </cell>
          <cell r="E107">
            <v>0</v>
          </cell>
          <cell r="F107">
            <v>34828</v>
          </cell>
          <cell r="G107">
            <v>0</v>
          </cell>
          <cell r="H107">
            <v>0</v>
          </cell>
          <cell r="I107">
            <v>0</v>
          </cell>
          <cell r="J107">
            <v>182331</v>
          </cell>
          <cell r="K107">
            <v>0</v>
          </cell>
          <cell r="L107">
            <v>6220</v>
          </cell>
          <cell r="M107">
            <v>0</v>
          </cell>
          <cell r="N107">
            <v>18160</v>
          </cell>
          <cell r="O107">
            <v>0</v>
          </cell>
          <cell r="P107">
            <v>0</v>
          </cell>
          <cell r="Q107">
            <v>0</v>
          </cell>
          <cell r="R107">
            <v>1700</v>
          </cell>
          <cell r="S107">
            <v>0</v>
          </cell>
          <cell r="T107">
            <v>0</v>
          </cell>
          <cell r="U107">
            <v>0</v>
          </cell>
          <cell r="V107">
            <v>361</v>
          </cell>
          <cell r="W107">
            <v>18163</v>
          </cell>
          <cell r="X107">
            <v>0</v>
          </cell>
          <cell r="Y107">
            <v>0</v>
          </cell>
          <cell r="Z107">
            <v>0</v>
          </cell>
          <cell r="AA107">
            <v>152018</v>
          </cell>
          <cell r="AB107">
            <v>5214</v>
          </cell>
          <cell r="AC107">
            <v>28369</v>
          </cell>
          <cell r="AD107">
            <v>0</v>
          </cell>
          <cell r="AE107">
            <v>13900</v>
          </cell>
          <cell r="AF107">
            <v>0</v>
          </cell>
          <cell r="AG107">
            <v>5920</v>
          </cell>
          <cell r="AH107">
            <v>2200</v>
          </cell>
          <cell r="AI107">
            <v>600</v>
          </cell>
          <cell r="AJ107">
            <v>1918</v>
          </cell>
          <cell r="AK107">
            <v>479</v>
          </cell>
          <cell r="AL107">
            <v>2040</v>
          </cell>
          <cell r="AM107">
            <v>1600</v>
          </cell>
          <cell r="AN107">
            <v>7409</v>
          </cell>
          <cell r="AO107">
            <v>400</v>
          </cell>
          <cell r="AP107">
            <v>2800</v>
          </cell>
          <cell r="AQ107">
            <v>1454</v>
          </cell>
          <cell r="AR107">
            <v>600</v>
          </cell>
          <cell r="AS107">
            <v>8218</v>
          </cell>
          <cell r="AT107">
            <v>1992</v>
          </cell>
          <cell r="AU107">
            <v>0</v>
          </cell>
          <cell r="AV107">
            <v>1905</v>
          </cell>
          <cell r="AW107">
            <v>1104</v>
          </cell>
          <cell r="AX107">
            <v>0</v>
          </cell>
          <cell r="AY107">
            <v>2773</v>
          </cell>
          <cell r="AZ107">
            <v>0</v>
          </cell>
          <cell r="BA107">
            <v>1542</v>
          </cell>
          <cell r="BB107">
            <v>5909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23126</v>
          </cell>
          <cell r="BH107">
            <v>0</v>
          </cell>
          <cell r="BI107">
            <v>0</v>
          </cell>
          <cell r="BJ107">
            <v>0</v>
          </cell>
          <cell r="BK107">
            <v>56793</v>
          </cell>
          <cell r="BL107">
            <v>0</v>
          </cell>
          <cell r="BM107">
            <v>1161</v>
          </cell>
          <cell r="BN107">
            <v>2290</v>
          </cell>
          <cell r="BR107">
            <v>0</v>
          </cell>
        </row>
        <row r="108">
          <cell r="A108">
            <v>599</v>
          </cell>
          <cell r="B108" t="str">
            <v>Churchdown Parton Manor Infant School</v>
          </cell>
          <cell r="D108">
            <v>23253</v>
          </cell>
          <cell r="E108">
            <v>0</v>
          </cell>
          <cell r="F108">
            <v>28423</v>
          </cell>
          <cell r="G108">
            <v>1663</v>
          </cell>
          <cell r="H108">
            <v>0</v>
          </cell>
          <cell r="I108">
            <v>0</v>
          </cell>
          <cell r="J108">
            <v>344215</v>
          </cell>
          <cell r="K108">
            <v>0</v>
          </cell>
          <cell r="L108">
            <v>37081</v>
          </cell>
          <cell r="M108">
            <v>0</v>
          </cell>
          <cell r="N108">
            <v>21147</v>
          </cell>
          <cell r="O108">
            <v>0</v>
          </cell>
          <cell r="P108">
            <v>0</v>
          </cell>
          <cell r="Q108">
            <v>2500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24825</v>
          </cell>
          <cell r="X108">
            <v>0</v>
          </cell>
          <cell r="Y108">
            <v>0</v>
          </cell>
          <cell r="Z108">
            <v>0</v>
          </cell>
          <cell r="AA108">
            <v>280854</v>
          </cell>
          <cell r="AB108">
            <v>11449</v>
          </cell>
          <cell r="AC108">
            <v>74379</v>
          </cell>
          <cell r="AD108">
            <v>19393</v>
          </cell>
          <cell r="AE108">
            <v>22088</v>
          </cell>
          <cell r="AF108">
            <v>0</v>
          </cell>
          <cell r="AG108">
            <v>10280</v>
          </cell>
          <cell r="AH108">
            <v>1300</v>
          </cell>
          <cell r="AI108">
            <v>0</v>
          </cell>
          <cell r="AJ108">
            <v>3083</v>
          </cell>
          <cell r="AK108">
            <v>771</v>
          </cell>
          <cell r="AL108">
            <v>2400</v>
          </cell>
          <cell r="AM108">
            <v>1250</v>
          </cell>
          <cell r="AN108">
            <v>400</v>
          </cell>
          <cell r="AO108">
            <v>1300</v>
          </cell>
          <cell r="AP108">
            <v>7000</v>
          </cell>
          <cell r="AQ108">
            <v>0</v>
          </cell>
          <cell r="AR108">
            <v>900</v>
          </cell>
          <cell r="AS108">
            <v>8500</v>
          </cell>
          <cell r="AT108">
            <v>714</v>
          </cell>
          <cell r="AU108">
            <v>0</v>
          </cell>
          <cell r="AV108">
            <v>9377</v>
          </cell>
          <cell r="AW108">
            <v>600</v>
          </cell>
          <cell r="AX108">
            <v>0</v>
          </cell>
          <cell r="AY108">
            <v>5782</v>
          </cell>
          <cell r="AZ108">
            <v>0</v>
          </cell>
          <cell r="BA108">
            <v>0</v>
          </cell>
          <cell r="BB108">
            <v>11513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28418</v>
          </cell>
          <cell r="BH108">
            <v>0</v>
          </cell>
          <cell r="BI108">
            <v>0</v>
          </cell>
          <cell r="BJ108">
            <v>0</v>
          </cell>
          <cell r="BK108">
            <v>55491</v>
          </cell>
          <cell r="BL108">
            <v>0</v>
          </cell>
          <cell r="BM108">
            <v>3013</v>
          </cell>
          <cell r="BN108">
            <v>-20312</v>
          </cell>
          <cell r="BR108">
            <v>0</v>
          </cell>
        </row>
        <row r="109">
          <cell r="A109">
            <v>600</v>
          </cell>
          <cell r="B109" t="str">
            <v>Churchdown Village Infant School</v>
          </cell>
          <cell r="D109">
            <v>40882</v>
          </cell>
          <cell r="E109">
            <v>0</v>
          </cell>
          <cell r="F109">
            <v>71861</v>
          </cell>
          <cell r="G109">
            <v>55</v>
          </cell>
          <cell r="H109">
            <v>0</v>
          </cell>
          <cell r="I109">
            <v>0</v>
          </cell>
          <cell r="J109">
            <v>451990</v>
          </cell>
          <cell r="K109">
            <v>0</v>
          </cell>
          <cell r="L109">
            <v>4172</v>
          </cell>
          <cell r="M109">
            <v>0</v>
          </cell>
          <cell r="N109">
            <v>23024</v>
          </cell>
          <cell r="O109">
            <v>0</v>
          </cell>
          <cell r="P109">
            <v>0</v>
          </cell>
          <cell r="Q109">
            <v>79193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33759</v>
          </cell>
          <cell r="X109">
            <v>0</v>
          </cell>
          <cell r="Y109">
            <v>0</v>
          </cell>
          <cell r="Z109">
            <v>0</v>
          </cell>
          <cell r="AA109">
            <v>337580</v>
          </cell>
          <cell r="AB109">
            <v>3000</v>
          </cell>
          <cell r="AC109">
            <v>128615</v>
          </cell>
          <cell r="AD109">
            <v>14544</v>
          </cell>
          <cell r="AE109">
            <v>23379</v>
          </cell>
          <cell r="AF109">
            <v>0</v>
          </cell>
          <cell r="AG109">
            <v>16838</v>
          </cell>
          <cell r="AH109">
            <v>100</v>
          </cell>
          <cell r="AI109">
            <v>7000</v>
          </cell>
          <cell r="AJ109">
            <v>4345</v>
          </cell>
          <cell r="AK109">
            <v>1086</v>
          </cell>
          <cell r="AL109">
            <v>3200</v>
          </cell>
          <cell r="AM109">
            <v>700</v>
          </cell>
          <cell r="AN109">
            <v>300</v>
          </cell>
          <cell r="AO109">
            <v>1000</v>
          </cell>
          <cell r="AP109">
            <v>4000</v>
          </cell>
          <cell r="AQ109">
            <v>18670</v>
          </cell>
          <cell r="AR109">
            <v>700</v>
          </cell>
          <cell r="AS109">
            <v>24236</v>
          </cell>
          <cell r="AT109">
            <v>5034</v>
          </cell>
          <cell r="AU109">
            <v>0</v>
          </cell>
          <cell r="AV109">
            <v>3229</v>
          </cell>
          <cell r="AW109">
            <v>3687</v>
          </cell>
          <cell r="AX109">
            <v>0</v>
          </cell>
          <cell r="AY109">
            <v>1239</v>
          </cell>
          <cell r="AZ109">
            <v>0</v>
          </cell>
          <cell r="BA109">
            <v>0</v>
          </cell>
          <cell r="BB109">
            <v>8735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31269</v>
          </cell>
          <cell r="BH109">
            <v>0</v>
          </cell>
          <cell r="BI109">
            <v>0</v>
          </cell>
          <cell r="BJ109">
            <v>0</v>
          </cell>
          <cell r="BK109">
            <v>101575</v>
          </cell>
          <cell r="BL109">
            <v>0</v>
          </cell>
          <cell r="BM109">
            <v>1610</v>
          </cell>
          <cell r="BN109">
            <v>21803</v>
          </cell>
          <cell r="BR109">
            <v>0</v>
          </cell>
        </row>
        <row r="110">
          <cell r="A110">
            <v>601</v>
          </cell>
          <cell r="B110" t="str">
            <v>Cirencester Junior School</v>
          </cell>
          <cell r="D110">
            <v>60958</v>
          </cell>
          <cell r="E110">
            <v>0</v>
          </cell>
          <cell r="F110">
            <v>14000</v>
          </cell>
          <cell r="G110">
            <v>0</v>
          </cell>
          <cell r="H110">
            <v>0</v>
          </cell>
          <cell r="I110">
            <v>0</v>
          </cell>
          <cell r="J110">
            <v>738210</v>
          </cell>
          <cell r="K110">
            <v>0</v>
          </cell>
          <cell r="L110">
            <v>49019</v>
          </cell>
          <cell r="M110">
            <v>0</v>
          </cell>
          <cell r="N110">
            <v>33099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49796</v>
          </cell>
          <cell r="X110">
            <v>0</v>
          </cell>
          <cell r="Y110">
            <v>0</v>
          </cell>
          <cell r="Z110">
            <v>0</v>
          </cell>
          <cell r="AA110">
            <v>529320</v>
          </cell>
          <cell r="AB110">
            <v>9665</v>
          </cell>
          <cell r="AC110">
            <v>117656</v>
          </cell>
          <cell r="AD110">
            <v>27353</v>
          </cell>
          <cell r="AE110">
            <v>31645</v>
          </cell>
          <cell r="AF110">
            <v>0</v>
          </cell>
          <cell r="AG110">
            <v>4697</v>
          </cell>
          <cell r="AH110">
            <v>700</v>
          </cell>
          <cell r="AI110">
            <v>8000</v>
          </cell>
          <cell r="AJ110">
            <v>6600</v>
          </cell>
          <cell r="AK110">
            <v>1650</v>
          </cell>
          <cell r="AL110">
            <v>13250</v>
          </cell>
          <cell r="AM110">
            <v>7543</v>
          </cell>
          <cell r="AN110">
            <v>2472</v>
          </cell>
          <cell r="AO110">
            <v>5000</v>
          </cell>
          <cell r="AP110">
            <v>12000</v>
          </cell>
          <cell r="AQ110">
            <v>18326</v>
          </cell>
          <cell r="AR110">
            <v>2470</v>
          </cell>
          <cell r="AS110">
            <v>37100</v>
          </cell>
          <cell r="AT110">
            <v>4155</v>
          </cell>
          <cell r="AU110">
            <v>0</v>
          </cell>
          <cell r="AV110">
            <v>10095</v>
          </cell>
          <cell r="AW110">
            <v>6726</v>
          </cell>
          <cell r="AX110">
            <v>0</v>
          </cell>
          <cell r="AY110">
            <v>7240</v>
          </cell>
          <cell r="AZ110">
            <v>5500</v>
          </cell>
          <cell r="BA110">
            <v>1100</v>
          </cell>
          <cell r="BB110">
            <v>15340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38943</v>
          </cell>
          <cell r="BH110">
            <v>0</v>
          </cell>
          <cell r="BI110">
            <v>0</v>
          </cell>
          <cell r="BJ110">
            <v>0</v>
          </cell>
          <cell r="BK110">
            <v>51022</v>
          </cell>
          <cell r="BL110">
            <v>0</v>
          </cell>
          <cell r="BM110">
            <v>1921</v>
          </cell>
          <cell r="BN110">
            <v>45479</v>
          </cell>
          <cell r="BR110">
            <v>0</v>
          </cell>
        </row>
        <row r="111">
          <cell r="A111">
            <v>602</v>
          </cell>
          <cell r="B111" t="str">
            <v>Cirencester Infant School</v>
          </cell>
          <cell r="D111">
            <v>52035</v>
          </cell>
          <cell r="E111">
            <v>0</v>
          </cell>
          <cell r="F111">
            <v>24856</v>
          </cell>
          <cell r="G111">
            <v>4474</v>
          </cell>
          <cell r="H111">
            <v>0</v>
          </cell>
          <cell r="I111">
            <v>0</v>
          </cell>
          <cell r="J111">
            <v>446312</v>
          </cell>
          <cell r="K111">
            <v>0</v>
          </cell>
          <cell r="L111">
            <v>24801</v>
          </cell>
          <cell r="M111">
            <v>0</v>
          </cell>
          <cell r="N111">
            <v>16432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34108</v>
          </cell>
          <cell r="X111">
            <v>0</v>
          </cell>
          <cell r="Y111">
            <v>0</v>
          </cell>
          <cell r="Z111">
            <v>0</v>
          </cell>
          <cell r="AA111">
            <v>287353</v>
          </cell>
          <cell r="AB111">
            <v>17057</v>
          </cell>
          <cell r="AC111">
            <v>79752</v>
          </cell>
          <cell r="AD111">
            <v>20479</v>
          </cell>
          <cell r="AE111">
            <v>32072</v>
          </cell>
          <cell r="AF111">
            <v>0</v>
          </cell>
          <cell r="AG111">
            <v>11573</v>
          </cell>
          <cell r="AH111">
            <v>1000</v>
          </cell>
          <cell r="AI111">
            <v>3000</v>
          </cell>
          <cell r="AJ111">
            <v>13330</v>
          </cell>
          <cell r="AK111">
            <v>0</v>
          </cell>
          <cell r="AL111">
            <v>20350</v>
          </cell>
          <cell r="AM111">
            <v>2308</v>
          </cell>
          <cell r="AN111">
            <v>1500</v>
          </cell>
          <cell r="AO111">
            <v>2500</v>
          </cell>
          <cell r="AP111">
            <v>8000</v>
          </cell>
          <cell r="AQ111">
            <v>0</v>
          </cell>
          <cell r="AR111">
            <v>1080</v>
          </cell>
          <cell r="AS111">
            <v>18079</v>
          </cell>
          <cell r="AT111">
            <v>2619</v>
          </cell>
          <cell r="AU111">
            <v>0</v>
          </cell>
          <cell r="AV111">
            <v>8679</v>
          </cell>
          <cell r="AW111">
            <v>3687</v>
          </cell>
          <cell r="AX111">
            <v>0</v>
          </cell>
          <cell r="AY111">
            <v>7434</v>
          </cell>
          <cell r="AZ111">
            <v>0</v>
          </cell>
          <cell r="BA111">
            <v>0</v>
          </cell>
          <cell r="BB111">
            <v>12420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31767</v>
          </cell>
          <cell r="BH111">
            <v>0</v>
          </cell>
          <cell r="BI111">
            <v>0</v>
          </cell>
          <cell r="BJ111">
            <v>0</v>
          </cell>
          <cell r="BK111">
            <v>59383</v>
          </cell>
          <cell r="BL111">
            <v>0</v>
          </cell>
          <cell r="BM111">
            <v>1714</v>
          </cell>
          <cell r="BN111">
            <v>19416</v>
          </cell>
          <cell r="BR111">
            <v>0</v>
          </cell>
        </row>
        <row r="112">
          <cell r="A112">
            <v>603</v>
          </cell>
          <cell r="B112" t="str">
            <v>Cirencester Primary</v>
          </cell>
          <cell r="D112">
            <v>112993</v>
          </cell>
          <cell r="E112">
            <v>0</v>
          </cell>
          <cell r="F112">
            <v>38856</v>
          </cell>
          <cell r="G112">
            <v>4474</v>
          </cell>
          <cell r="H112">
            <v>0</v>
          </cell>
          <cell r="I112">
            <v>0</v>
          </cell>
          <cell r="J112">
            <v>1184522</v>
          </cell>
          <cell r="K112">
            <v>0</v>
          </cell>
          <cell r="L112">
            <v>73820</v>
          </cell>
          <cell r="M112">
            <v>0</v>
          </cell>
          <cell r="N112">
            <v>49531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83904</v>
          </cell>
          <cell r="X112">
            <v>0</v>
          </cell>
          <cell r="Y112">
            <v>0</v>
          </cell>
          <cell r="Z112">
            <v>0</v>
          </cell>
          <cell r="AA112">
            <v>816673</v>
          </cell>
          <cell r="AB112">
            <v>26722</v>
          </cell>
          <cell r="AC112">
            <v>197408</v>
          </cell>
          <cell r="AD112">
            <v>47832</v>
          </cell>
          <cell r="AE112">
            <v>63717</v>
          </cell>
          <cell r="AF112">
            <v>0</v>
          </cell>
          <cell r="AG112">
            <v>16270</v>
          </cell>
          <cell r="AH112">
            <v>1700</v>
          </cell>
          <cell r="AI112">
            <v>11000</v>
          </cell>
          <cell r="AJ112">
            <v>19930</v>
          </cell>
          <cell r="AK112">
            <v>1650</v>
          </cell>
          <cell r="AL112">
            <v>33600</v>
          </cell>
          <cell r="AM112">
            <v>9851</v>
          </cell>
          <cell r="AN112">
            <v>3972</v>
          </cell>
          <cell r="AO112">
            <v>7500</v>
          </cell>
          <cell r="AP112">
            <v>20000</v>
          </cell>
          <cell r="AQ112">
            <v>18326</v>
          </cell>
          <cell r="AR112">
            <v>3550</v>
          </cell>
          <cell r="AS112">
            <v>55179</v>
          </cell>
          <cell r="AT112">
            <v>6774</v>
          </cell>
          <cell r="AU112">
            <v>0</v>
          </cell>
          <cell r="AV112">
            <v>18774</v>
          </cell>
          <cell r="AW112">
            <v>10413</v>
          </cell>
          <cell r="AX112">
            <v>0</v>
          </cell>
          <cell r="AY112">
            <v>14674</v>
          </cell>
          <cell r="AZ112">
            <v>5500</v>
          </cell>
          <cell r="BA112">
            <v>1100</v>
          </cell>
          <cell r="BB112">
            <v>27760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70710</v>
          </cell>
          <cell r="BH112">
            <v>0</v>
          </cell>
          <cell r="BI112">
            <v>0</v>
          </cell>
          <cell r="BJ112">
            <v>0</v>
          </cell>
          <cell r="BK112">
            <v>110405</v>
          </cell>
          <cell r="BL112">
            <v>0</v>
          </cell>
          <cell r="BM112">
            <v>3635</v>
          </cell>
          <cell r="BN112">
            <v>64895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</row>
        <row r="113">
          <cell r="A113">
            <v>604</v>
          </cell>
          <cell r="B113" t="str">
            <v>Powell's Church of England Primary School</v>
          </cell>
          <cell r="C113">
            <v>1</v>
          </cell>
          <cell r="D113">
            <v>10152</v>
          </cell>
          <cell r="E113">
            <v>0</v>
          </cell>
          <cell r="F113">
            <v>15506</v>
          </cell>
          <cell r="G113">
            <v>1398</v>
          </cell>
          <cell r="H113">
            <v>0</v>
          </cell>
          <cell r="I113">
            <v>0</v>
          </cell>
          <cell r="J113">
            <v>1024003</v>
          </cell>
          <cell r="K113">
            <v>0</v>
          </cell>
          <cell r="L113">
            <v>33477</v>
          </cell>
          <cell r="M113">
            <v>0</v>
          </cell>
          <cell r="N113">
            <v>29718</v>
          </cell>
          <cell r="O113">
            <v>0</v>
          </cell>
          <cell r="P113">
            <v>0</v>
          </cell>
          <cell r="Q113">
            <v>4500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20500</v>
          </cell>
          <cell r="W113">
            <v>66769</v>
          </cell>
          <cell r="X113">
            <v>0</v>
          </cell>
          <cell r="Y113">
            <v>0</v>
          </cell>
          <cell r="Z113">
            <v>0</v>
          </cell>
          <cell r="AA113">
            <v>716693</v>
          </cell>
          <cell r="AB113">
            <v>19500</v>
          </cell>
          <cell r="AC113">
            <v>166651</v>
          </cell>
          <cell r="AD113">
            <v>42109</v>
          </cell>
          <cell r="AE113">
            <v>46630</v>
          </cell>
          <cell r="AF113">
            <v>0</v>
          </cell>
          <cell r="AG113">
            <v>16920</v>
          </cell>
          <cell r="AH113">
            <v>2250</v>
          </cell>
          <cell r="AI113">
            <v>9500</v>
          </cell>
          <cell r="AJ113">
            <v>20500</v>
          </cell>
          <cell r="AK113">
            <v>0</v>
          </cell>
          <cell r="AL113">
            <v>8065</v>
          </cell>
          <cell r="AM113">
            <v>6900</v>
          </cell>
          <cell r="AN113">
            <v>0</v>
          </cell>
          <cell r="AO113">
            <v>2000</v>
          </cell>
          <cell r="AP113">
            <v>16500</v>
          </cell>
          <cell r="AQ113">
            <v>1667</v>
          </cell>
          <cell r="AR113">
            <v>1800</v>
          </cell>
          <cell r="AS113">
            <v>31744</v>
          </cell>
          <cell r="AT113">
            <v>30300</v>
          </cell>
          <cell r="AU113">
            <v>0</v>
          </cell>
          <cell r="AV113">
            <v>8400</v>
          </cell>
          <cell r="AW113">
            <v>935</v>
          </cell>
          <cell r="AX113">
            <v>0</v>
          </cell>
          <cell r="AY113">
            <v>0</v>
          </cell>
          <cell r="AZ113">
            <v>500</v>
          </cell>
          <cell r="BA113">
            <v>24050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2318</v>
          </cell>
          <cell r="BH113">
            <v>0</v>
          </cell>
          <cell r="BI113">
            <v>0</v>
          </cell>
          <cell r="BJ113">
            <v>0</v>
          </cell>
          <cell r="BK113">
            <v>15506</v>
          </cell>
          <cell r="BL113">
            <v>0</v>
          </cell>
          <cell r="BM113">
            <v>3716</v>
          </cell>
          <cell r="BN113">
            <v>15505</v>
          </cell>
          <cell r="BR113">
            <v>0</v>
          </cell>
        </row>
        <row r="114">
          <cell r="A114">
            <v>605</v>
          </cell>
          <cell r="B114" t="str">
            <v>Clearwell C of E Primary School</v>
          </cell>
          <cell r="D114">
            <v>29968</v>
          </cell>
          <cell r="E114">
            <v>0</v>
          </cell>
          <cell r="F114">
            <v>1257</v>
          </cell>
          <cell r="G114">
            <v>467</v>
          </cell>
          <cell r="H114">
            <v>0</v>
          </cell>
          <cell r="I114">
            <v>0</v>
          </cell>
          <cell r="J114">
            <v>189440</v>
          </cell>
          <cell r="K114">
            <v>0</v>
          </cell>
          <cell r="L114">
            <v>13869</v>
          </cell>
          <cell r="M114">
            <v>0</v>
          </cell>
          <cell r="N114">
            <v>20784</v>
          </cell>
          <cell r="O114">
            <v>0</v>
          </cell>
          <cell r="P114">
            <v>0</v>
          </cell>
          <cell r="Q114">
            <v>1500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19231</v>
          </cell>
          <cell r="X114">
            <v>0</v>
          </cell>
          <cell r="Y114">
            <v>0</v>
          </cell>
          <cell r="Z114">
            <v>0</v>
          </cell>
          <cell r="AA114">
            <v>139244</v>
          </cell>
          <cell r="AB114">
            <v>4000</v>
          </cell>
          <cell r="AC114">
            <v>30456</v>
          </cell>
          <cell r="AD114">
            <v>2138</v>
          </cell>
          <cell r="AE114">
            <v>10787</v>
          </cell>
          <cell r="AF114">
            <v>0</v>
          </cell>
          <cell r="AG114">
            <v>2204</v>
          </cell>
          <cell r="AH114">
            <v>164</v>
          </cell>
          <cell r="AI114">
            <v>965</v>
          </cell>
          <cell r="AJ114">
            <v>2678</v>
          </cell>
          <cell r="AK114">
            <v>670</v>
          </cell>
          <cell r="AL114">
            <v>3200</v>
          </cell>
          <cell r="AM114">
            <v>280</v>
          </cell>
          <cell r="AN114">
            <v>7100</v>
          </cell>
          <cell r="AO114">
            <v>1000</v>
          </cell>
          <cell r="AP114">
            <v>9000</v>
          </cell>
          <cell r="AQ114">
            <v>1976</v>
          </cell>
          <cell r="AR114">
            <v>2120</v>
          </cell>
          <cell r="AS114">
            <v>26797</v>
          </cell>
          <cell r="AT114">
            <v>2407</v>
          </cell>
          <cell r="AU114">
            <v>0</v>
          </cell>
          <cell r="AV114">
            <v>1303</v>
          </cell>
          <cell r="AW114">
            <v>1232</v>
          </cell>
          <cell r="AX114">
            <v>0</v>
          </cell>
          <cell r="AY114">
            <v>1652</v>
          </cell>
          <cell r="AZ114">
            <v>0</v>
          </cell>
          <cell r="BA114">
            <v>916</v>
          </cell>
          <cell r="BB114">
            <v>7460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22256</v>
          </cell>
          <cell r="BH114">
            <v>0</v>
          </cell>
          <cell r="BI114">
            <v>0</v>
          </cell>
          <cell r="BJ114">
            <v>0</v>
          </cell>
          <cell r="BK114">
            <v>22352</v>
          </cell>
          <cell r="BL114">
            <v>0</v>
          </cell>
          <cell r="BM114">
            <v>1628</v>
          </cell>
          <cell r="BN114">
            <v>15043</v>
          </cell>
          <cell r="BR114">
            <v>0</v>
          </cell>
        </row>
        <row r="115">
          <cell r="A115">
            <v>606</v>
          </cell>
          <cell r="B115" t="str">
            <v>Coaley C of E Primary School</v>
          </cell>
          <cell r="D115">
            <v>36991</v>
          </cell>
          <cell r="E115">
            <v>38</v>
          </cell>
          <cell r="F115">
            <v>20878</v>
          </cell>
          <cell r="G115">
            <v>532</v>
          </cell>
          <cell r="H115">
            <v>0</v>
          </cell>
          <cell r="I115">
            <v>0</v>
          </cell>
          <cell r="J115">
            <v>220373</v>
          </cell>
          <cell r="K115">
            <v>0</v>
          </cell>
          <cell r="L115">
            <v>3415</v>
          </cell>
          <cell r="M115">
            <v>0</v>
          </cell>
          <cell r="N115">
            <v>23207</v>
          </cell>
          <cell r="O115">
            <v>0</v>
          </cell>
          <cell r="P115">
            <v>0</v>
          </cell>
          <cell r="Q115">
            <v>2740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5882</v>
          </cell>
          <cell r="W115">
            <v>21017</v>
          </cell>
          <cell r="X115">
            <v>0</v>
          </cell>
          <cell r="Y115">
            <v>0</v>
          </cell>
          <cell r="Z115">
            <v>0</v>
          </cell>
          <cell r="AA115">
            <v>141756</v>
          </cell>
          <cell r="AB115">
            <v>9747</v>
          </cell>
          <cell r="AC115">
            <v>30196</v>
          </cell>
          <cell r="AD115">
            <v>0</v>
          </cell>
          <cell r="AE115">
            <v>15972</v>
          </cell>
          <cell r="AF115">
            <v>0</v>
          </cell>
          <cell r="AG115">
            <v>5259</v>
          </cell>
          <cell r="AH115">
            <v>500</v>
          </cell>
          <cell r="AI115">
            <v>4000</v>
          </cell>
          <cell r="AJ115">
            <v>7060</v>
          </cell>
          <cell r="AK115">
            <v>0</v>
          </cell>
          <cell r="AL115">
            <v>10000</v>
          </cell>
          <cell r="AM115">
            <v>1700</v>
          </cell>
          <cell r="AN115">
            <v>7500</v>
          </cell>
          <cell r="AO115">
            <v>950</v>
          </cell>
          <cell r="AP115">
            <v>3800</v>
          </cell>
          <cell r="AQ115">
            <v>0</v>
          </cell>
          <cell r="AR115">
            <v>300</v>
          </cell>
          <cell r="AS115">
            <v>25076</v>
          </cell>
          <cell r="AT115">
            <v>10539</v>
          </cell>
          <cell r="AU115">
            <v>0</v>
          </cell>
          <cell r="AV115">
            <v>8600</v>
          </cell>
          <cell r="AW115">
            <v>150</v>
          </cell>
          <cell r="AX115">
            <v>0</v>
          </cell>
          <cell r="AY115">
            <v>0</v>
          </cell>
          <cell r="AZ115">
            <v>0</v>
          </cell>
          <cell r="BA115">
            <v>416</v>
          </cell>
          <cell r="BB115">
            <v>10942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23941</v>
          </cell>
          <cell r="BH115">
            <v>0</v>
          </cell>
          <cell r="BI115">
            <v>0</v>
          </cell>
          <cell r="BJ115">
            <v>0</v>
          </cell>
          <cell r="BK115">
            <v>43599</v>
          </cell>
          <cell r="BL115">
            <v>0</v>
          </cell>
          <cell r="BM115">
            <v>1752</v>
          </cell>
          <cell r="BN115">
            <v>19162</v>
          </cell>
          <cell r="BR115">
            <v>0</v>
          </cell>
        </row>
        <row r="116">
          <cell r="A116">
            <v>609</v>
          </cell>
          <cell r="B116" t="str">
            <v>Coberley C of E Primary School</v>
          </cell>
          <cell r="D116">
            <v>-7296</v>
          </cell>
          <cell r="E116">
            <v>0</v>
          </cell>
          <cell r="F116">
            <v>0</v>
          </cell>
          <cell r="G116">
            <v>3194</v>
          </cell>
          <cell r="H116">
            <v>0</v>
          </cell>
          <cell r="I116">
            <v>0</v>
          </cell>
          <cell r="J116">
            <v>215067</v>
          </cell>
          <cell r="K116">
            <v>0</v>
          </cell>
          <cell r="L116">
            <v>443</v>
          </cell>
          <cell r="M116">
            <v>0</v>
          </cell>
          <cell r="N116">
            <v>18284</v>
          </cell>
          <cell r="O116">
            <v>0</v>
          </cell>
          <cell r="P116">
            <v>0</v>
          </cell>
          <cell r="Q116">
            <v>5607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2416</v>
          </cell>
          <cell r="W116">
            <v>19938</v>
          </cell>
          <cell r="X116">
            <v>0</v>
          </cell>
          <cell r="Y116">
            <v>0</v>
          </cell>
          <cell r="Z116">
            <v>0</v>
          </cell>
          <cell r="AA116">
            <v>155840</v>
          </cell>
          <cell r="AB116">
            <v>7075</v>
          </cell>
          <cell r="AC116">
            <v>25016</v>
          </cell>
          <cell r="AD116">
            <v>0</v>
          </cell>
          <cell r="AE116">
            <v>19713</v>
          </cell>
          <cell r="AF116">
            <v>0</v>
          </cell>
          <cell r="AG116">
            <v>6514</v>
          </cell>
          <cell r="AH116">
            <v>350</v>
          </cell>
          <cell r="AI116">
            <v>1000</v>
          </cell>
          <cell r="AJ116">
            <v>2132</v>
          </cell>
          <cell r="AK116">
            <v>0</v>
          </cell>
          <cell r="AL116">
            <v>1700</v>
          </cell>
          <cell r="AM116">
            <v>1033</v>
          </cell>
          <cell r="AN116">
            <v>8378</v>
          </cell>
          <cell r="AO116">
            <v>750</v>
          </cell>
          <cell r="AP116">
            <v>3500</v>
          </cell>
          <cell r="AQ116">
            <v>2287</v>
          </cell>
          <cell r="AR116">
            <v>884</v>
          </cell>
          <cell r="AS116">
            <v>5865</v>
          </cell>
          <cell r="AT116">
            <v>228</v>
          </cell>
          <cell r="AU116">
            <v>0</v>
          </cell>
          <cell r="AV116">
            <v>3400</v>
          </cell>
          <cell r="AW116">
            <v>152</v>
          </cell>
          <cell r="AX116">
            <v>0</v>
          </cell>
          <cell r="AY116">
            <v>0</v>
          </cell>
          <cell r="AZ116">
            <v>0</v>
          </cell>
          <cell r="BA116">
            <v>8368</v>
          </cell>
          <cell r="BB116">
            <v>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23866</v>
          </cell>
          <cell r="BH116">
            <v>0</v>
          </cell>
          <cell r="BI116">
            <v>0</v>
          </cell>
          <cell r="BJ116">
            <v>0</v>
          </cell>
          <cell r="BK116">
            <v>3194</v>
          </cell>
          <cell r="BL116">
            <v>0</v>
          </cell>
          <cell r="BM116">
            <v>23866</v>
          </cell>
          <cell r="BN116">
            <v>274</v>
          </cell>
          <cell r="BR116">
            <v>0</v>
          </cell>
        </row>
        <row r="117">
          <cell r="A117">
            <v>610</v>
          </cell>
          <cell r="B117" t="str">
            <v>Churchdown Parton Manor Junior School</v>
          </cell>
          <cell r="D117">
            <v>47928</v>
          </cell>
          <cell r="E117">
            <v>0</v>
          </cell>
          <cell r="F117">
            <v>18568</v>
          </cell>
          <cell r="G117">
            <v>1308</v>
          </cell>
          <cell r="H117">
            <v>0</v>
          </cell>
          <cell r="I117">
            <v>0</v>
          </cell>
          <cell r="J117">
            <v>547515</v>
          </cell>
          <cell r="K117">
            <v>0</v>
          </cell>
          <cell r="L117">
            <v>51392</v>
          </cell>
          <cell r="M117">
            <v>0</v>
          </cell>
          <cell r="N117">
            <v>35527</v>
          </cell>
          <cell r="O117">
            <v>0</v>
          </cell>
          <cell r="P117">
            <v>0</v>
          </cell>
          <cell r="Q117">
            <v>7500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43775</v>
          </cell>
          <cell r="X117">
            <v>0</v>
          </cell>
          <cell r="Y117">
            <v>0</v>
          </cell>
          <cell r="Z117">
            <v>0</v>
          </cell>
          <cell r="AA117">
            <v>445000</v>
          </cell>
          <cell r="AB117">
            <v>10236</v>
          </cell>
          <cell r="AC117">
            <v>73637</v>
          </cell>
          <cell r="AD117">
            <v>7400</v>
          </cell>
          <cell r="AE117">
            <v>28581</v>
          </cell>
          <cell r="AF117">
            <v>0</v>
          </cell>
          <cell r="AG117">
            <v>15730</v>
          </cell>
          <cell r="AH117">
            <v>575</v>
          </cell>
          <cell r="AI117">
            <v>850</v>
          </cell>
          <cell r="AJ117">
            <v>4994</v>
          </cell>
          <cell r="AK117">
            <v>1249</v>
          </cell>
          <cell r="AL117">
            <v>4250</v>
          </cell>
          <cell r="AM117">
            <v>5400</v>
          </cell>
          <cell r="AN117">
            <v>13450</v>
          </cell>
          <cell r="AO117">
            <v>2500</v>
          </cell>
          <cell r="AP117">
            <v>14000</v>
          </cell>
          <cell r="AQ117">
            <v>15895</v>
          </cell>
          <cell r="AR117">
            <v>1800</v>
          </cell>
          <cell r="AS117">
            <v>39751</v>
          </cell>
          <cell r="AT117">
            <v>900</v>
          </cell>
          <cell r="AU117">
            <v>0</v>
          </cell>
          <cell r="AV117">
            <v>4300</v>
          </cell>
          <cell r="AW117">
            <v>4834</v>
          </cell>
          <cell r="AX117">
            <v>0</v>
          </cell>
          <cell r="AY117">
            <v>15281</v>
          </cell>
          <cell r="AZ117">
            <v>0</v>
          </cell>
          <cell r="BA117">
            <v>3000</v>
          </cell>
          <cell r="BB117">
            <v>11900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34335</v>
          </cell>
          <cell r="BH117">
            <v>0</v>
          </cell>
          <cell r="BI117">
            <v>0</v>
          </cell>
          <cell r="BJ117">
            <v>0</v>
          </cell>
          <cell r="BK117">
            <v>51243</v>
          </cell>
          <cell r="BL117">
            <v>0</v>
          </cell>
          <cell r="BM117">
            <v>2968</v>
          </cell>
          <cell r="BN117">
            <v>8124</v>
          </cell>
          <cell r="BR117">
            <v>0</v>
          </cell>
        </row>
        <row r="118">
          <cell r="A118">
            <v>611</v>
          </cell>
          <cell r="B118" t="str">
            <v>St. Johns C of E Primary  (Coleford) School</v>
          </cell>
          <cell r="D118">
            <v>38958</v>
          </cell>
          <cell r="E118">
            <v>0</v>
          </cell>
          <cell r="F118">
            <v>36273</v>
          </cell>
          <cell r="G118">
            <v>-4546.9799999999996</v>
          </cell>
          <cell r="H118">
            <v>0</v>
          </cell>
          <cell r="I118">
            <v>0</v>
          </cell>
          <cell r="J118">
            <v>471033</v>
          </cell>
          <cell r="K118">
            <v>0</v>
          </cell>
          <cell r="L118">
            <v>66393</v>
          </cell>
          <cell r="M118">
            <v>0</v>
          </cell>
          <cell r="N118">
            <v>36837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37799</v>
          </cell>
          <cell r="X118">
            <v>0</v>
          </cell>
          <cell r="Y118">
            <v>0</v>
          </cell>
          <cell r="Z118">
            <v>0</v>
          </cell>
          <cell r="AA118">
            <v>377385</v>
          </cell>
          <cell r="AB118">
            <v>15669</v>
          </cell>
          <cell r="AC118">
            <v>113875</v>
          </cell>
          <cell r="AD118">
            <v>5122</v>
          </cell>
          <cell r="AE118">
            <v>21984</v>
          </cell>
          <cell r="AF118">
            <v>0</v>
          </cell>
          <cell r="AG118">
            <v>11310</v>
          </cell>
          <cell r="AH118">
            <v>2000</v>
          </cell>
          <cell r="AI118">
            <v>1000</v>
          </cell>
          <cell r="AJ118">
            <v>0</v>
          </cell>
          <cell r="AK118">
            <v>0</v>
          </cell>
          <cell r="AL118">
            <v>3500</v>
          </cell>
          <cell r="AM118">
            <v>1800</v>
          </cell>
          <cell r="AN118">
            <v>15000</v>
          </cell>
          <cell r="AO118">
            <v>2500</v>
          </cell>
          <cell r="AP118">
            <v>6250</v>
          </cell>
          <cell r="AQ118">
            <v>6360</v>
          </cell>
          <cell r="AR118">
            <v>1000</v>
          </cell>
          <cell r="AS118">
            <v>20172</v>
          </cell>
          <cell r="AT118">
            <v>0</v>
          </cell>
          <cell r="AU118">
            <v>0</v>
          </cell>
          <cell r="AV118">
            <v>8114</v>
          </cell>
          <cell r="AW118">
            <v>4435</v>
          </cell>
          <cell r="AX118">
            <v>0</v>
          </cell>
          <cell r="AY118">
            <v>14455</v>
          </cell>
          <cell r="AZ118">
            <v>0</v>
          </cell>
          <cell r="BA118">
            <v>10329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32418</v>
          </cell>
          <cell r="BH118">
            <v>0</v>
          </cell>
          <cell r="BI118">
            <v>0</v>
          </cell>
          <cell r="BJ118">
            <v>0</v>
          </cell>
          <cell r="BK118">
            <v>62116</v>
          </cell>
          <cell r="BL118">
            <v>0</v>
          </cell>
          <cell r="BM118">
            <v>2028</v>
          </cell>
          <cell r="BN118">
            <v>8760</v>
          </cell>
          <cell r="BR118">
            <v>2.0000000004074536E-2</v>
          </cell>
        </row>
        <row r="119">
          <cell r="A119">
            <v>612</v>
          </cell>
          <cell r="B119" t="str">
            <v>Churchdown Village Junior School</v>
          </cell>
          <cell r="C119">
            <v>1</v>
          </cell>
          <cell r="D119">
            <v>58195</v>
          </cell>
          <cell r="E119">
            <v>0</v>
          </cell>
          <cell r="F119">
            <v>19762</v>
          </cell>
          <cell r="G119">
            <v>498</v>
          </cell>
          <cell r="H119">
            <v>0</v>
          </cell>
          <cell r="I119">
            <v>0</v>
          </cell>
          <cell r="J119">
            <v>572621</v>
          </cell>
          <cell r="K119">
            <v>0</v>
          </cell>
          <cell r="L119">
            <v>61574</v>
          </cell>
          <cell r="M119">
            <v>0</v>
          </cell>
          <cell r="N119">
            <v>22272</v>
          </cell>
          <cell r="O119">
            <v>0</v>
          </cell>
          <cell r="P119">
            <v>0</v>
          </cell>
          <cell r="Q119">
            <v>5500</v>
          </cell>
          <cell r="R119">
            <v>0</v>
          </cell>
          <cell r="S119">
            <v>0</v>
          </cell>
          <cell r="T119">
            <v>0</v>
          </cell>
          <cell r="U119">
            <v>11111</v>
          </cell>
          <cell r="V119">
            <v>0</v>
          </cell>
          <cell r="W119">
            <v>41431</v>
          </cell>
          <cell r="X119">
            <v>0</v>
          </cell>
          <cell r="Y119">
            <v>0</v>
          </cell>
          <cell r="Z119">
            <v>0</v>
          </cell>
          <cell r="AA119">
            <v>413748</v>
          </cell>
          <cell r="AB119">
            <v>12774</v>
          </cell>
          <cell r="AC119">
            <v>113784</v>
          </cell>
          <cell r="AD119">
            <v>0</v>
          </cell>
          <cell r="AE119">
            <v>30641</v>
          </cell>
          <cell r="AF119">
            <v>0</v>
          </cell>
          <cell r="AG119">
            <v>12184</v>
          </cell>
          <cell r="AH119">
            <v>2000</v>
          </cell>
          <cell r="AI119">
            <v>14790</v>
          </cell>
          <cell r="AJ119">
            <v>5453</v>
          </cell>
          <cell r="AK119">
            <v>1363</v>
          </cell>
          <cell r="AL119">
            <v>12000</v>
          </cell>
          <cell r="AM119">
            <v>10000</v>
          </cell>
          <cell r="AN119">
            <v>14280</v>
          </cell>
          <cell r="AO119">
            <v>3000</v>
          </cell>
          <cell r="AP119">
            <v>17000</v>
          </cell>
          <cell r="AQ119">
            <v>0</v>
          </cell>
          <cell r="AR119">
            <v>1000</v>
          </cell>
          <cell r="AS119">
            <v>43377</v>
          </cell>
          <cell r="AT119">
            <v>8309</v>
          </cell>
          <cell r="AU119">
            <v>0</v>
          </cell>
          <cell r="AV119">
            <v>5000</v>
          </cell>
          <cell r="AW119">
            <v>5453</v>
          </cell>
          <cell r="AX119">
            <v>0</v>
          </cell>
          <cell r="AY119">
            <v>967</v>
          </cell>
          <cell r="AZ119">
            <v>0</v>
          </cell>
          <cell r="BA119">
            <v>0</v>
          </cell>
          <cell r="BB119">
            <v>12921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36174</v>
          </cell>
          <cell r="BH119">
            <v>0</v>
          </cell>
          <cell r="BI119">
            <v>0</v>
          </cell>
          <cell r="BJ119">
            <v>0</v>
          </cell>
          <cell r="BK119">
            <v>54201</v>
          </cell>
          <cell r="BL119">
            <v>0</v>
          </cell>
          <cell r="BM119">
            <v>2233</v>
          </cell>
          <cell r="BN119">
            <v>32660</v>
          </cell>
          <cell r="BR119">
            <v>0</v>
          </cell>
        </row>
        <row r="120">
          <cell r="A120">
            <v>613</v>
          </cell>
          <cell r="B120" t="str">
            <v>St. Marys Catholic Primary School</v>
          </cell>
          <cell r="D120">
            <v>47597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518855</v>
          </cell>
          <cell r="K120">
            <v>0</v>
          </cell>
          <cell r="L120">
            <v>35607</v>
          </cell>
          <cell r="M120">
            <v>0</v>
          </cell>
          <cell r="N120">
            <v>22313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38967</v>
          </cell>
          <cell r="X120">
            <v>0</v>
          </cell>
          <cell r="Y120">
            <v>0</v>
          </cell>
          <cell r="Z120">
            <v>0</v>
          </cell>
          <cell r="AA120">
            <v>383200</v>
          </cell>
          <cell r="AB120">
            <v>20559</v>
          </cell>
          <cell r="AC120">
            <v>78200</v>
          </cell>
          <cell r="AD120">
            <v>11400</v>
          </cell>
          <cell r="AE120">
            <v>42400</v>
          </cell>
          <cell r="AF120">
            <v>0</v>
          </cell>
          <cell r="AG120">
            <v>10840</v>
          </cell>
          <cell r="AH120">
            <v>4204</v>
          </cell>
          <cell r="AI120">
            <v>2050</v>
          </cell>
          <cell r="AJ120">
            <v>4325</v>
          </cell>
          <cell r="AK120">
            <v>1081</v>
          </cell>
          <cell r="AL120">
            <v>15115</v>
          </cell>
          <cell r="AM120">
            <v>3400</v>
          </cell>
          <cell r="AN120">
            <v>1400</v>
          </cell>
          <cell r="AO120">
            <v>2000</v>
          </cell>
          <cell r="AP120">
            <v>6800</v>
          </cell>
          <cell r="AQ120">
            <v>1732</v>
          </cell>
          <cell r="AR120">
            <v>1500</v>
          </cell>
          <cell r="AS120">
            <v>21525</v>
          </cell>
          <cell r="AT120">
            <v>5555</v>
          </cell>
          <cell r="AU120">
            <v>0</v>
          </cell>
          <cell r="AV120">
            <v>5900</v>
          </cell>
          <cell r="AW120">
            <v>4870</v>
          </cell>
          <cell r="AX120">
            <v>0</v>
          </cell>
          <cell r="AY120">
            <v>2478</v>
          </cell>
          <cell r="AZ120">
            <v>0</v>
          </cell>
          <cell r="BA120">
            <v>10804</v>
          </cell>
          <cell r="BB120">
            <v>2100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1654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1654</v>
          </cell>
          <cell r="BN120">
            <v>19901</v>
          </cell>
          <cell r="BR120">
            <v>0</v>
          </cell>
        </row>
        <row r="121">
          <cell r="A121">
            <v>614</v>
          </cell>
          <cell r="B121" t="str">
            <v>Chesterton Primary School</v>
          </cell>
          <cell r="D121">
            <v>91787</v>
          </cell>
          <cell r="E121">
            <v>0</v>
          </cell>
          <cell r="F121">
            <v>33911</v>
          </cell>
          <cell r="G121">
            <v>1476</v>
          </cell>
          <cell r="H121">
            <v>0</v>
          </cell>
          <cell r="I121">
            <v>0</v>
          </cell>
          <cell r="J121">
            <v>651413</v>
          </cell>
          <cell r="K121">
            <v>0</v>
          </cell>
          <cell r="L121">
            <v>54745</v>
          </cell>
          <cell r="M121">
            <v>0</v>
          </cell>
          <cell r="N121">
            <v>32901</v>
          </cell>
          <cell r="O121">
            <v>0</v>
          </cell>
          <cell r="P121">
            <v>0</v>
          </cell>
          <cell r="Q121">
            <v>4000</v>
          </cell>
          <cell r="R121">
            <v>0</v>
          </cell>
          <cell r="S121">
            <v>0</v>
          </cell>
          <cell r="T121">
            <v>0</v>
          </cell>
          <cell r="U121">
            <v>173</v>
          </cell>
          <cell r="V121">
            <v>1428</v>
          </cell>
          <cell r="W121">
            <v>45306</v>
          </cell>
          <cell r="X121">
            <v>0</v>
          </cell>
          <cell r="Y121">
            <v>0</v>
          </cell>
          <cell r="Z121">
            <v>0</v>
          </cell>
          <cell r="AA121">
            <v>471395</v>
          </cell>
          <cell r="AB121">
            <v>18335</v>
          </cell>
          <cell r="AC121">
            <v>93158</v>
          </cell>
          <cell r="AD121">
            <v>6289</v>
          </cell>
          <cell r="AE121">
            <v>28078</v>
          </cell>
          <cell r="AF121">
            <v>0</v>
          </cell>
          <cell r="AG121">
            <v>16705</v>
          </cell>
          <cell r="AH121">
            <v>0</v>
          </cell>
          <cell r="AI121">
            <v>6000</v>
          </cell>
          <cell r="AJ121">
            <v>18180</v>
          </cell>
          <cell r="AK121">
            <v>0</v>
          </cell>
          <cell r="AL121">
            <v>47000</v>
          </cell>
          <cell r="AM121">
            <v>16408</v>
          </cell>
          <cell r="AN121">
            <v>17500</v>
          </cell>
          <cell r="AO121">
            <v>3300</v>
          </cell>
          <cell r="AP121">
            <v>10300</v>
          </cell>
          <cell r="AQ121">
            <v>11766</v>
          </cell>
          <cell r="AR121">
            <v>5200</v>
          </cell>
          <cell r="AS121">
            <v>28848</v>
          </cell>
          <cell r="AT121">
            <v>16360</v>
          </cell>
          <cell r="AU121">
            <v>0</v>
          </cell>
          <cell r="AV121">
            <v>9922</v>
          </cell>
          <cell r="AW121">
            <v>570</v>
          </cell>
          <cell r="AX121">
            <v>0</v>
          </cell>
          <cell r="AY121">
            <v>11870</v>
          </cell>
          <cell r="AZ121">
            <v>3000</v>
          </cell>
          <cell r="BA121">
            <v>2724</v>
          </cell>
          <cell r="BB121">
            <v>20412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36932</v>
          </cell>
          <cell r="BH121">
            <v>0</v>
          </cell>
          <cell r="BI121">
            <v>0</v>
          </cell>
          <cell r="BJ121">
            <v>0</v>
          </cell>
          <cell r="BK121">
            <v>69043</v>
          </cell>
          <cell r="BL121">
            <v>0</v>
          </cell>
          <cell r="BM121">
            <v>3276</v>
          </cell>
          <cell r="BN121">
            <v>18433</v>
          </cell>
          <cell r="BR121">
            <v>0</v>
          </cell>
        </row>
        <row r="122">
          <cell r="A122">
            <v>615</v>
          </cell>
          <cell r="B122" t="str">
            <v>Staunton &amp; Corse C of E Primary School</v>
          </cell>
          <cell r="D122">
            <v>67118</v>
          </cell>
          <cell r="E122">
            <v>0</v>
          </cell>
          <cell r="F122">
            <v>0</v>
          </cell>
          <cell r="G122">
            <v>973</v>
          </cell>
          <cell r="H122">
            <v>0</v>
          </cell>
          <cell r="I122">
            <v>0</v>
          </cell>
          <cell r="J122">
            <v>306087</v>
          </cell>
          <cell r="K122">
            <v>0</v>
          </cell>
          <cell r="L122">
            <v>10374</v>
          </cell>
          <cell r="M122">
            <v>0</v>
          </cell>
          <cell r="N122">
            <v>19827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27753</v>
          </cell>
          <cell r="X122">
            <v>0</v>
          </cell>
          <cell r="Y122">
            <v>0</v>
          </cell>
          <cell r="Z122">
            <v>0</v>
          </cell>
          <cell r="AA122">
            <v>233955</v>
          </cell>
          <cell r="AB122">
            <v>11625</v>
          </cell>
          <cell r="AC122">
            <v>42920</v>
          </cell>
          <cell r="AD122">
            <v>14833</v>
          </cell>
          <cell r="AE122">
            <v>20584</v>
          </cell>
          <cell r="AF122">
            <v>0</v>
          </cell>
          <cell r="AG122">
            <v>10675</v>
          </cell>
          <cell r="AH122">
            <v>1000</v>
          </cell>
          <cell r="AI122">
            <v>2314</v>
          </cell>
          <cell r="AJ122">
            <v>5459</v>
          </cell>
          <cell r="AK122">
            <v>0</v>
          </cell>
          <cell r="AL122">
            <v>4750</v>
          </cell>
          <cell r="AM122">
            <v>2100</v>
          </cell>
          <cell r="AN122">
            <v>700</v>
          </cell>
          <cell r="AO122">
            <v>900</v>
          </cell>
          <cell r="AP122">
            <v>6900</v>
          </cell>
          <cell r="AQ122">
            <v>1776</v>
          </cell>
          <cell r="AR122">
            <v>800</v>
          </cell>
          <cell r="AS122">
            <v>22530</v>
          </cell>
          <cell r="AT122">
            <v>2767</v>
          </cell>
          <cell r="AU122">
            <v>0</v>
          </cell>
          <cell r="AV122">
            <v>3100</v>
          </cell>
          <cell r="AW122">
            <v>2369</v>
          </cell>
          <cell r="AX122">
            <v>0</v>
          </cell>
          <cell r="AY122">
            <v>2478</v>
          </cell>
          <cell r="AZ122">
            <v>0</v>
          </cell>
          <cell r="BA122">
            <v>1420</v>
          </cell>
          <cell r="BB122">
            <v>9450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1360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2333</v>
          </cell>
          <cell r="BN122">
            <v>25754</v>
          </cell>
          <cell r="BR122">
            <v>0</v>
          </cell>
        </row>
        <row r="123">
          <cell r="A123">
            <v>616</v>
          </cell>
          <cell r="B123" t="str">
            <v>Cranham C of E Primary School</v>
          </cell>
          <cell r="D123">
            <v>11301</v>
          </cell>
          <cell r="E123">
            <v>0</v>
          </cell>
          <cell r="F123">
            <v>0</v>
          </cell>
          <cell r="G123">
            <v>663</v>
          </cell>
          <cell r="H123">
            <v>0</v>
          </cell>
          <cell r="I123">
            <v>0</v>
          </cell>
          <cell r="J123">
            <v>186123</v>
          </cell>
          <cell r="K123">
            <v>0</v>
          </cell>
          <cell r="L123">
            <v>24175</v>
          </cell>
          <cell r="M123">
            <v>0</v>
          </cell>
          <cell r="N123">
            <v>20885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19810</v>
          </cell>
          <cell r="X123">
            <v>0</v>
          </cell>
          <cell r="Y123">
            <v>0</v>
          </cell>
          <cell r="Z123">
            <v>0</v>
          </cell>
          <cell r="AA123">
            <v>144455</v>
          </cell>
          <cell r="AB123">
            <v>3000</v>
          </cell>
          <cell r="AC123">
            <v>42516</v>
          </cell>
          <cell r="AD123">
            <v>150</v>
          </cell>
          <cell r="AE123">
            <v>17242</v>
          </cell>
          <cell r="AF123">
            <v>0</v>
          </cell>
          <cell r="AG123">
            <v>4676</v>
          </cell>
          <cell r="AH123">
            <v>900</v>
          </cell>
          <cell r="AI123">
            <v>750</v>
          </cell>
          <cell r="AJ123">
            <v>2144</v>
          </cell>
          <cell r="AK123">
            <v>536</v>
          </cell>
          <cell r="AL123">
            <v>3800</v>
          </cell>
          <cell r="AM123">
            <v>0</v>
          </cell>
          <cell r="AN123">
            <v>5100</v>
          </cell>
          <cell r="AO123">
            <v>750</v>
          </cell>
          <cell r="AP123">
            <v>2900</v>
          </cell>
          <cell r="AQ123">
            <v>281</v>
          </cell>
          <cell r="AR123">
            <v>800</v>
          </cell>
          <cell r="AS123">
            <v>6585</v>
          </cell>
          <cell r="AT123">
            <v>1300</v>
          </cell>
          <cell r="AU123">
            <v>0</v>
          </cell>
          <cell r="AV123">
            <v>3200</v>
          </cell>
          <cell r="AW123">
            <v>1215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6733</v>
          </cell>
          <cell r="BC123">
            <v>0</v>
          </cell>
          <cell r="BD123">
            <v>3000</v>
          </cell>
          <cell r="BE123">
            <v>0</v>
          </cell>
          <cell r="BF123">
            <v>0</v>
          </cell>
          <cell r="BG123">
            <v>1180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1843</v>
          </cell>
          <cell r="BN123">
            <v>10261</v>
          </cell>
          <cell r="BR123">
            <v>0</v>
          </cell>
        </row>
        <row r="124">
          <cell r="A124">
            <v>619</v>
          </cell>
          <cell r="B124" t="str">
            <v>Deerhurst &amp; Apperley C of E Primary School</v>
          </cell>
          <cell r="D124">
            <v>25154</v>
          </cell>
          <cell r="E124">
            <v>0</v>
          </cell>
          <cell r="F124">
            <v>24367</v>
          </cell>
          <cell r="G124">
            <v>750</v>
          </cell>
          <cell r="H124">
            <v>0</v>
          </cell>
          <cell r="I124">
            <v>0</v>
          </cell>
          <cell r="J124">
            <v>188649</v>
          </cell>
          <cell r="K124">
            <v>0</v>
          </cell>
          <cell r="L124">
            <v>23390</v>
          </cell>
          <cell r="M124">
            <v>0</v>
          </cell>
          <cell r="N124">
            <v>17325</v>
          </cell>
          <cell r="O124">
            <v>4200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19492</v>
          </cell>
          <cell r="X124">
            <v>0</v>
          </cell>
          <cell r="Y124">
            <v>0</v>
          </cell>
          <cell r="Z124">
            <v>0</v>
          </cell>
          <cell r="AA124">
            <v>156031</v>
          </cell>
          <cell r="AB124">
            <v>10711</v>
          </cell>
          <cell r="AC124">
            <v>35977</v>
          </cell>
          <cell r="AD124">
            <v>6674</v>
          </cell>
          <cell r="AE124">
            <v>12618</v>
          </cell>
          <cell r="AF124">
            <v>0</v>
          </cell>
          <cell r="AG124">
            <v>4972</v>
          </cell>
          <cell r="AH124">
            <v>1100</v>
          </cell>
          <cell r="AI124">
            <v>2125</v>
          </cell>
          <cell r="AJ124">
            <v>2565</v>
          </cell>
          <cell r="AK124">
            <v>0</v>
          </cell>
          <cell r="AL124">
            <v>3000</v>
          </cell>
          <cell r="AM124">
            <v>2600</v>
          </cell>
          <cell r="AN124">
            <v>500</v>
          </cell>
          <cell r="AO124">
            <v>500</v>
          </cell>
          <cell r="AP124">
            <v>3400</v>
          </cell>
          <cell r="AQ124">
            <v>1920</v>
          </cell>
          <cell r="AR124">
            <v>700</v>
          </cell>
          <cell r="AS124">
            <v>8846</v>
          </cell>
          <cell r="AT124">
            <v>4793</v>
          </cell>
          <cell r="AU124">
            <v>0</v>
          </cell>
          <cell r="AV124">
            <v>4500</v>
          </cell>
          <cell r="AW124">
            <v>1236</v>
          </cell>
          <cell r="AX124">
            <v>0</v>
          </cell>
          <cell r="AY124">
            <v>0</v>
          </cell>
          <cell r="AZ124">
            <v>0</v>
          </cell>
          <cell r="BA124">
            <v>400</v>
          </cell>
          <cell r="BB124">
            <v>8781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23274</v>
          </cell>
          <cell r="BH124">
            <v>0</v>
          </cell>
          <cell r="BI124">
            <v>0</v>
          </cell>
          <cell r="BJ124">
            <v>0</v>
          </cell>
          <cell r="BK124">
            <v>46458</v>
          </cell>
          <cell r="BL124">
            <v>0</v>
          </cell>
          <cell r="BM124">
            <v>1933</v>
          </cell>
          <cell r="BN124">
            <v>4261</v>
          </cell>
          <cell r="BR124">
            <v>0</v>
          </cell>
        </row>
        <row r="125">
          <cell r="A125">
            <v>620</v>
          </cell>
          <cell r="B125" t="str">
            <v>Coalway Community Infant School</v>
          </cell>
          <cell r="D125">
            <v>41016</v>
          </cell>
          <cell r="E125">
            <v>0</v>
          </cell>
          <cell r="F125">
            <v>35734</v>
          </cell>
          <cell r="G125">
            <v>1432</v>
          </cell>
          <cell r="H125">
            <v>0</v>
          </cell>
          <cell r="I125">
            <v>0</v>
          </cell>
          <cell r="J125">
            <v>426810</v>
          </cell>
          <cell r="K125">
            <v>0</v>
          </cell>
          <cell r="L125">
            <v>59598</v>
          </cell>
          <cell r="M125">
            <v>0</v>
          </cell>
          <cell r="N125">
            <v>23284</v>
          </cell>
          <cell r="O125">
            <v>0</v>
          </cell>
          <cell r="P125">
            <v>0</v>
          </cell>
          <cell r="Q125">
            <v>1000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500</v>
          </cell>
          <cell r="W125">
            <v>31160</v>
          </cell>
          <cell r="X125">
            <v>0</v>
          </cell>
          <cell r="Y125">
            <v>0</v>
          </cell>
          <cell r="Z125">
            <v>0</v>
          </cell>
          <cell r="AA125">
            <v>314384</v>
          </cell>
          <cell r="AB125">
            <v>9199</v>
          </cell>
          <cell r="AC125">
            <v>99591</v>
          </cell>
          <cell r="AD125">
            <v>0</v>
          </cell>
          <cell r="AE125">
            <v>29380</v>
          </cell>
          <cell r="AF125">
            <v>0</v>
          </cell>
          <cell r="AG125">
            <v>12374</v>
          </cell>
          <cell r="AH125">
            <v>0</v>
          </cell>
          <cell r="AI125">
            <v>2000</v>
          </cell>
          <cell r="AJ125">
            <v>12028</v>
          </cell>
          <cell r="AK125">
            <v>0</v>
          </cell>
          <cell r="AL125">
            <v>5800</v>
          </cell>
          <cell r="AM125">
            <v>812</v>
          </cell>
          <cell r="AN125">
            <v>12032</v>
          </cell>
          <cell r="AO125">
            <v>2937</v>
          </cell>
          <cell r="AP125">
            <v>7034</v>
          </cell>
          <cell r="AQ125">
            <v>9013</v>
          </cell>
          <cell r="AR125">
            <v>744</v>
          </cell>
          <cell r="AS125">
            <v>18836</v>
          </cell>
          <cell r="AT125">
            <v>2501</v>
          </cell>
          <cell r="AU125">
            <v>0</v>
          </cell>
          <cell r="AV125">
            <v>4848</v>
          </cell>
          <cell r="AW125">
            <v>3698</v>
          </cell>
          <cell r="AX125">
            <v>0</v>
          </cell>
          <cell r="AY125">
            <v>6195</v>
          </cell>
          <cell r="AZ125">
            <v>0</v>
          </cell>
          <cell r="BA125">
            <v>0</v>
          </cell>
          <cell r="BB125">
            <v>9884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29872</v>
          </cell>
          <cell r="BH125">
            <v>0</v>
          </cell>
          <cell r="BI125">
            <v>0</v>
          </cell>
          <cell r="BJ125">
            <v>0</v>
          </cell>
          <cell r="BK125">
            <v>64125</v>
          </cell>
          <cell r="BL125">
            <v>0</v>
          </cell>
          <cell r="BM125">
            <v>2913</v>
          </cell>
          <cell r="BN125">
            <v>20078</v>
          </cell>
          <cell r="BR125">
            <v>0</v>
          </cell>
        </row>
        <row r="126">
          <cell r="A126">
            <v>622</v>
          </cell>
          <cell r="B126" t="str">
            <v>Down Ampney C of E Primary School</v>
          </cell>
          <cell r="D126">
            <v>28822</v>
          </cell>
          <cell r="E126">
            <v>0</v>
          </cell>
          <cell r="F126">
            <v>7310</v>
          </cell>
          <cell r="G126">
            <v>49</v>
          </cell>
          <cell r="H126">
            <v>0</v>
          </cell>
          <cell r="I126">
            <v>0</v>
          </cell>
          <cell r="J126">
            <v>154015</v>
          </cell>
          <cell r="K126">
            <v>0</v>
          </cell>
          <cell r="L126">
            <v>4296</v>
          </cell>
          <cell r="M126">
            <v>0</v>
          </cell>
          <cell r="N126">
            <v>18722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18427</v>
          </cell>
          <cell r="X126">
            <v>0</v>
          </cell>
          <cell r="Y126">
            <v>0</v>
          </cell>
          <cell r="Z126">
            <v>0</v>
          </cell>
          <cell r="AA126">
            <v>116717</v>
          </cell>
          <cell r="AB126">
            <v>11000</v>
          </cell>
          <cell r="AC126">
            <v>20533</v>
          </cell>
          <cell r="AD126">
            <v>2250</v>
          </cell>
          <cell r="AE126">
            <v>7374</v>
          </cell>
          <cell r="AF126">
            <v>0</v>
          </cell>
          <cell r="AG126">
            <v>3680</v>
          </cell>
          <cell r="AH126">
            <v>900</v>
          </cell>
          <cell r="AI126">
            <v>1000</v>
          </cell>
          <cell r="AJ126">
            <v>5193</v>
          </cell>
          <cell r="AK126">
            <v>0</v>
          </cell>
          <cell r="AL126">
            <v>1100</v>
          </cell>
          <cell r="AM126">
            <v>1895</v>
          </cell>
          <cell r="AN126">
            <v>6200</v>
          </cell>
          <cell r="AO126">
            <v>270</v>
          </cell>
          <cell r="AP126">
            <v>4820</v>
          </cell>
          <cell r="AQ126">
            <v>1581</v>
          </cell>
          <cell r="AR126">
            <v>722</v>
          </cell>
          <cell r="AS126">
            <v>7185</v>
          </cell>
          <cell r="AT126">
            <v>4306</v>
          </cell>
          <cell r="AU126">
            <v>0</v>
          </cell>
          <cell r="AV126">
            <v>3122</v>
          </cell>
          <cell r="AW126">
            <v>0</v>
          </cell>
          <cell r="AX126">
            <v>0</v>
          </cell>
          <cell r="AY126">
            <v>380</v>
          </cell>
          <cell r="AZ126">
            <v>0</v>
          </cell>
          <cell r="BA126">
            <v>249</v>
          </cell>
          <cell r="BB126">
            <v>6211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21574</v>
          </cell>
          <cell r="BH126">
            <v>0</v>
          </cell>
          <cell r="BI126">
            <v>0</v>
          </cell>
          <cell r="BJ126">
            <v>0</v>
          </cell>
          <cell r="BK126">
            <v>27763</v>
          </cell>
          <cell r="BL126">
            <v>0</v>
          </cell>
          <cell r="BM126">
            <v>1170</v>
          </cell>
          <cell r="BN126">
            <v>17594</v>
          </cell>
          <cell r="BR126">
            <v>0</v>
          </cell>
        </row>
        <row r="127">
          <cell r="A127">
            <v>628</v>
          </cell>
          <cell r="B127" t="str">
            <v>Drybrook School</v>
          </cell>
          <cell r="D127">
            <v>51234</v>
          </cell>
          <cell r="E127">
            <v>0</v>
          </cell>
          <cell r="F127">
            <v>0</v>
          </cell>
          <cell r="G127">
            <v>1348</v>
          </cell>
          <cell r="H127">
            <v>0</v>
          </cell>
          <cell r="I127">
            <v>0</v>
          </cell>
          <cell r="J127">
            <v>332042</v>
          </cell>
          <cell r="K127">
            <v>0</v>
          </cell>
          <cell r="L127">
            <v>39752</v>
          </cell>
          <cell r="M127">
            <v>0</v>
          </cell>
          <cell r="N127">
            <v>23875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750</v>
          </cell>
          <cell r="W127">
            <v>32289</v>
          </cell>
          <cell r="X127">
            <v>0</v>
          </cell>
          <cell r="Y127">
            <v>0</v>
          </cell>
          <cell r="Z127">
            <v>0</v>
          </cell>
          <cell r="AA127">
            <v>254614</v>
          </cell>
          <cell r="AB127">
            <v>15851</v>
          </cell>
          <cell r="AC127">
            <v>50222</v>
          </cell>
          <cell r="AD127">
            <v>250</v>
          </cell>
          <cell r="AE127">
            <v>30289</v>
          </cell>
          <cell r="AF127">
            <v>0</v>
          </cell>
          <cell r="AG127">
            <v>8147</v>
          </cell>
          <cell r="AH127">
            <v>1500</v>
          </cell>
          <cell r="AI127">
            <v>2000</v>
          </cell>
          <cell r="AJ127">
            <v>6746</v>
          </cell>
          <cell r="AK127">
            <v>1686</v>
          </cell>
          <cell r="AL127">
            <v>5000</v>
          </cell>
          <cell r="AM127">
            <v>3500</v>
          </cell>
          <cell r="AN127">
            <v>11200</v>
          </cell>
          <cell r="AO127">
            <v>0</v>
          </cell>
          <cell r="AP127">
            <v>5300</v>
          </cell>
          <cell r="AQ127">
            <v>3663</v>
          </cell>
          <cell r="AR127">
            <v>400</v>
          </cell>
          <cell r="AS127">
            <v>15657</v>
          </cell>
          <cell r="AT127">
            <v>2049</v>
          </cell>
          <cell r="AU127">
            <v>0</v>
          </cell>
          <cell r="AV127">
            <v>3150</v>
          </cell>
          <cell r="AW127">
            <v>2451</v>
          </cell>
          <cell r="AX127">
            <v>0</v>
          </cell>
          <cell r="AY127">
            <v>5706</v>
          </cell>
          <cell r="AZ127">
            <v>0</v>
          </cell>
          <cell r="BA127">
            <v>0</v>
          </cell>
          <cell r="BB127">
            <v>8819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28701</v>
          </cell>
          <cell r="BH127">
            <v>0</v>
          </cell>
          <cell r="BI127">
            <v>0</v>
          </cell>
          <cell r="BJ127">
            <v>0</v>
          </cell>
          <cell r="BK127">
            <v>28668</v>
          </cell>
          <cell r="BL127">
            <v>0</v>
          </cell>
          <cell r="BM127">
            <v>1381</v>
          </cell>
          <cell r="BN127">
            <v>41742</v>
          </cell>
          <cell r="BR127">
            <v>0</v>
          </cell>
        </row>
        <row r="128">
          <cell r="A128">
            <v>630</v>
          </cell>
          <cell r="B128" t="str">
            <v>Dursley C of E Primary School</v>
          </cell>
          <cell r="D128">
            <v>31127</v>
          </cell>
          <cell r="E128">
            <v>0</v>
          </cell>
          <cell r="F128">
            <v>36888</v>
          </cell>
          <cell r="G128">
            <v>982</v>
          </cell>
          <cell r="H128">
            <v>0</v>
          </cell>
          <cell r="I128">
            <v>0</v>
          </cell>
          <cell r="J128">
            <v>611331</v>
          </cell>
          <cell r="K128">
            <v>0</v>
          </cell>
          <cell r="L128">
            <v>103369</v>
          </cell>
          <cell r="M128">
            <v>0</v>
          </cell>
          <cell r="N128">
            <v>40893</v>
          </cell>
          <cell r="O128">
            <v>0</v>
          </cell>
          <cell r="P128">
            <v>0</v>
          </cell>
          <cell r="Q128">
            <v>1000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46561</v>
          </cell>
          <cell r="X128">
            <v>0</v>
          </cell>
          <cell r="Y128">
            <v>0</v>
          </cell>
          <cell r="Z128">
            <v>0</v>
          </cell>
          <cell r="AA128">
            <v>465219</v>
          </cell>
          <cell r="AB128">
            <v>13300</v>
          </cell>
          <cell r="AC128">
            <v>150831</v>
          </cell>
          <cell r="AD128">
            <v>33040</v>
          </cell>
          <cell r="AE128">
            <v>35612</v>
          </cell>
          <cell r="AF128">
            <v>0</v>
          </cell>
          <cell r="AG128">
            <v>15969</v>
          </cell>
          <cell r="AH128">
            <v>0</v>
          </cell>
          <cell r="AI128">
            <v>2500</v>
          </cell>
          <cell r="AJ128">
            <v>0</v>
          </cell>
          <cell r="AK128">
            <v>0</v>
          </cell>
          <cell r="AL128">
            <v>9743</v>
          </cell>
          <cell r="AM128">
            <v>4700</v>
          </cell>
          <cell r="AN128">
            <v>2400</v>
          </cell>
          <cell r="AO128">
            <v>3100</v>
          </cell>
          <cell r="AP128">
            <v>17000</v>
          </cell>
          <cell r="AQ128">
            <v>10700</v>
          </cell>
          <cell r="AR128">
            <v>0</v>
          </cell>
          <cell r="AS128">
            <v>30093</v>
          </cell>
          <cell r="AT128">
            <v>3705</v>
          </cell>
          <cell r="AU128">
            <v>0</v>
          </cell>
          <cell r="AV128">
            <v>3694</v>
          </cell>
          <cell r="AW128">
            <v>5150</v>
          </cell>
          <cell r="AX128">
            <v>0</v>
          </cell>
          <cell r="AY128">
            <v>7434</v>
          </cell>
          <cell r="AZ128">
            <v>0</v>
          </cell>
          <cell r="BA128">
            <v>1600</v>
          </cell>
          <cell r="BB128">
            <v>14959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36766</v>
          </cell>
          <cell r="BH128">
            <v>0</v>
          </cell>
          <cell r="BI128">
            <v>0</v>
          </cell>
          <cell r="BJ128">
            <v>0</v>
          </cell>
          <cell r="BK128">
            <v>71894</v>
          </cell>
          <cell r="BL128">
            <v>0</v>
          </cell>
          <cell r="BM128">
            <v>2742</v>
          </cell>
          <cell r="BN128">
            <v>3532</v>
          </cell>
          <cell r="BR128">
            <v>0</v>
          </cell>
        </row>
        <row r="129">
          <cell r="A129">
            <v>632</v>
          </cell>
          <cell r="B129" t="str">
            <v>Ann Cam C of E Primary School</v>
          </cell>
          <cell r="D129">
            <v>38330</v>
          </cell>
          <cell r="E129">
            <v>0</v>
          </cell>
          <cell r="F129">
            <v>0</v>
          </cell>
          <cell r="G129">
            <v>675</v>
          </cell>
          <cell r="H129">
            <v>0</v>
          </cell>
          <cell r="I129">
            <v>0</v>
          </cell>
          <cell r="J129">
            <v>286460</v>
          </cell>
          <cell r="K129">
            <v>0</v>
          </cell>
          <cell r="L129">
            <v>31803</v>
          </cell>
          <cell r="M129">
            <v>0</v>
          </cell>
          <cell r="N129">
            <v>28507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6000</v>
          </cell>
          <cell r="W129">
            <v>25966</v>
          </cell>
          <cell r="X129">
            <v>0</v>
          </cell>
          <cell r="Y129">
            <v>0</v>
          </cell>
          <cell r="Z129">
            <v>0</v>
          </cell>
          <cell r="AA129">
            <v>228714</v>
          </cell>
          <cell r="AB129">
            <v>5842</v>
          </cell>
          <cell r="AC129">
            <v>49420</v>
          </cell>
          <cell r="AD129">
            <v>0</v>
          </cell>
          <cell r="AE129">
            <v>11628</v>
          </cell>
          <cell r="AF129">
            <v>0</v>
          </cell>
          <cell r="AG129">
            <v>4080</v>
          </cell>
          <cell r="AH129">
            <v>1000</v>
          </cell>
          <cell r="AI129">
            <v>3948</v>
          </cell>
          <cell r="AJ129">
            <v>9248</v>
          </cell>
          <cell r="AK129">
            <v>0</v>
          </cell>
          <cell r="AL129">
            <v>7700</v>
          </cell>
          <cell r="AM129">
            <v>3300</v>
          </cell>
          <cell r="AN129">
            <v>7500</v>
          </cell>
          <cell r="AO129">
            <v>0</v>
          </cell>
          <cell r="AP129">
            <v>8000</v>
          </cell>
          <cell r="AQ129">
            <v>1510</v>
          </cell>
          <cell r="AR129">
            <v>4200</v>
          </cell>
          <cell r="AS129">
            <v>12775</v>
          </cell>
          <cell r="AT129">
            <v>10816</v>
          </cell>
          <cell r="AU129">
            <v>0</v>
          </cell>
          <cell r="AV129">
            <v>3380</v>
          </cell>
          <cell r="AW129">
            <v>2311</v>
          </cell>
          <cell r="AX129">
            <v>0</v>
          </cell>
          <cell r="AY129">
            <v>413</v>
          </cell>
          <cell r="AZ129">
            <v>1200</v>
          </cell>
          <cell r="BA129">
            <v>0</v>
          </cell>
          <cell r="BB129">
            <v>8447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1335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2010</v>
          </cell>
          <cell r="BN129">
            <v>31634</v>
          </cell>
          <cell r="BR129">
            <v>0</v>
          </cell>
        </row>
        <row r="130">
          <cell r="A130">
            <v>633</v>
          </cell>
          <cell r="B130" t="str">
            <v>Eastcombe Primary School</v>
          </cell>
          <cell r="D130">
            <v>25465</v>
          </cell>
          <cell r="E130">
            <v>0</v>
          </cell>
          <cell r="F130">
            <v>5869</v>
          </cell>
          <cell r="G130">
            <v>134</v>
          </cell>
          <cell r="H130">
            <v>0</v>
          </cell>
          <cell r="I130">
            <v>0</v>
          </cell>
          <cell r="J130">
            <v>211591</v>
          </cell>
          <cell r="K130">
            <v>0</v>
          </cell>
          <cell r="L130">
            <v>18901</v>
          </cell>
          <cell r="M130">
            <v>0</v>
          </cell>
          <cell r="N130">
            <v>18201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20678</v>
          </cell>
          <cell r="X130">
            <v>0</v>
          </cell>
          <cell r="Y130">
            <v>0</v>
          </cell>
          <cell r="Z130">
            <v>0</v>
          </cell>
          <cell r="AA130">
            <v>164229</v>
          </cell>
          <cell r="AB130">
            <v>6077</v>
          </cell>
          <cell r="AC130">
            <v>42684</v>
          </cell>
          <cell r="AD130">
            <v>0</v>
          </cell>
          <cell r="AE130">
            <v>17930</v>
          </cell>
          <cell r="AF130">
            <v>0</v>
          </cell>
          <cell r="AG130">
            <v>4660</v>
          </cell>
          <cell r="AH130">
            <v>528</v>
          </cell>
          <cell r="AI130">
            <v>2310</v>
          </cell>
          <cell r="AJ130">
            <v>7119</v>
          </cell>
          <cell r="AK130">
            <v>0</v>
          </cell>
          <cell r="AL130">
            <v>2240</v>
          </cell>
          <cell r="AM130">
            <v>0</v>
          </cell>
          <cell r="AN130">
            <v>6350</v>
          </cell>
          <cell r="AO130">
            <v>500</v>
          </cell>
          <cell r="AP130">
            <v>2100</v>
          </cell>
          <cell r="AQ130">
            <v>1576</v>
          </cell>
          <cell r="AR130">
            <v>610</v>
          </cell>
          <cell r="AS130">
            <v>17201</v>
          </cell>
          <cell r="AT130">
            <v>1638</v>
          </cell>
          <cell r="AU130">
            <v>0</v>
          </cell>
          <cell r="AV130">
            <v>2180</v>
          </cell>
          <cell r="AW130">
            <v>1571</v>
          </cell>
          <cell r="AX130">
            <v>0</v>
          </cell>
          <cell r="AY130">
            <v>413</v>
          </cell>
          <cell r="AZ130">
            <v>0</v>
          </cell>
          <cell r="BA130">
            <v>293</v>
          </cell>
          <cell r="BB130">
            <v>6825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24700</v>
          </cell>
          <cell r="BH130">
            <v>0</v>
          </cell>
          <cell r="BI130">
            <v>0</v>
          </cell>
          <cell r="BJ130">
            <v>0</v>
          </cell>
          <cell r="BK130">
            <v>29346</v>
          </cell>
          <cell r="BL130">
            <v>0</v>
          </cell>
          <cell r="BM130">
            <v>1357</v>
          </cell>
          <cell r="BN130">
            <v>5802</v>
          </cell>
          <cell r="BR130">
            <v>0</v>
          </cell>
        </row>
        <row r="131">
          <cell r="A131">
            <v>635</v>
          </cell>
          <cell r="B131" t="str">
            <v>Eastington Primary School</v>
          </cell>
          <cell r="D131">
            <v>71560</v>
          </cell>
          <cell r="E131">
            <v>0</v>
          </cell>
          <cell r="F131">
            <v>53369</v>
          </cell>
          <cell r="G131">
            <v>6246</v>
          </cell>
          <cell r="H131">
            <v>0</v>
          </cell>
          <cell r="I131">
            <v>0</v>
          </cell>
          <cell r="J131">
            <v>361061</v>
          </cell>
          <cell r="K131">
            <v>0</v>
          </cell>
          <cell r="L131">
            <v>2648</v>
          </cell>
          <cell r="M131">
            <v>0</v>
          </cell>
          <cell r="N131">
            <v>19416</v>
          </cell>
          <cell r="O131">
            <v>0</v>
          </cell>
          <cell r="P131">
            <v>0</v>
          </cell>
          <cell r="Q131">
            <v>9800</v>
          </cell>
          <cell r="R131">
            <v>0</v>
          </cell>
          <cell r="S131">
            <v>0</v>
          </cell>
          <cell r="T131">
            <v>0</v>
          </cell>
          <cell r="U131">
            <v>4070</v>
          </cell>
          <cell r="V131">
            <v>0</v>
          </cell>
          <cell r="W131">
            <v>29768</v>
          </cell>
          <cell r="X131">
            <v>0</v>
          </cell>
          <cell r="Y131">
            <v>0</v>
          </cell>
          <cell r="Z131">
            <v>0</v>
          </cell>
          <cell r="AA131">
            <v>277340</v>
          </cell>
          <cell r="AB131">
            <v>6688</v>
          </cell>
          <cell r="AC131">
            <v>51573</v>
          </cell>
          <cell r="AD131">
            <v>9130</v>
          </cell>
          <cell r="AE131">
            <v>26284</v>
          </cell>
          <cell r="AF131">
            <v>0</v>
          </cell>
          <cell r="AG131">
            <v>6430</v>
          </cell>
          <cell r="AH131">
            <v>0</v>
          </cell>
          <cell r="AI131">
            <v>1300</v>
          </cell>
          <cell r="AJ131">
            <v>5367</v>
          </cell>
          <cell r="AK131">
            <v>200</v>
          </cell>
          <cell r="AL131">
            <v>27400</v>
          </cell>
          <cell r="AM131">
            <v>1643</v>
          </cell>
          <cell r="AN131">
            <v>650</v>
          </cell>
          <cell r="AO131">
            <v>900</v>
          </cell>
          <cell r="AP131">
            <v>7000</v>
          </cell>
          <cell r="AQ131">
            <v>2664</v>
          </cell>
          <cell r="AR131">
            <v>1300</v>
          </cell>
          <cell r="AS131">
            <v>18302</v>
          </cell>
          <cell r="AT131">
            <v>6300</v>
          </cell>
          <cell r="AU131">
            <v>0</v>
          </cell>
          <cell r="AV131">
            <v>7925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6500</v>
          </cell>
          <cell r="BB131">
            <v>11245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29330</v>
          </cell>
          <cell r="BH131">
            <v>0</v>
          </cell>
          <cell r="BI131">
            <v>0</v>
          </cell>
          <cell r="BJ131">
            <v>0</v>
          </cell>
          <cell r="BK131">
            <v>85731</v>
          </cell>
          <cell r="BL131">
            <v>0</v>
          </cell>
          <cell r="BM131">
            <v>3214</v>
          </cell>
          <cell r="BN131">
            <v>22182</v>
          </cell>
          <cell r="BR131">
            <v>0</v>
          </cell>
        </row>
        <row r="132">
          <cell r="A132">
            <v>640</v>
          </cell>
          <cell r="B132" t="str">
            <v>Ellwood Primary School</v>
          </cell>
          <cell r="D132">
            <v>79397</v>
          </cell>
          <cell r="E132">
            <v>0</v>
          </cell>
          <cell r="F132">
            <v>20000</v>
          </cell>
          <cell r="G132">
            <v>65</v>
          </cell>
          <cell r="H132">
            <v>0</v>
          </cell>
          <cell r="I132">
            <v>0</v>
          </cell>
          <cell r="J132">
            <v>337669</v>
          </cell>
          <cell r="K132">
            <v>0</v>
          </cell>
          <cell r="L132">
            <v>124126</v>
          </cell>
          <cell r="M132">
            <v>0</v>
          </cell>
          <cell r="N132">
            <v>22367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28735</v>
          </cell>
          <cell r="X132">
            <v>0</v>
          </cell>
          <cell r="Y132">
            <v>0</v>
          </cell>
          <cell r="Z132">
            <v>0</v>
          </cell>
          <cell r="AA132">
            <v>275145</v>
          </cell>
          <cell r="AB132">
            <v>6558</v>
          </cell>
          <cell r="AC132">
            <v>122631</v>
          </cell>
          <cell r="AD132">
            <v>11015</v>
          </cell>
          <cell r="AE132">
            <v>25958</v>
          </cell>
          <cell r="AF132">
            <v>0</v>
          </cell>
          <cell r="AG132">
            <v>15143</v>
          </cell>
          <cell r="AH132">
            <v>750</v>
          </cell>
          <cell r="AI132">
            <v>1500</v>
          </cell>
          <cell r="AJ132">
            <v>8204</v>
          </cell>
          <cell r="AK132">
            <v>2050</v>
          </cell>
          <cell r="AL132">
            <v>39215</v>
          </cell>
          <cell r="AM132">
            <v>1200</v>
          </cell>
          <cell r="AN132">
            <v>1300</v>
          </cell>
          <cell r="AO132">
            <v>1500</v>
          </cell>
          <cell r="AP132">
            <v>6300</v>
          </cell>
          <cell r="AQ132">
            <v>4396</v>
          </cell>
          <cell r="AR132">
            <v>700</v>
          </cell>
          <cell r="AS132">
            <v>18345</v>
          </cell>
          <cell r="AT132">
            <v>2348</v>
          </cell>
          <cell r="AU132">
            <v>0</v>
          </cell>
          <cell r="AV132">
            <v>9700</v>
          </cell>
          <cell r="AW132">
            <v>2896</v>
          </cell>
          <cell r="AX132">
            <v>0</v>
          </cell>
          <cell r="AY132">
            <v>8260</v>
          </cell>
          <cell r="AZ132">
            <v>10000</v>
          </cell>
          <cell r="BA132">
            <v>0</v>
          </cell>
          <cell r="BB132">
            <v>9245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29149</v>
          </cell>
          <cell r="BH132">
            <v>0</v>
          </cell>
          <cell r="BI132">
            <v>0</v>
          </cell>
          <cell r="BJ132">
            <v>0</v>
          </cell>
          <cell r="BK132">
            <v>47761</v>
          </cell>
          <cell r="BL132">
            <v>0</v>
          </cell>
          <cell r="BM132">
            <v>1453</v>
          </cell>
          <cell r="BN132">
            <v>7935</v>
          </cell>
          <cell r="BR132">
            <v>0</v>
          </cell>
        </row>
        <row r="133">
          <cell r="A133">
            <v>643</v>
          </cell>
          <cell r="B133" t="str">
            <v>English Bicknor C of E Primary School</v>
          </cell>
          <cell r="D133">
            <v>27558</v>
          </cell>
          <cell r="E133">
            <v>0</v>
          </cell>
          <cell r="F133">
            <v>28997</v>
          </cell>
          <cell r="G133">
            <v>334</v>
          </cell>
          <cell r="H133">
            <v>0</v>
          </cell>
          <cell r="I133">
            <v>0</v>
          </cell>
          <cell r="J133">
            <v>192735</v>
          </cell>
          <cell r="K133">
            <v>0</v>
          </cell>
          <cell r="L133">
            <v>29985</v>
          </cell>
          <cell r="M133">
            <v>0</v>
          </cell>
          <cell r="N133">
            <v>17836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20253</v>
          </cell>
          <cell r="X133">
            <v>0</v>
          </cell>
          <cell r="Y133">
            <v>0</v>
          </cell>
          <cell r="Z133">
            <v>0</v>
          </cell>
          <cell r="AA133">
            <v>168728</v>
          </cell>
          <cell r="AB133">
            <v>5724</v>
          </cell>
          <cell r="AC133">
            <v>35827</v>
          </cell>
          <cell r="AD133">
            <v>0</v>
          </cell>
          <cell r="AE133">
            <v>18635</v>
          </cell>
          <cell r="AF133">
            <v>0</v>
          </cell>
          <cell r="AG133">
            <v>2442</v>
          </cell>
          <cell r="AH133">
            <v>500</v>
          </cell>
          <cell r="AI133">
            <v>0</v>
          </cell>
          <cell r="AJ133">
            <v>5032</v>
          </cell>
          <cell r="AK133">
            <v>1259</v>
          </cell>
          <cell r="AL133">
            <v>2500</v>
          </cell>
          <cell r="AM133">
            <v>950</v>
          </cell>
          <cell r="AN133">
            <v>6000</v>
          </cell>
          <cell r="AO133">
            <v>600</v>
          </cell>
          <cell r="AP133">
            <v>4700</v>
          </cell>
          <cell r="AQ133">
            <v>2087</v>
          </cell>
          <cell r="AR133">
            <v>700</v>
          </cell>
          <cell r="AS133">
            <v>5999</v>
          </cell>
          <cell r="AT133">
            <v>1737</v>
          </cell>
          <cell r="AU133">
            <v>0</v>
          </cell>
          <cell r="AV133">
            <v>4981</v>
          </cell>
          <cell r="AW133">
            <v>1343</v>
          </cell>
          <cell r="AX133">
            <v>0</v>
          </cell>
          <cell r="AY133">
            <v>1652</v>
          </cell>
          <cell r="AZ133">
            <v>0</v>
          </cell>
          <cell r="BA133">
            <v>0</v>
          </cell>
          <cell r="BB133">
            <v>8169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23901</v>
          </cell>
          <cell r="BH133">
            <v>0</v>
          </cell>
          <cell r="BI133">
            <v>0</v>
          </cell>
          <cell r="BJ133">
            <v>0</v>
          </cell>
          <cell r="BK133">
            <v>51718</v>
          </cell>
          <cell r="BL133">
            <v>0</v>
          </cell>
          <cell r="BM133">
            <v>1514</v>
          </cell>
          <cell r="BN133">
            <v>8802</v>
          </cell>
          <cell r="BR133">
            <v>0</v>
          </cell>
        </row>
        <row r="134">
          <cell r="A134">
            <v>645</v>
          </cell>
          <cell r="B134" t="str">
            <v>Fairford Church of England Primary School</v>
          </cell>
          <cell r="C134">
            <v>1</v>
          </cell>
          <cell r="D134">
            <v>77003</v>
          </cell>
          <cell r="E134">
            <v>0</v>
          </cell>
          <cell r="F134">
            <v>40247</v>
          </cell>
          <cell r="G134">
            <v>1207</v>
          </cell>
          <cell r="H134">
            <v>0</v>
          </cell>
          <cell r="I134">
            <v>0</v>
          </cell>
          <cell r="J134">
            <v>580890</v>
          </cell>
          <cell r="K134">
            <v>0</v>
          </cell>
          <cell r="L134">
            <v>26188</v>
          </cell>
          <cell r="M134">
            <v>0</v>
          </cell>
          <cell r="N134">
            <v>23811</v>
          </cell>
          <cell r="O134">
            <v>0</v>
          </cell>
          <cell r="P134">
            <v>0</v>
          </cell>
          <cell r="Q134">
            <v>3000</v>
          </cell>
          <cell r="R134">
            <v>20425</v>
          </cell>
          <cell r="S134">
            <v>0</v>
          </cell>
          <cell r="T134">
            <v>58</v>
          </cell>
          <cell r="U134">
            <v>0</v>
          </cell>
          <cell r="V134">
            <v>2000</v>
          </cell>
          <cell r="W134">
            <v>42274</v>
          </cell>
          <cell r="X134">
            <v>0</v>
          </cell>
          <cell r="Y134">
            <v>0</v>
          </cell>
          <cell r="Z134">
            <v>0</v>
          </cell>
          <cell r="AA134">
            <v>403424</v>
          </cell>
          <cell r="AB134">
            <v>34065</v>
          </cell>
          <cell r="AC134">
            <v>109440</v>
          </cell>
          <cell r="AD134">
            <v>8051</v>
          </cell>
          <cell r="AE134">
            <v>37534</v>
          </cell>
          <cell r="AF134">
            <v>14617</v>
          </cell>
          <cell r="AG134">
            <v>14552</v>
          </cell>
          <cell r="AH134">
            <v>1600</v>
          </cell>
          <cell r="AI134">
            <v>4021</v>
          </cell>
          <cell r="AJ134">
            <v>6697</v>
          </cell>
          <cell r="AK134">
            <v>0</v>
          </cell>
          <cell r="AL134">
            <v>7990</v>
          </cell>
          <cell r="AM134">
            <v>8100</v>
          </cell>
          <cell r="AN134">
            <v>14780</v>
          </cell>
          <cell r="AO134">
            <v>2000</v>
          </cell>
          <cell r="AP134">
            <v>8500</v>
          </cell>
          <cell r="AQ134">
            <v>12365</v>
          </cell>
          <cell r="AR134">
            <v>1950</v>
          </cell>
          <cell r="AS134">
            <v>22107</v>
          </cell>
          <cell r="AT134">
            <v>6625</v>
          </cell>
          <cell r="AU134">
            <v>0</v>
          </cell>
          <cell r="AV134">
            <v>11850</v>
          </cell>
          <cell r="AW134">
            <v>5269</v>
          </cell>
          <cell r="AX134">
            <v>0</v>
          </cell>
          <cell r="AY134">
            <v>11574</v>
          </cell>
          <cell r="AZ134">
            <v>2762</v>
          </cell>
          <cell r="BA134">
            <v>0</v>
          </cell>
          <cell r="BB134">
            <v>12254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35969</v>
          </cell>
          <cell r="BH134">
            <v>0</v>
          </cell>
          <cell r="BI134">
            <v>0</v>
          </cell>
          <cell r="BJ134">
            <v>0</v>
          </cell>
          <cell r="BK134">
            <v>74497</v>
          </cell>
          <cell r="BL134">
            <v>0</v>
          </cell>
          <cell r="BM134">
            <v>2926</v>
          </cell>
          <cell r="BN134">
            <v>13522</v>
          </cell>
          <cell r="BR134">
            <v>0</v>
          </cell>
        </row>
        <row r="135">
          <cell r="A135">
            <v>655</v>
          </cell>
          <cell r="B135" t="str">
            <v>Gotherington Primary School</v>
          </cell>
          <cell r="D135">
            <v>43312</v>
          </cell>
          <cell r="E135">
            <v>0</v>
          </cell>
          <cell r="F135">
            <v>49504</v>
          </cell>
          <cell r="G135">
            <v>65</v>
          </cell>
          <cell r="H135">
            <v>0</v>
          </cell>
          <cell r="I135">
            <v>0</v>
          </cell>
          <cell r="J135">
            <v>542240</v>
          </cell>
          <cell r="K135">
            <v>0</v>
          </cell>
          <cell r="L135">
            <v>15159</v>
          </cell>
          <cell r="M135">
            <v>0</v>
          </cell>
          <cell r="N135">
            <v>16961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4100</v>
          </cell>
          <cell r="W135">
            <v>38350</v>
          </cell>
          <cell r="X135">
            <v>0</v>
          </cell>
          <cell r="Y135">
            <v>0</v>
          </cell>
          <cell r="Z135">
            <v>0</v>
          </cell>
          <cell r="AA135">
            <v>377394</v>
          </cell>
          <cell r="AB135">
            <v>11900</v>
          </cell>
          <cell r="AC135">
            <v>87172</v>
          </cell>
          <cell r="AD135">
            <v>0</v>
          </cell>
          <cell r="AE135">
            <v>41345</v>
          </cell>
          <cell r="AF135">
            <v>0</v>
          </cell>
          <cell r="AG135">
            <v>10153</v>
          </cell>
          <cell r="AH135">
            <v>2595</v>
          </cell>
          <cell r="AI135">
            <v>2869</v>
          </cell>
          <cell r="AJ135">
            <v>5014</v>
          </cell>
          <cell r="AK135">
            <v>0</v>
          </cell>
          <cell r="AL135">
            <v>7490</v>
          </cell>
          <cell r="AM135">
            <v>1450</v>
          </cell>
          <cell r="AN135">
            <v>13142</v>
          </cell>
          <cell r="AO135">
            <v>1750</v>
          </cell>
          <cell r="AP135">
            <v>6000</v>
          </cell>
          <cell r="AQ135">
            <v>6305</v>
          </cell>
          <cell r="AR135">
            <v>2350</v>
          </cell>
          <cell r="AS135">
            <v>20519</v>
          </cell>
          <cell r="AT135">
            <v>9626</v>
          </cell>
          <cell r="AU135">
            <v>0</v>
          </cell>
          <cell r="AV135">
            <v>5017</v>
          </cell>
          <cell r="AW135">
            <v>4879</v>
          </cell>
          <cell r="AX135">
            <v>0</v>
          </cell>
          <cell r="AY135">
            <v>0</v>
          </cell>
          <cell r="AZ135">
            <v>0</v>
          </cell>
          <cell r="BA135">
            <v>1227</v>
          </cell>
          <cell r="BB135">
            <v>12741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33463</v>
          </cell>
          <cell r="BH135">
            <v>0</v>
          </cell>
          <cell r="BI135">
            <v>0</v>
          </cell>
          <cell r="BJ135">
            <v>0</v>
          </cell>
          <cell r="BK135">
            <v>81297</v>
          </cell>
          <cell r="BL135">
            <v>0</v>
          </cell>
          <cell r="BM135">
            <v>1735</v>
          </cell>
          <cell r="BN135">
            <v>29184</v>
          </cell>
          <cell r="BR135">
            <v>0</v>
          </cell>
        </row>
        <row r="136">
          <cell r="A136">
            <v>656</v>
          </cell>
          <cell r="B136" t="str">
            <v>Grangefield School</v>
          </cell>
          <cell r="D136">
            <v>71401</v>
          </cell>
          <cell r="E136">
            <v>0</v>
          </cell>
          <cell r="F136">
            <v>51032</v>
          </cell>
          <cell r="G136">
            <v>421</v>
          </cell>
          <cell r="H136">
            <v>0</v>
          </cell>
          <cell r="I136">
            <v>0</v>
          </cell>
          <cell r="J136">
            <v>505054</v>
          </cell>
          <cell r="K136">
            <v>0</v>
          </cell>
          <cell r="L136">
            <v>25605</v>
          </cell>
          <cell r="M136">
            <v>0</v>
          </cell>
          <cell r="N136">
            <v>26059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46874</v>
          </cell>
          <cell r="X136">
            <v>0</v>
          </cell>
          <cell r="Y136">
            <v>0</v>
          </cell>
          <cell r="Z136">
            <v>0</v>
          </cell>
          <cell r="AA136">
            <v>370790</v>
          </cell>
          <cell r="AB136">
            <v>2737</v>
          </cell>
          <cell r="AC136">
            <v>99805</v>
          </cell>
          <cell r="AD136">
            <v>0</v>
          </cell>
          <cell r="AE136">
            <v>13656</v>
          </cell>
          <cell r="AF136">
            <v>0</v>
          </cell>
          <cell r="AG136">
            <v>13481</v>
          </cell>
          <cell r="AH136">
            <v>2000</v>
          </cell>
          <cell r="AI136">
            <v>3400</v>
          </cell>
          <cell r="AJ136">
            <v>4726</v>
          </cell>
          <cell r="AK136">
            <v>1182</v>
          </cell>
          <cell r="AL136">
            <v>9060</v>
          </cell>
          <cell r="AM136">
            <v>4000</v>
          </cell>
          <cell r="AN136">
            <v>11599</v>
          </cell>
          <cell r="AO136">
            <v>2000</v>
          </cell>
          <cell r="AP136">
            <v>9000</v>
          </cell>
          <cell r="AQ136">
            <v>22566</v>
          </cell>
          <cell r="AR136">
            <v>350</v>
          </cell>
          <cell r="AS136">
            <v>25281</v>
          </cell>
          <cell r="AT136">
            <v>8898</v>
          </cell>
          <cell r="AU136">
            <v>0</v>
          </cell>
          <cell r="AV136">
            <v>3500</v>
          </cell>
          <cell r="AW136">
            <v>4560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14113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32276</v>
          </cell>
          <cell r="BH136">
            <v>0</v>
          </cell>
          <cell r="BI136">
            <v>0</v>
          </cell>
          <cell r="BJ136">
            <v>0</v>
          </cell>
          <cell r="BK136">
            <v>81691</v>
          </cell>
          <cell r="BL136">
            <v>0</v>
          </cell>
          <cell r="BM136">
            <v>2038</v>
          </cell>
          <cell r="BN136">
            <v>48289</v>
          </cell>
          <cell r="BR136">
            <v>0</v>
          </cell>
        </row>
        <row r="137">
          <cell r="A137">
            <v>657</v>
          </cell>
          <cell r="B137" t="str">
            <v>Great Rissington Primary School</v>
          </cell>
          <cell r="D137">
            <v>22079</v>
          </cell>
          <cell r="E137">
            <v>0</v>
          </cell>
          <cell r="F137">
            <v>2426</v>
          </cell>
          <cell r="G137">
            <v>0</v>
          </cell>
          <cell r="H137">
            <v>0</v>
          </cell>
          <cell r="I137">
            <v>0</v>
          </cell>
          <cell r="J137">
            <v>233120</v>
          </cell>
          <cell r="K137">
            <v>0</v>
          </cell>
          <cell r="L137">
            <v>1750</v>
          </cell>
          <cell r="M137">
            <v>0</v>
          </cell>
          <cell r="N137">
            <v>17990</v>
          </cell>
          <cell r="O137">
            <v>0</v>
          </cell>
          <cell r="P137">
            <v>0</v>
          </cell>
          <cell r="Q137">
            <v>551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21234</v>
          </cell>
          <cell r="X137">
            <v>0</v>
          </cell>
          <cell r="Y137">
            <v>0</v>
          </cell>
          <cell r="Z137">
            <v>0</v>
          </cell>
          <cell r="AA137">
            <v>184089</v>
          </cell>
          <cell r="AB137">
            <v>4408</v>
          </cell>
          <cell r="AC137">
            <v>27699</v>
          </cell>
          <cell r="AD137">
            <v>5837</v>
          </cell>
          <cell r="AE137">
            <v>20539</v>
          </cell>
          <cell r="AF137">
            <v>0</v>
          </cell>
          <cell r="AG137">
            <v>4957</v>
          </cell>
          <cell r="AH137">
            <v>1500</v>
          </cell>
          <cell r="AI137">
            <v>1775</v>
          </cell>
          <cell r="AJ137">
            <v>4800</v>
          </cell>
          <cell r="AK137">
            <v>1267</v>
          </cell>
          <cell r="AL137">
            <v>4000</v>
          </cell>
          <cell r="AM137">
            <v>2000</v>
          </cell>
          <cell r="AN137">
            <v>200</v>
          </cell>
          <cell r="AO137">
            <v>450</v>
          </cell>
          <cell r="AP137">
            <v>3000</v>
          </cell>
          <cell r="AQ137">
            <v>1110</v>
          </cell>
          <cell r="AR137">
            <v>0</v>
          </cell>
          <cell r="AS137">
            <v>8296</v>
          </cell>
          <cell r="AT137">
            <v>1200</v>
          </cell>
          <cell r="AU137">
            <v>0</v>
          </cell>
          <cell r="AV137">
            <v>2936</v>
          </cell>
          <cell r="AW137">
            <v>1893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7125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1251</v>
          </cell>
          <cell r="BH137">
            <v>0</v>
          </cell>
          <cell r="BI137">
            <v>0</v>
          </cell>
          <cell r="BJ137">
            <v>0</v>
          </cell>
          <cell r="BK137">
            <v>2426</v>
          </cell>
          <cell r="BL137">
            <v>0</v>
          </cell>
          <cell r="BM137">
            <v>1251</v>
          </cell>
          <cell r="BN137">
            <v>7643</v>
          </cell>
          <cell r="BR137">
            <v>0</v>
          </cell>
        </row>
        <row r="138">
          <cell r="A138">
            <v>658</v>
          </cell>
          <cell r="B138" t="str">
            <v>Gretton Primary School</v>
          </cell>
          <cell r="D138">
            <v>36370</v>
          </cell>
          <cell r="E138">
            <v>0</v>
          </cell>
          <cell r="F138">
            <v>31850</v>
          </cell>
          <cell r="G138">
            <v>663</v>
          </cell>
          <cell r="H138">
            <v>0</v>
          </cell>
          <cell r="I138">
            <v>0</v>
          </cell>
          <cell r="J138">
            <v>229821</v>
          </cell>
          <cell r="K138">
            <v>0</v>
          </cell>
          <cell r="L138">
            <v>2640</v>
          </cell>
          <cell r="M138">
            <v>0</v>
          </cell>
          <cell r="N138">
            <v>18826</v>
          </cell>
          <cell r="O138">
            <v>0</v>
          </cell>
          <cell r="P138">
            <v>0</v>
          </cell>
          <cell r="Q138">
            <v>4500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800</v>
          </cell>
          <cell r="W138">
            <v>21763</v>
          </cell>
          <cell r="X138">
            <v>0</v>
          </cell>
          <cell r="Y138">
            <v>0</v>
          </cell>
          <cell r="Z138">
            <v>0</v>
          </cell>
          <cell r="AA138">
            <v>182779</v>
          </cell>
          <cell r="AB138">
            <v>5324</v>
          </cell>
          <cell r="AC138">
            <v>24349</v>
          </cell>
          <cell r="AD138">
            <v>8500</v>
          </cell>
          <cell r="AE138">
            <v>13084</v>
          </cell>
          <cell r="AF138">
            <v>0</v>
          </cell>
          <cell r="AG138">
            <v>3557</v>
          </cell>
          <cell r="AH138">
            <v>900</v>
          </cell>
          <cell r="AI138">
            <v>800</v>
          </cell>
          <cell r="AJ138">
            <v>2490</v>
          </cell>
          <cell r="AK138">
            <v>623</v>
          </cell>
          <cell r="AL138">
            <v>3000</v>
          </cell>
          <cell r="AM138">
            <v>1190</v>
          </cell>
          <cell r="AN138">
            <v>400</v>
          </cell>
          <cell r="AO138">
            <v>530</v>
          </cell>
          <cell r="AP138">
            <v>6335</v>
          </cell>
          <cell r="AQ138">
            <v>3952</v>
          </cell>
          <cell r="AR138">
            <v>1905</v>
          </cell>
          <cell r="AS138">
            <v>9497</v>
          </cell>
          <cell r="AT138">
            <v>4917</v>
          </cell>
          <cell r="AU138">
            <v>0</v>
          </cell>
          <cell r="AV138">
            <v>4080</v>
          </cell>
          <cell r="AW138">
            <v>1730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8752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24479</v>
          </cell>
          <cell r="BH138">
            <v>0</v>
          </cell>
          <cell r="BI138">
            <v>0</v>
          </cell>
          <cell r="BJ138">
            <v>0</v>
          </cell>
          <cell r="BK138">
            <v>55075</v>
          </cell>
          <cell r="BL138">
            <v>0</v>
          </cell>
          <cell r="BM138">
            <v>1917</v>
          </cell>
          <cell r="BN138">
            <v>26026</v>
          </cell>
          <cell r="BR138">
            <v>0</v>
          </cell>
        </row>
        <row r="139">
          <cell r="A139">
            <v>660</v>
          </cell>
          <cell r="B139" t="str">
            <v>Stone with Woodford C of E Primary School</v>
          </cell>
          <cell r="D139">
            <v>105252.93</v>
          </cell>
          <cell r="E139">
            <v>7.0000000006984919E-2</v>
          </cell>
          <cell r="F139">
            <v>53934</v>
          </cell>
          <cell r="G139">
            <v>986</v>
          </cell>
          <cell r="H139">
            <v>0</v>
          </cell>
          <cell r="I139">
            <v>0</v>
          </cell>
          <cell r="J139">
            <v>277519</v>
          </cell>
          <cell r="K139">
            <v>0</v>
          </cell>
          <cell r="L139">
            <v>22201</v>
          </cell>
          <cell r="M139">
            <v>0</v>
          </cell>
          <cell r="N139">
            <v>20740</v>
          </cell>
          <cell r="O139">
            <v>0</v>
          </cell>
          <cell r="P139">
            <v>0</v>
          </cell>
          <cell r="Q139">
            <v>7000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24249</v>
          </cell>
          <cell r="X139">
            <v>0</v>
          </cell>
          <cell r="Y139">
            <v>0</v>
          </cell>
          <cell r="Z139">
            <v>0</v>
          </cell>
          <cell r="AA139">
            <v>196149</v>
          </cell>
          <cell r="AB139">
            <v>28077</v>
          </cell>
          <cell r="AC139">
            <v>51010</v>
          </cell>
          <cell r="AD139">
            <v>11805</v>
          </cell>
          <cell r="AE139">
            <v>16518</v>
          </cell>
          <cell r="AF139">
            <v>0</v>
          </cell>
          <cell r="AG139">
            <v>6293</v>
          </cell>
          <cell r="AH139">
            <v>600</v>
          </cell>
          <cell r="AI139">
            <v>2150</v>
          </cell>
          <cell r="AJ139">
            <v>6830</v>
          </cell>
          <cell r="AK139">
            <v>1708</v>
          </cell>
          <cell r="AL139">
            <v>15855</v>
          </cell>
          <cell r="AM139">
            <v>0</v>
          </cell>
          <cell r="AN139">
            <v>475</v>
          </cell>
          <cell r="AO139">
            <v>550</v>
          </cell>
          <cell r="AP139">
            <v>5000</v>
          </cell>
          <cell r="AQ139">
            <v>1962</v>
          </cell>
          <cell r="AR139">
            <v>700</v>
          </cell>
          <cell r="AS139">
            <v>21824</v>
          </cell>
          <cell r="AT139">
            <v>2368</v>
          </cell>
          <cell r="AU139">
            <v>0</v>
          </cell>
          <cell r="AV139">
            <v>6156</v>
          </cell>
          <cell r="AW139">
            <v>1978</v>
          </cell>
          <cell r="AX139">
            <v>0</v>
          </cell>
          <cell r="AY139">
            <v>2891</v>
          </cell>
          <cell r="AZ139">
            <v>0</v>
          </cell>
          <cell r="BA139">
            <v>2618</v>
          </cell>
          <cell r="BB139">
            <v>12821</v>
          </cell>
          <cell r="BC139">
            <v>0</v>
          </cell>
          <cell r="BD139">
            <v>42670</v>
          </cell>
          <cell r="BE139">
            <v>0</v>
          </cell>
          <cell r="BF139">
            <v>0</v>
          </cell>
          <cell r="BG139">
            <v>26095</v>
          </cell>
          <cell r="BH139">
            <v>0</v>
          </cell>
          <cell r="BI139">
            <v>42670</v>
          </cell>
          <cell r="BJ139">
            <v>0</v>
          </cell>
          <cell r="BK139">
            <v>121404</v>
          </cell>
          <cell r="BL139">
            <v>0</v>
          </cell>
          <cell r="BM139">
            <v>2281</v>
          </cell>
          <cell r="BN139">
            <v>17953.93</v>
          </cell>
          <cell r="BR139">
            <v>0</v>
          </cell>
        </row>
        <row r="140">
          <cell r="A140">
            <v>664</v>
          </cell>
          <cell r="B140" t="str">
            <v>Hardwicke Parochial Primary School</v>
          </cell>
          <cell r="D140">
            <v>108293</v>
          </cell>
          <cell r="E140">
            <v>0</v>
          </cell>
          <cell r="F140">
            <v>0</v>
          </cell>
          <cell r="G140">
            <v>375</v>
          </cell>
          <cell r="H140">
            <v>0</v>
          </cell>
          <cell r="I140">
            <v>0</v>
          </cell>
          <cell r="J140">
            <v>928290</v>
          </cell>
          <cell r="K140">
            <v>0</v>
          </cell>
          <cell r="L140">
            <v>49907</v>
          </cell>
          <cell r="M140">
            <v>0</v>
          </cell>
          <cell r="N140">
            <v>28383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3976</v>
          </cell>
          <cell r="W140">
            <v>58070</v>
          </cell>
          <cell r="X140">
            <v>0</v>
          </cell>
          <cell r="Y140">
            <v>0</v>
          </cell>
          <cell r="Z140">
            <v>0</v>
          </cell>
          <cell r="AA140">
            <v>672235</v>
          </cell>
          <cell r="AB140">
            <v>0</v>
          </cell>
          <cell r="AC140">
            <v>106645</v>
          </cell>
          <cell r="AD140">
            <v>24441</v>
          </cell>
          <cell r="AE140">
            <v>27829</v>
          </cell>
          <cell r="AF140">
            <v>0</v>
          </cell>
          <cell r="AG140">
            <v>19590</v>
          </cell>
          <cell r="AH140">
            <v>1600</v>
          </cell>
          <cell r="AI140">
            <v>2500</v>
          </cell>
          <cell r="AJ140">
            <v>0</v>
          </cell>
          <cell r="AK140">
            <v>0</v>
          </cell>
          <cell r="AL140">
            <v>50200</v>
          </cell>
          <cell r="AM140">
            <v>15125</v>
          </cell>
          <cell r="AN140">
            <v>1000</v>
          </cell>
          <cell r="AO140">
            <v>2000</v>
          </cell>
          <cell r="AP140">
            <v>10000</v>
          </cell>
          <cell r="AQ140">
            <v>2917</v>
          </cell>
          <cell r="AR140">
            <v>3000</v>
          </cell>
          <cell r="AS140">
            <v>50787</v>
          </cell>
          <cell r="AT140">
            <v>0</v>
          </cell>
          <cell r="AU140">
            <v>0</v>
          </cell>
          <cell r="AV140">
            <v>9300</v>
          </cell>
          <cell r="AW140">
            <v>2000</v>
          </cell>
          <cell r="AX140">
            <v>0</v>
          </cell>
          <cell r="AY140">
            <v>0</v>
          </cell>
          <cell r="AZ140">
            <v>76319</v>
          </cell>
          <cell r="BA140">
            <v>4131</v>
          </cell>
          <cell r="BB140">
            <v>16524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2184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2559</v>
          </cell>
          <cell r="BN140">
            <v>78776</v>
          </cell>
          <cell r="BR140">
            <v>0</v>
          </cell>
        </row>
        <row r="141">
          <cell r="A141">
            <v>665</v>
          </cell>
          <cell r="B141" t="str">
            <v>Haresfield C of E Primary School</v>
          </cell>
          <cell r="D141">
            <v>37248.67</v>
          </cell>
          <cell r="E141">
            <v>0.31000000000494765</v>
          </cell>
          <cell r="F141">
            <v>16997.7</v>
          </cell>
          <cell r="G141">
            <v>5669</v>
          </cell>
          <cell r="H141">
            <v>0</v>
          </cell>
          <cell r="I141">
            <v>0</v>
          </cell>
          <cell r="J141">
            <v>276814</v>
          </cell>
          <cell r="K141">
            <v>0</v>
          </cell>
          <cell r="L141">
            <v>7992</v>
          </cell>
          <cell r="M141">
            <v>0</v>
          </cell>
          <cell r="N141">
            <v>20416</v>
          </cell>
          <cell r="O141">
            <v>0</v>
          </cell>
          <cell r="P141">
            <v>0</v>
          </cell>
          <cell r="Q141">
            <v>2220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24812</v>
          </cell>
          <cell r="X141">
            <v>0</v>
          </cell>
          <cell r="Y141">
            <v>0</v>
          </cell>
          <cell r="Z141">
            <v>0</v>
          </cell>
          <cell r="AA141">
            <v>194786</v>
          </cell>
          <cell r="AB141">
            <v>12328</v>
          </cell>
          <cell r="AC141">
            <v>24780</v>
          </cell>
          <cell r="AD141">
            <v>12728</v>
          </cell>
          <cell r="AE141">
            <v>17412</v>
          </cell>
          <cell r="AF141">
            <v>0</v>
          </cell>
          <cell r="AG141">
            <v>6986</v>
          </cell>
          <cell r="AH141">
            <v>750</v>
          </cell>
          <cell r="AI141">
            <v>1388</v>
          </cell>
          <cell r="AJ141">
            <v>0</v>
          </cell>
          <cell r="AK141">
            <v>7306</v>
          </cell>
          <cell r="AL141">
            <v>2640</v>
          </cell>
          <cell r="AM141">
            <v>2100</v>
          </cell>
          <cell r="AN141">
            <v>350</v>
          </cell>
          <cell r="AO141">
            <v>1750</v>
          </cell>
          <cell r="AP141">
            <v>6100</v>
          </cell>
          <cell r="AQ141">
            <v>1916</v>
          </cell>
          <cell r="AR141">
            <v>860</v>
          </cell>
          <cell r="AS141">
            <v>18582</v>
          </cell>
          <cell r="AT141">
            <v>2023</v>
          </cell>
          <cell r="AU141">
            <v>0</v>
          </cell>
          <cell r="AV141">
            <v>11714</v>
          </cell>
          <cell r="AW141">
            <v>1900</v>
          </cell>
          <cell r="AX141">
            <v>0</v>
          </cell>
          <cell r="AY141">
            <v>1119</v>
          </cell>
          <cell r="AZ141">
            <v>4126</v>
          </cell>
          <cell r="BA141">
            <v>2793</v>
          </cell>
          <cell r="BB141">
            <v>12065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26119</v>
          </cell>
          <cell r="BH141">
            <v>0</v>
          </cell>
          <cell r="BI141">
            <v>0</v>
          </cell>
          <cell r="BJ141">
            <v>0</v>
          </cell>
          <cell r="BK141">
            <v>46038</v>
          </cell>
          <cell r="BL141">
            <v>0</v>
          </cell>
          <cell r="BM141">
            <v>2748</v>
          </cell>
          <cell r="BN141">
            <v>21000.67</v>
          </cell>
          <cell r="BR141">
            <v>-0.30000000000291038</v>
          </cell>
        </row>
        <row r="142">
          <cell r="A142">
            <v>666</v>
          </cell>
          <cell r="B142" t="str">
            <v>Hartpury Church of England Primary School</v>
          </cell>
          <cell r="C142">
            <v>1</v>
          </cell>
          <cell r="D142">
            <v>56636</v>
          </cell>
          <cell r="E142">
            <v>0</v>
          </cell>
          <cell r="F142">
            <v>12452</v>
          </cell>
          <cell r="G142">
            <v>486</v>
          </cell>
          <cell r="H142">
            <v>0</v>
          </cell>
          <cell r="I142">
            <v>0</v>
          </cell>
          <cell r="J142">
            <v>306282</v>
          </cell>
          <cell r="K142">
            <v>0</v>
          </cell>
          <cell r="L142">
            <v>57396</v>
          </cell>
          <cell r="M142">
            <v>0</v>
          </cell>
          <cell r="N142">
            <v>20794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28736</v>
          </cell>
          <cell r="X142">
            <v>0</v>
          </cell>
          <cell r="Y142">
            <v>0</v>
          </cell>
          <cell r="Z142">
            <v>0</v>
          </cell>
          <cell r="AA142">
            <v>242954</v>
          </cell>
          <cell r="AB142">
            <v>10874</v>
          </cell>
          <cell r="AC142">
            <v>67242</v>
          </cell>
          <cell r="AD142">
            <v>0</v>
          </cell>
          <cell r="AE142">
            <v>16847</v>
          </cell>
          <cell r="AF142">
            <v>0</v>
          </cell>
          <cell r="AG142">
            <v>9014</v>
          </cell>
          <cell r="AH142">
            <v>1000</v>
          </cell>
          <cell r="AI142">
            <v>5100</v>
          </cell>
          <cell r="AJ142">
            <v>7351</v>
          </cell>
          <cell r="AK142">
            <v>1838</v>
          </cell>
          <cell r="AL142">
            <v>7600</v>
          </cell>
          <cell r="AM142">
            <v>2800</v>
          </cell>
          <cell r="AN142">
            <v>9300</v>
          </cell>
          <cell r="AO142">
            <v>1500</v>
          </cell>
          <cell r="AP142">
            <v>6000</v>
          </cell>
          <cell r="AQ142">
            <v>8869</v>
          </cell>
          <cell r="AR142">
            <v>500</v>
          </cell>
          <cell r="AS142">
            <v>18094</v>
          </cell>
          <cell r="AT142">
            <v>2895</v>
          </cell>
          <cell r="AU142">
            <v>0</v>
          </cell>
          <cell r="AV142">
            <v>2800</v>
          </cell>
          <cell r="AW142">
            <v>2439</v>
          </cell>
          <cell r="AX142">
            <v>0</v>
          </cell>
          <cell r="AY142">
            <v>3317</v>
          </cell>
          <cell r="AZ142">
            <v>0</v>
          </cell>
          <cell r="BA142">
            <v>8075</v>
          </cell>
          <cell r="BB142">
            <v>9494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27392</v>
          </cell>
          <cell r="BH142">
            <v>0</v>
          </cell>
          <cell r="BI142">
            <v>0</v>
          </cell>
          <cell r="BJ142">
            <v>0</v>
          </cell>
          <cell r="BK142">
            <v>38512</v>
          </cell>
          <cell r="BL142">
            <v>0</v>
          </cell>
          <cell r="BM142">
            <v>1818</v>
          </cell>
          <cell r="BN142">
            <v>23941</v>
          </cell>
          <cell r="BR142">
            <v>0</v>
          </cell>
        </row>
        <row r="143">
          <cell r="A143">
            <v>667</v>
          </cell>
          <cell r="B143" t="str">
            <v>Hatherop C of E Primary School</v>
          </cell>
          <cell r="D143">
            <v>6113</v>
          </cell>
          <cell r="E143">
            <v>0</v>
          </cell>
          <cell r="F143">
            <v>47518</v>
          </cell>
          <cell r="G143">
            <v>378</v>
          </cell>
          <cell r="H143">
            <v>0</v>
          </cell>
          <cell r="I143">
            <v>0</v>
          </cell>
          <cell r="J143">
            <v>205535</v>
          </cell>
          <cell r="K143">
            <v>0</v>
          </cell>
          <cell r="L143">
            <v>10596</v>
          </cell>
          <cell r="M143">
            <v>0</v>
          </cell>
          <cell r="N143">
            <v>16693</v>
          </cell>
          <cell r="O143">
            <v>0</v>
          </cell>
          <cell r="P143">
            <v>0</v>
          </cell>
          <cell r="Q143">
            <v>3400</v>
          </cell>
          <cell r="R143">
            <v>0</v>
          </cell>
          <cell r="S143">
            <v>0</v>
          </cell>
          <cell r="T143">
            <v>0</v>
          </cell>
          <cell r="U143">
            <v>5400</v>
          </cell>
          <cell r="V143">
            <v>22018</v>
          </cell>
          <cell r="W143">
            <v>19752</v>
          </cell>
          <cell r="X143">
            <v>0</v>
          </cell>
          <cell r="Y143">
            <v>0</v>
          </cell>
          <cell r="Z143">
            <v>0</v>
          </cell>
          <cell r="AA143">
            <v>178487</v>
          </cell>
          <cell r="AB143">
            <v>5224</v>
          </cell>
          <cell r="AC143">
            <v>19010</v>
          </cell>
          <cell r="AD143">
            <v>24041</v>
          </cell>
          <cell r="AE143">
            <v>9554</v>
          </cell>
          <cell r="AF143">
            <v>0</v>
          </cell>
          <cell r="AG143">
            <v>3724</v>
          </cell>
          <cell r="AH143">
            <v>500</v>
          </cell>
          <cell r="AI143">
            <v>2000</v>
          </cell>
          <cell r="AJ143">
            <v>2155</v>
          </cell>
          <cell r="AK143">
            <v>0</v>
          </cell>
          <cell r="AL143">
            <v>2010</v>
          </cell>
          <cell r="AM143">
            <v>795</v>
          </cell>
          <cell r="AN143">
            <v>350</v>
          </cell>
          <cell r="AO143">
            <v>430</v>
          </cell>
          <cell r="AP143">
            <v>4200</v>
          </cell>
          <cell r="AQ143">
            <v>2220</v>
          </cell>
          <cell r="AR143">
            <v>350</v>
          </cell>
          <cell r="AS143">
            <v>19927</v>
          </cell>
          <cell r="AT143">
            <v>2299</v>
          </cell>
          <cell r="AU143">
            <v>0</v>
          </cell>
          <cell r="AV143">
            <v>1905</v>
          </cell>
          <cell r="AW143">
            <v>75</v>
          </cell>
          <cell r="AX143">
            <v>0</v>
          </cell>
          <cell r="AY143">
            <v>320</v>
          </cell>
          <cell r="AZ143">
            <v>0</v>
          </cell>
          <cell r="BA143">
            <v>7990</v>
          </cell>
          <cell r="BB143">
            <v>475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24121</v>
          </cell>
          <cell r="BH143">
            <v>0</v>
          </cell>
          <cell r="BI143">
            <v>0</v>
          </cell>
          <cell r="BJ143">
            <v>0</v>
          </cell>
          <cell r="BK143">
            <v>70428</v>
          </cell>
          <cell r="BL143">
            <v>0</v>
          </cell>
          <cell r="BM143">
            <v>1589</v>
          </cell>
          <cell r="BN143">
            <v>1466</v>
          </cell>
          <cell r="BR143">
            <v>0</v>
          </cell>
        </row>
        <row r="144">
          <cell r="A144">
            <v>670</v>
          </cell>
          <cell r="B144" t="str">
            <v>Highnam C of E Primary School</v>
          </cell>
          <cell r="D144">
            <v>115751</v>
          </cell>
          <cell r="E144">
            <v>0</v>
          </cell>
          <cell r="F144">
            <v>51829</v>
          </cell>
          <cell r="G144">
            <v>994</v>
          </cell>
          <cell r="H144">
            <v>25000</v>
          </cell>
          <cell r="I144">
            <v>0</v>
          </cell>
          <cell r="J144">
            <v>483475</v>
          </cell>
          <cell r="K144">
            <v>0</v>
          </cell>
          <cell r="L144">
            <v>3368</v>
          </cell>
          <cell r="M144">
            <v>0</v>
          </cell>
          <cell r="N144">
            <v>23596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36685</v>
          </cell>
          <cell r="X144">
            <v>0</v>
          </cell>
          <cell r="Y144">
            <v>0</v>
          </cell>
          <cell r="Z144">
            <v>0</v>
          </cell>
          <cell r="AA144">
            <v>369737</v>
          </cell>
          <cell r="AB144">
            <v>13397</v>
          </cell>
          <cell r="AC144">
            <v>60000</v>
          </cell>
          <cell r="AD144">
            <v>100</v>
          </cell>
          <cell r="AE144">
            <v>16109</v>
          </cell>
          <cell r="AF144">
            <v>0</v>
          </cell>
          <cell r="AG144">
            <v>10341</v>
          </cell>
          <cell r="AH144">
            <v>2500</v>
          </cell>
          <cell r="AI144">
            <v>2500</v>
          </cell>
          <cell r="AJ144">
            <v>5742</v>
          </cell>
          <cell r="AK144">
            <v>0</v>
          </cell>
          <cell r="AL144">
            <v>42750</v>
          </cell>
          <cell r="AM144">
            <v>3000</v>
          </cell>
          <cell r="AN144">
            <v>14800</v>
          </cell>
          <cell r="AO144">
            <v>2250</v>
          </cell>
          <cell r="AP144">
            <v>12500</v>
          </cell>
          <cell r="AQ144">
            <v>8358</v>
          </cell>
          <cell r="AR144">
            <v>750</v>
          </cell>
          <cell r="AS144">
            <v>28376</v>
          </cell>
          <cell r="AT144">
            <v>1000</v>
          </cell>
          <cell r="AU144">
            <v>0</v>
          </cell>
          <cell r="AV144">
            <v>4850</v>
          </cell>
          <cell r="AW144">
            <v>3935</v>
          </cell>
          <cell r="AX144">
            <v>0</v>
          </cell>
          <cell r="AY144">
            <v>2329</v>
          </cell>
          <cell r="AZ144">
            <v>0</v>
          </cell>
          <cell r="BA144">
            <v>600</v>
          </cell>
          <cell r="BB144">
            <v>11564</v>
          </cell>
          <cell r="BC144">
            <v>0</v>
          </cell>
          <cell r="BD144">
            <v>20000</v>
          </cell>
          <cell r="BE144">
            <v>0</v>
          </cell>
          <cell r="BF144">
            <v>0</v>
          </cell>
          <cell r="BG144">
            <v>32443</v>
          </cell>
          <cell r="BH144">
            <v>0</v>
          </cell>
          <cell r="BI144">
            <v>0</v>
          </cell>
          <cell r="BJ144">
            <v>0</v>
          </cell>
          <cell r="BK144">
            <v>107677</v>
          </cell>
          <cell r="BL144">
            <v>0</v>
          </cell>
          <cell r="BM144">
            <v>2589</v>
          </cell>
          <cell r="BN144">
            <v>25387</v>
          </cell>
          <cell r="BR144">
            <v>0</v>
          </cell>
        </row>
        <row r="145">
          <cell r="A145">
            <v>671</v>
          </cell>
          <cell r="B145" t="str">
            <v>Hillesley C of E Primary School</v>
          </cell>
          <cell r="D145">
            <v>22859</v>
          </cell>
          <cell r="E145">
            <v>0</v>
          </cell>
          <cell r="F145">
            <v>0</v>
          </cell>
          <cell r="G145">
            <v>1027</v>
          </cell>
          <cell r="H145">
            <v>0</v>
          </cell>
          <cell r="I145">
            <v>0</v>
          </cell>
          <cell r="J145">
            <v>155445</v>
          </cell>
          <cell r="K145">
            <v>0</v>
          </cell>
          <cell r="L145">
            <v>15448</v>
          </cell>
          <cell r="M145">
            <v>0</v>
          </cell>
          <cell r="N145">
            <v>33787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18208</v>
          </cell>
          <cell r="X145">
            <v>0</v>
          </cell>
          <cell r="Y145">
            <v>0</v>
          </cell>
          <cell r="Z145">
            <v>0</v>
          </cell>
          <cell r="AA145">
            <v>148762</v>
          </cell>
          <cell r="AB145">
            <v>4251</v>
          </cell>
          <cell r="AC145">
            <v>26550</v>
          </cell>
          <cell r="AD145">
            <v>5820</v>
          </cell>
          <cell r="AE145">
            <v>13296</v>
          </cell>
          <cell r="AF145">
            <v>0</v>
          </cell>
          <cell r="AG145">
            <v>3985</v>
          </cell>
          <cell r="AH145">
            <v>500</v>
          </cell>
          <cell r="AI145">
            <v>1000</v>
          </cell>
          <cell r="AJ145">
            <v>4322</v>
          </cell>
          <cell r="AK145">
            <v>1081</v>
          </cell>
          <cell r="AL145">
            <v>5400</v>
          </cell>
          <cell r="AM145">
            <v>850</v>
          </cell>
          <cell r="AN145">
            <v>600</v>
          </cell>
          <cell r="AO145">
            <v>700</v>
          </cell>
          <cell r="AP145">
            <v>5000</v>
          </cell>
          <cell r="AQ145">
            <v>238</v>
          </cell>
          <cell r="AR145">
            <v>250</v>
          </cell>
          <cell r="AS145">
            <v>6358</v>
          </cell>
          <cell r="AT145">
            <v>1728</v>
          </cell>
          <cell r="AU145">
            <v>0</v>
          </cell>
          <cell r="AV145">
            <v>3655</v>
          </cell>
          <cell r="AW145">
            <v>938</v>
          </cell>
          <cell r="AX145">
            <v>0</v>
          </cell>
          <cell r="AY145">
            <v>280</v>
          </cell>
          <cell r="AZ145">
            <v>0</v>
          </cell>
          <cell r="BA145">
            <v>0</v>
          </cell>
          <cell r="BB145">
            <v>6055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1133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2160</v>
          </cell>
          <cell r="BN145">
            <v>4128</v>
          </cell>
          <cell r="BR145">
            <v>0</v>
          </cell>
        </row>
        <row r="146">
          <cell r="A146">
            <v>672</v>
          </cell>
          <cell r="B146" t="str">
            <v>Horsley C of E Primary School</v>
          </cell>
          <cell r="D146">
            <v>22028</v>
          </cell>
          <cell r="E146">
            <v>0</v>
          </cell>
          <cell r="F146">
            <v>0</v>
          </cell>
          <cell r="G146">
            <v>880</v>
          </cell>
          <cell r="H146">
            <v>0</v>
          </cell>
          <cell r="I146">
            <v>0</v>
          </cell>
          <cell r="J146">
            <v>280677</v>
          </cell>
          <cell r="K146">
            <v>0</v>
          </cell>
          <cell r="L146">
            <v>5564</v>
          </cell>
          <cell r="M146">
            <v>0</v>
          </cell>
          <cell r="N146">
            <v>18694</v>
          </cell>
          <cell r="O146">
            <v>0</v>
          </cell>
          <cell r="P146">
            <v>0</v>
          </cell>
          <cell r="Q146">
            <v>1132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24735</v>
          </cell>
          <cell r="X146">
            <v>0</v>
          </cell>
          <cell r="Y146">
            <v>0</v>
          </cell>
          <cell r="Z146">
            <v>0</v>
          </cell>
          <cell r="AA146">
            <v>216104</v>
          </cell>
          <cell r="AB146">
            <v>1000</v>
          </cell>
          <cell r="AC146">
            <v>40320</v>
          </cell>
          <cell r="AD146">
            <v>6870</v>
          </cell>
          <cell r="AE146">
            <v>10753</v>
          </cell>
          <cell r="AF146">
            <v>0</v>
          </cell>
          <cell r="AG146">
            <v>3906</v>
          </cell>
          <cell r="AH146">
            <v>0</v>
          </cell>
          <cell r="AI146">
            <v>5268</v>
          </cell>
          <cell r="AJ146">
            <v>7250</v>
          </cell>
          <cell r="AK146">
            <v>200</v>
          </cell>
          <cell r="AL146">
            <v>1200</v>
          </cell>
          <cell r="AM146">
            <v>800</v>
          </cell>
          <cell r="AN146">
            <v>450</v>
          </cell>
          <cell r="AO146">
            <v>750</v>
          </cell>
          <cell r="AP146">
            <v>2300</v>
          </cell>
          <cell r="AQ146">
            <v>799</v>
          </cell>
          <cell r="AR146">
            <v>500</v>
          </cell>
          <cell r="AS146">
            <v>22187</v>
          </cell>
          <cell r="AT146">
            <v>784</v>
          </cell>
          <cell r="AU146">
            <v>0</v>
          </cell>
          <cell r="AV146">
            <v>3800</v>
          </cell>
          <cell r="AW146">
            <v>2711</v>
          </cell>
          <cell r="AX146">
            <v>0</v>
          </cell>
          <cell r="AY146">
            <v>0</v>
          </cell>
          <cell r="AZ146">
            <v>0</v>
          </cell>
          <cell r="BA146">
            <v>7392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1316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2196</v>
          </cell>
          <cell r="BN146">
            <v>17486</v>
          </cell>
          <cell r="BR146">
            <v>0</v>
          </cell>
        </row>
        <row r="147">
          <cell r="A147">
            <v>677</v>
          </cell>
          <cell r="B147" t="str">
            <v>Huntley C of E Primary School</v>
          </cell>
          <cell r="D147">
            <v>59422</v>
          </cell>
          <cell r="E147">
            <v>0</v>
          </cell>
          <cell r="F147">
            <v>0</v>
          </cell>
          <cell r="G147">
            <v>137</v>
          </cell>
          <cell r="H147">
            <v>0</v>
          </cell>
          <cell r="I147">
            <v>0</v>
          </cell>
          <cell r="J147">
            <v>223821</v>
          </cell>
          <cell r="K147">
            <v>0</v>
          </cell>
          <cell r="L147">
            <v>9968</v>
          </cell>
          <cell r="M147">
            <v>0</v>
          </cell>
          <cell r="N147">
            <v>21647</v>
          </cell>
          <cell r="O147">
            <v>0</v>
          </cell>
          <cell r="P147">
            <v>2000</v>
          </cell>
          <cell r="Q147">
            <v>0</v>
          </cell>
          <cell r="R147">
            <v>12522</v>
          </cell>
          <cell r="S147">
            <v>0</v>
          </cell>
          <cell r="T147">
            <v>0</v>
          </cell>
          <cell r="U147">
            <v>0</v>
          </cell>
          <cell r="V147">
            <v>1500</v>
          </cell>
          <cell r="W147">
            <v>22733</v>
          </cell>
          <cell r="X147">
            <v>0</v>
          </cell>
          <cell r="Y147">
            <v>0</v>
          </cell>
          <cell r="Z147">
            <v>0</v>
          </cell>
          <cell r="AA147">
            <v>168933</v>
          </cell>
          <cell r="AB147">
            <v>12450</v>
          </cell>
          <cell r="AC147">
            <v>28584</v>
          </cell>
          <cell r="AD147">
            <v>0</v>
          </cell>
          <cell r="AE147">
            <v>19545</v>
          </cell>
          <cell r="AF147">
            <v>0</v>
          </cell>
          <cell r="AG147">
            <v>6200</v>
          </cell>
          <cell r="AH147">
            <v>4694</v>
          </cell>
          <cell r="AI147">
            <v>2200</v>
          </cell>
          <cell r="AJ147">
            <v>6168</v>
          </cell>
          <cell r="AK147">
            <v>1542</v>
          </cell>
          <cell r="AL147">
            <v>2000</v>
          </cell>
          <cell r="AM147">
            <v>1000</v>
          </cell>
          <cell r="AN147">
            <v>8000</v>
          </cell>
          <cell r="AO147">
            <v>4000</v>
          </cell>
          <cell r="AP147">
            <v>7000</v>
          </cell>
          <cell r="AQ147">
            <v>543</v>
          </cell>
          <cell r="AR147">
            <v>1250</v>
          </cell>
          <cell r="AS147">
            <v>14220</v>
          </cell>
          <cell r="AT147">
            <v>2790</v>
          </cell>
          <cell r="AU147">
            <v>0</v>
          </cell>
          <cell r="AV147">
            <v>3400</v>
          </cell>
          <cell r="AW147">
            <v>1828</v>
          </cell>
          <cell r="AX147">
            <v>0</v>
          </cell>
          <cell r="AY147">
            <v>15769</v>
          </cell>
          <cell r="AZ147">
            <v>0</v>
          </cell>
          <cell r="BA147">
            <v>0</v>
          </cell>
          <cell r="BB147">
            <v>7254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1254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1391</v>
          </cell>
          <cell r="BN147">
            <v>34243</v>
          </cell>
          <cell r="BR147">
            <v>0</v>
          </cell>
        </row>
        <row r="148">
          <cell r="A148">
            <v>678</v>
          </cell>
          <cell r="B148" t="str">
            <v>Innsworth Junior School</v>
          </cell>
          <cell r="D148">
            <v>79204</v>
          </cell>
          <cell r="E148">
            <v>0</v>
          </cell>
          <cell r="F148">
            <v>29548</v>
          </cell>
          <cell r="G148">
            <v>18</v>
          </cell>
          <cell r="H148">
            <v>0</v>
          </cell>
          <cell r="I148">
            <v>0</v>
          </cell>
          <cell r="J148">
            <v>530174</v>
          </cell>
          <cell r="K148">
            <v>0</v>
          </cell>
          <cell r="L148">
            <v>47635</v>
          </cell>
          <cell r="M148">
            <v>0</v>
          </cell>
          <cell r="N148">
            <v>25257</v>
          </cell>
          <cell r="O148">
            <v>0</v>
          </cell>
          <cell r="P148">
            <v>0</v>
          </cell>
          <cell r="Q148">
            <v>5500</v>
          </cell>
          <cell r="R148">
            <v>0</v>
          </cell>
          <cell r="S148">
            <v>0</v>
          </cell>
          <cell r="T148">
            <v>0</v>
          </cell>
          <cell r="U148">
            <v>9360</v>
          </cell>
          <cell r="V148">
            <v>1469</v>
          </cell>
          <cell r="W148">
            <v>38811</v>
          </cell>
          <cell r="X148">
            <v>0</v>
          </cell>
          <cell r="Y148">
            <v>0</v>
          </cell>
          <cell r="Z148">
            <v>0</v>
          </cell>
          <cell r="AA148">
            <v>404524</v>
          </cell>
          <cell r="AB148">
            <v>13265</v>
          </cell>
          <cell r="AC148">
            <v>81595</v>
          </cell>
          <cell r="AD148">
            <v>27441</v>
          </cell>
          <cell r="AE148">
            <v>31455</v>
          </cell>
          <cell r="AF148">
            <v>0</v>
          </cell>
          <cell r="AG148">
            <v>9029</v>
          </cell>
          <cell r="AH148">
            <v>800</v>
          </cell>
          <cell r="AI148">
            <v>4428</v>
          </cell>
          <cell r="AJ148">
            <v>12084</v>
          </cell>
          <cell r="AK148">
            <v>3021</v>
          </cell>
          <cell r="AL148">
            <v>3500</v>
          </cell>
          <cell r="AM148">
            <v>2000</v>
          </cell>
          <cell r="AN148">
            <v>2700</v>
          </cell>
          <cell r="AO148">
            <v>2332</v>
          </cell>
          <cell r="AP148">
            <v>7632</v>
          </cell>
          <cell r="AQ148">
            <v>6216</v>
          </cell>
          <cell r="AR148">
            <v>1680</v>
          </cell>
          <cell r="AS148">
            <v>49005</v>
          </cell>
          <cell r="AT148">
            <v>6000</v>
          </cell>
          <cell r="AU148">
            <v>0</v>
          </cell>
          <cell r="AV148">
            <v>5523</v>
          </cell>
          <cell r="AW148">
            <v>4873</v>
          </cell>
          <cell r="AX148">
            <v>0</v>
          </cell>
          <cell r="AY148">
            <v>4467</v>
          </cell>
          <cell r="AZ148">
            <v>0</v>
          </cell>
          <cell r="BA148">
            <v>5000</v>
          </cell>
          <cell r="BB148">
            <v>11330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35703</v>
          </cell>
          <cell r="BH148">
            <v>0</v>
          </cell>
          <cell r="BI148">
            <v>0</v>
          </cell>
          <cell r="BJ148">
            <v>0</v>
          </cell>
          <cell r="BK148">
            <v>63609</v>
          </cell>
          <cell r="BL148">
            <v>0</v>
          </cell>
          <cell r="BM148">
            <v>1660</v>
          </cell>
          <cell r="BN148">
            <v>37510</v>
          </cell>
          <cell r="BR148">
            <v>0</v>
          </cell>
        </row>
        <row r="149">
          <cell r="A149">
            <v>680</v>
          </cell>
          <cell r="B149" t="str">
            <v>Joys Green Primary School</v>
          </cell>
          <cell r="D149">
            <v>15073</v>
          </cell>
          <cell r="E149">
            <v>0</v>
          </cell>
          <cell r="F149">
            <v>22408</v>
          </cell>
          <cell r="G149">
            <v>20</v>
          </cell>
          <cell r="H149">
            <v>0</v>
          </cell>
          <cell r="I149">
            <v>0</v>
          </cell>
          <cell r="J149">
            <v>124536</v>
          </cell>
          <cell r="K149">
            <v>0</v>
          </cell>
          <cell r="L149">
            <v>3324</v>
          </cell>
          <cell r="M149">
            <v>0</v>
          </cell>
          <cell r="N149">
            <v>17141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14830</v>
          </cell>
          <cell r="X149">
            <v>0</v>
          </cell>
          <cell r="Y149">
            <v>0</v>
          </cell>
          <cell r="Z149">
            <v>0</v>
          </cell>
          <cell r="AA149">
            <v>113907</v>
          </cell>
          <cell r="AB149">
            <v>2249</v>
          </cell>
          <cell r="AC149">
            <v>9770</v>
          </cell>
          <cell r="AD149">
            <v>4821</v>
          </cell>
          <cell r="AE149">
            <v>6982</v>
          </cell>
          <cell r="AF149">
            <v>0</v>
          </cell>
          <cell r="AG149">
            <v>3431</v>
          </cell>
          <cell r="AH149">
            <v>50</v>
          </cell>
          <cell r="AI149">
            <v>1200</v>
          </cell>
          <cell r="AJ149">
            <v>1609</v>
          </cell>
          <cell r="AK149">
            <v>0</v>
          </cell>
          <cell r="AL149">
            <v>1400</v>
          </cell>
          <cell r="AM149">
            <v>0</v>
          </cell>
          <cell r="AN149">
            <v>400</v>
          </cell>
          <cell r="AO149">
            <v>900</v>
          </cell>
          <cell r="AP149">
            <v>4700</v>
          </cell>
          <cell r="AQ149">
            <v>1039</v>
          </cell>
          <cell r="AR149">
            <v>170</v>
          </cell>
          <cell r="AS149">
            <v>2985</v>
          </cell>
          <cell r="AT149">
            <v>1903</v>
          </cell>
          <cell r="AU149">
            <v>0</v>
          </cell>
          <cell r="AV149">
            <v>695</v>
          </cell>
          <cell r="AW149">
            <v>49</v>
          </cell>
          <cell r="AX149">
            <v>0</v>
          </cell>
          <cell r="AY149">
            <v>0</v>
          </cell>
          <cell r="AZ149">
            <v>0</v>
          </cell>
          <cell r="BA149">
            <v>500</v>
          </cell>
          <cell r="BB149">
            <v>8794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20822</v>
          </cell>
          <cell r="BH149">
            <v>0</v>
          </cell>
          <cell r="BI149">
            <v>0</v>
          </cell>
          <cell r="BJ149">
            <v>0</v>
          </cell>
          <cell r="BK149">
            <v>42168</v>
          </cell>
          <cell r="BL149">
            <v>0</v>
          </cell>
          <cell r="BM149">
            <v>1082</v>
          </cell>
          <cell r="BN149">
            <v>7350</v>
          </cell>
          <cell r="BR149">
            <v>0</v>
          </cell>
        </row>
        <row r="150">
          <cell r="A150">
            <v>681</v>
          </cell>
          <cell r="B150" t="str">
            <v>Kemble Primary School</v>
          </cell>
          <cell r="D150">
            <v>21858</v>
          </cell>
          <cell r="E150">
            <v>0</v>
          </cell>
          <cell r="F150">
            <v>13490</v>
          </cell>
          <cell r="G150">
            <v>0</v>
          </cell>
          <cell r="H150">
            <v>0</v>
          </cell>
          <cell r="I150">
            <v>0</v>
          </cell>
          <cell r="J150">
            <v>262735</v>
          </cell>
          <cell r="K150">
            <v>0</v>
          </cell>
          <cell r="L150">
            <v>6180</v>
          </cell>
          <cell r="M150">
            <v>0</v>
          </cell>
          <cell r="N150">
            <v>16657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22975</v>
          </cell>
          <cell r="X150">
            <v>0</v>
          </cell>
          <cell r="Y150">
            <v>0</v>
          </cell>
          <cell r="Z150">
            <v>0</v>
          </cell>
          <cell r="AA150">
            <v>215725</v>
          </cell>
          <cell r="AB150">
            <v>10111</v>
          </cell>
          <cell r="AC150">
            <v>10071</v>
          </cell>
          <cell r="AD150">
            <v>10938</v>
          </cell>
          <cell r="AE150">
            <v>13111</v>
          </cell>
          <cell r="AF150">
            <v>0</v>
          </cell>
          <cell r="AG150">
            <v>5816</v>
          </cell>
          <cell r="AH150">
            <v>1000</v>
          </cell>
          <cell r="AI150">
            <v>4010</v>
          </cell>
          <cell r="AJ150">
            <v>2868</v>
          </cell>
          <cell r="AK150">
            <v>950</v>
          </cell>
          <cell r="AL150">
            <v>2185</v>
          </cell>
          <cell r="AM150">
            <v>3549</v>
          </cell>
          <cell r="AN150">
            <v>590</v>
          </cell>
          <cell r="AO150">
            <v>700</v>
          </cell>
          <cell r="AP150">
            <v>4750</v>
          </cell>
          <cell r="AQ150">
            <v>7615</v>
          </cell>
          <cell r="AR150">
            <v>693</v>
          </cell>
          <cell r="AS150">
            <v>13978</v>
          </cell>
          <cell r="AT150">
            <v>1135</v>
          </cell>
          <cell r="AU150">
            <v>0</v>
          </cell>
          <cell r="AV150">
            <v>1981</v>
          </cell>
          <cell r="AW150">
            <v>2001</v>
          </cell>
          <cell r="AX150">
            <v>0</v>
          </cell>
          <cell r="AY150">
            <v>2065</v>
          </cell>
          <cell r="AZ150">
            <v>0</v>
          </cell>
          <cell r="BA150">
            <v>0</v>
          </cell>
          <cell r="BB150">
            <v>11315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25827</v>
          </cell>
          <cell r="BH150">
            <v>0</v>
          </cell>
          <cell r="BI150">
            <v>0</v>
          </cell>
          <cell r="BJ150">
            <v>0</v>
          </cell>
          <cell r="BK150">
            <v>38038</v>
          </cell>
          <cell r="BL150">
            <v>0</v>
          </cell>
          <cell r="BM150">
            <v>1279</v>
          </cell>
          <cell r="BN150">
            <v>3248</v>
          </cell>
          <cell r="BR150">
            <v>0</v>
          </cell>
        </row>
        <row r="151">
          <cell r="A151">
            <v>682</v>
          </cell>
          <cell r="B151" t="str">
            <v>Kempsford C of E Primary School</v>
          </cell>
          <cell r="D151">
            <v>21912</v>
          </cell>
          <cell r="E151">
            <v>0</v>
          </cell>
          <cell r="F151">
            <v>3732</v>
          </cell>
          <cell r="G151">
            <v>4746</v>
          </cell>
          <cell r="H151">
            <v>0</v>
          </cell>
          <cell r="I151">
            <v>0</v>
          </cell>
          <cell r="J151">
            <v>340372</v>
          </cell>
          <cell r="K151">
            <v>0</v>
          </cell>
          <cell r="L151">
            <v>17621</v>
          </cell>
          <cell r="M151">
            <v>0</v>
          </cell>
          <cell r="N151">
            <v>20897</v>
          </cell>
          <cell r="O151">
            <v>0</v>
          </cell>
          <cell r="P151">
            <v>0</v>
          </cell>
          <cell r="Q151">
            <v>254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30214</v>
          </cell>
          <cell r="X151">
            <v>0</v>
          </cell>
          <cell r="Y151">
            <v>0</v>
          </cell>
          <cell r="Z151">
            <v>0</v>
          </cell>
          <cell r="AA151">
            <v>253346</v>
          </cell>
          <cell r="AB151">
            <v>4705</v>
          </cell>
          <cell r="AC151">
            <v>58731</v>
          </cell>
          <cell r="AD151">
            <v>14564</v>
          </cell>
          <cell r="AE151">
            <v>20662</v>
          </cell>
          <cell r="AF151">
            <v>0</v>
          </cell>
          <cell r="AG151">
            <v>8809</v>
          </cell>
          <cell r="AH151">
            <v>800</v>
          </cell>
          <cell r="AI151">
            <v>886</v>
          </cell>
          <cell r="AJ151">
            <v>7116</v>
          </cell>
          <cell r="AK151">
            <v>1779</v>
          </cell>
          <cell r="AL151">
            <v>3000</v>
          </cell>
          <cell r="AM151">
            <v>1499</v>
          </cell>
          <cell r="AN151">
            <v>810</v>
          </cell>
          <cell r="AO151">
            <v>550</v>
          </cell>
          <cell r="AP151">
            <v>7468</v>
          </cell>
          <cell r="AQ151">
            <v>5972</v>
          </cell>
          <cell r="AR151">
            <v>390</v>
          </cell>
          <cell r="AS151">
            <v>6012</v>
          </cell>
          <cell r="AT151">
            <v>5212</v>
          </cell>
          <cell r="AU151">
            <v>0</v>
          </cell>
          <cell r="AV151">
            <v>4891</v>
          </cell>
          <cell r="AW151">
            <v>2782</v>
          </cell>
          <cell r="AX151">
            <v>0</v>
          </cell>
          <cell r="AY151">
            <v>1239</v>
          </cell>
          <cell r="AZ151">
            <v>0</v>
          </cell>
          <cell r="BA151">
            <v>86</v>
          </cell>
          <cell r="BB151">
            <v>10755</v>
          </cell>
          <cell r="BC151">
            <v>300</v>
          </cell>
          <cell r="BD151">
            <v>0</v>
          </cell>
          <cell r="BE151">
            <v>0</v>
          </cell>
          <cell r="BF151">
            <v>0</v>
          </cell>
          <cell r="BG151">
            <v>1415</v>
          </cell>
          <cell r="BH151">
            <v>0</v>
          </cell>
          <cell r="BI151">
            <v>0</v>
          </cell>
          <cell r="BJ151">
            <v>0</v>
          </cell>
          <cell r="BK151">
            <v>8162</v>
          </cell>
          <cell r="BL151">
            <v>0</v>
          </cell>
          <cell r="BM151">
            <v>1731</v>
          </cell>
          <cell r="BN151">
            <v>8906</v>
          </cell>
          <cell r="BR151">
            <v>0</v>
          </cell>
        </row>
        <row r="152">
          <cell r="A152">
            <v>683</v>
          </cell>
          <cell r="B152" t="str">
            <v>Larkfield Infant School</v>
          </cell>
          <cell r="D152">
            <v>20810</v>
          </cell>
          <cell r="E152">
            <v>0</v>
          </cell>
          <cell r="F152">
            <v>28457</v>
          </cell>
          <cell r="G152">
            <v>6275</v>
          </cell>
          <cell r="H152">
            <v>0</v>
          </cell>
          <cell r="I152">
            <v>0</v>
          </cell>
          <cell r="J152">
            <v>322602</v>
          </cell>
          <cell r="K152">
            <v>0</v>
          </cell>
          <cell r="L152">
            <v>15999</v>
          </cell>
          <cell r="M152">
            <v>0</v>
          </cell>
          <cell r="N152">
            <v>14929</v>
          </cell>
          <cell r="O152">
            <v>0</v>
          </cell>
          <cell r="P152">
            <v>0</v>
          </cell>
          <cell r="Q152">
            <v>9200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5000</v>
          </cell>
          <cell r="W152">
            <v>26097</v>
          </cell>
          <cell r="X152">
            <v>0</v>
          </cell>
          <cell r="Y152">
            <v>0</v>
          </cell>
          <cell r="Z152">
            <v>0</v>
          </cell>
          <cell r="AA152">
            <v>227571</v>
          </cell>
          <cell r="AB152">
            <v>5449</v>
          </cell>
          <cell r="AC152">
            <v>72456</v>
          </cell>
          <cell r="AD152">
            <v>11738</v>
          </cell>
          <cell r="AE152">
            <v>23364</v>
          </cell>
          <cell r="AF152">
            <v>0</v>
          </cell>
          <cell r="AG152">
            <v>13262</v>
          </cell>
          <cell r="AH152">
            <v>1000</v>
          </cell>
          <cell r="AI152">
            <v>1000</v>
          </cell>
          <cell r="AJ152">
            <v>3083</v>
          </cell>
          <cell r="AK152">
            <v>771</v>
          </cell>
          <cell r="AL152">
            <v>3000</v>
          </cell>
          <cell r="AM152">
            <v>1796</v>
          </cell>
          <cell r="AN152">
            <v>500</v>
          </cell>
          <cell r="AO152">
            <v>2000</v>
          </cell>
          <cell r="AP152">
            <v>6300</v>
          </cell>
          <cell r="AQ152">
            <v>6083</v>
          </cell>
          <cell r="AR152">
            <v>1020</v>
          </cell>
          <cell r="AS152">
            <v>11933</v>
          </cell>
          <cell r="AT152">
            <v>3308</v>
          </cell>
          <cell r="AU152">
            <v>0</v>
          </cell>
          <cell r="AV152">
            <v>2617</v>
          </cell>
          <cell r="AW152">
            <v>2431</v>
          </cell>
          <cell r="AX152">
            <v>0</v>
          </cell>
          <cell r="AY152">
            <v>826</v>
          </cell>
          <cell r="AZ152">
            <v>0</v>
          </cell>
          <cell r="BA152">
            <v>0</v>
          </cell>
          <cell r="BB152">
            <v>9729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28166</v>
          </cell>
          <cell r="BH152">
            <v>0</v>
          </cell>
          <cell r="BI152">
            <v>0</v>
          </cell>
          <cell r="BJ152">
            <v>0</v>
          </cell>
          <cell r="BK152">
            <v>59653</v>
          </cell>
          <cell r="BL152">
            <v>0</v>
          </cell>
          <cell r="BM152">
            <v>3245</v>
          </cell>
          <cell r="BN152">
            <v>3400</v>
          </cell>
          <cell r="BR152">
            <v>0</v>
          </cell>
        </row>
        <row r="153">
          <cell r="A153">
            <v>684</v>
          </cell>
          <cell r="B153" t="str">
            <v>King's Stanley Infant School</v>
          </cell>
          <cell r="D153">
            <v>7500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202837</v>
          </cell>
          <cell r="K153">
            <v>0</v>
          </cell>
          <cell r="L153">
            <v>6529</v>
          </cell>
          <cell r="M153">
            <v>0</v>
          </cell>
          <cell r="N153">
            <v>16113</v>
          </cell>
          <cell r="O153">
            <v>0</v>
          </cell>
          <cell r="P153">
            <v>0</v>
          </cell>
          <cell r="Q153">
            <v>420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20473</v>
          </cell>
          <cell r="X153">
            <v>0</v>
          </cell>
          <cell r="Y153">
            <v>0</v>
          </cell>
          <cell r="Z153">
            <v>0</v>
          </cell>
          <cell r="AA153">
            <v>164134</v>
          </cell>
          <cell r="AB153">
            <v>2000</v>
          </cell>
          <cell r="AC153">
            <v>29900</v>
          </cell>
          <cell r="AD153">
            <v>4985</v>
          </cell>
          <cell r="AE153">
            <v>9000</v>
          </cell>
          <cell r="AF153">
            <v>0</v>
          </cell>
          <cell r="AG153">
            <v>5300</v>
          </cell>
          <cell r="AH153">
            <v>0</v>
          </cell>
          <cell r="AI153">
            <v>100</v>
          </cell>
          <cell r="AJ153">
            <v>3092</v>
          </cell>
          <cell r="AK153">
            <v>773</v>
          </cell>
          <cell r="AL153">
            <v>7934</v>
          </cell>
          <cell r="AM153">
            <v>2000</v>
          </cell>
          <cell r="AN153">
            <v>500</v>
          </cell>
          <cell r="AO153">
            <v>600</v>
          </cell>
          <cell r="AP153">
            <v>2700</v>
          </cell>
          <cell r="AQ153">
            <v>2753</v>
          </cell>
          <cell r="AR153">
            <v>350</v>
          </cell>
          <cell r="AS153">
            <v>4726</v>
          </cell>
          <cell r="AT153">
            <v>923</v>
          </cell>
          <cell r="AU153">
            <v>0</v>
          </cell>
          <cell r="AV153">
            <v>2620</v>
          </cell>
          <cell r="AW153">
            <v>1527</v>
          </cell>
          <cell r="AX153">
            <v>0</v>
          </cell>
          <cell r="AY153">
            <v>413</v>
          </cell>
          <cell r="AZ153">
            <v>0</v>
          </cell>
          <cell r="BA153">
            <v>0</v>
          </cell>
          <cell r="BB153">
            <v>7542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1211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1211</v>
          </cell>
          <cell r="BN153">
            <v>0</v>
          </cell>
          <cell r="BR153">
            <v>0</v>
          </cell>
        </row>
        <row r="154">
          <cell r="A154">
            <v>685</v>
          </cell>
          <cell r="B154" t="str">
            <v>King's Stanley C of E Junior School</v>
          </cell>
          <cell r="D154">
            <v>54402</v>
          </cell>
          <cell r="E154">
            <v>0</v>
          </cell>
          <cell r="F154">
            <v>19621</v>
          </cell>
          <cell r="G154">
            <v>3956</v>
          </cell>
          <cell r="H154">
            <v>0</v>
          </cell>
          <cell r="I154">
            <v>0</v>
          </cell>
          <cell r="J154">
            <v>286404</v>
          </cell>
          <cell r="K154">
            <v>0</v>
          </cell>
          <cell r="L154">
            <v>9257</v>
          </cell>
          <cell r="M154">
            <v>0</v>
          </cell>
          <cell r="N154">
            <v>21165</v>
          </cell>
          <cell r="O154">
            <v>0</v>
          </cell>
          <cell r="P154">
            <v>0</v>
          </cell>
          <cell r="Q154">
            <v>330</v>
          </cell>
          <cell r="R154">
            <v>0</v>
          </cell>
          <cell r="S154">
            <v>0</v>
          </cell>
          <cell r="T154">
            <v>0</v>
          </cell>
          <cell r="U154">
            <v>860</v>
          </cell>
          <cell r="V154">
            <v>0</v>
          </cell>
          <cell r="W154">
            <v>25154</v>
          </cell>
          <cell r="X154">
            <v>0</v>
          </cell>
          <cell r="Y154">
            <v>0</v>
          </cell>
          <cell r="Z154">
            <v>0</v>
          </cell>
          <cell r="AA154">
            <v>229919</v>
          </cell>
          <cell r="AB154">
            <v>17126</v>
          </cell>
          <cell r="AC154">
            <v>36994</v>
          </cell>
          <cell r="AD154">
            <v>8349</v>
          </cell>
          <cell r="AE154">
            <v>15616</v>
          </cell>
          <cell r="AF154">
            <v>0</v>
          </cell>
          <cell r="AG154">
            <v>6464</v>
          </cell>
          <cell r="AH154">
            <v>350</v>
          </cell>
          <cell r="AI154">
            <v>650</v>
          </cell>
          <cell r="AJ154">
            <v>3307</v>
          </cell>
          <cell r="AK154">
            <v>827</v>
          </cell>
          <cell r="AL154">
            <v>11213</v>
          </cell>
          <cell r="AM154">
            <v>0</v>
          </cell>
          <cell r="AN154">
            <v>0</v>
          </cell>
          <cell r="AO154">
            <v>1000</v>
          </cell>
          <cell r="AP154">
            <v>6200</v>
          </cell>
          <cell r="AQ154">
            <v>2542</v>
          </cell>
          <cell r="AR154">
            <v>3850</v>
          </cell>
          <cell r="AS154">
            <v>13616</v>
          </cell>
          <cell r="AT154">
            <v>2037</v>
          </cell>
          <cell r="AU154">
            <v>0</v>
          </cell>
          <cell r="AV154">
            <v>8005</v>
          </cell>
          <cell r="AW154">
            <v>5374</v>
          </cell>
          <cell r="AX154">
            <v>0</v>
          </cell>
          <cell r="AY154">
            <v>1182</v>
          </cell>
          <cell r="AZ154">
            <v>0</v>
          </cell>
          <cell r="BA154">
            <v>117</v>
          </cell>
          <cell r="BB154">
            <v>8238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26567</v>
          </cell>
          <cell r="BH154">
            <v>0</v>
          </cell>
          <cell r="BI154">
            <v>0</v>
          </cell>
          <cell r="BJ154">
            <v>0</v>
          </cell>
          <cell r="BK154">
            <v>48017</v>
          </cell>
          <cell r="BL154">
            <v>0</v>
          </cell>
          <cell r="BM154">
            <v>2127</v>
          </cell>
          <cell r="BN154">
            <v>14596</v>
          </cell>
          <cell r="BR154">
            <v>0</v>
          </cell>
        </row>
        <row r="155">
          <cell r="A155">
            <v>691</v>
          </cell>
          <cell r="B155" t="str">
            <v>Kingswood Primary School</v>
          </cell>
          <cell r="D155">
            <v>26319</v>
          </cell>
          <cell r="E155">
            <v>0</v>
          </cell>
          <cell r="F155">
            <v>30747</v>
          </cell>
          <cell r="G155">
            <v>4351</v>
          </cell>
          <cell r="H155">
            <v>0</v>
          </cell>
          <cell r="I155">
            <v>0</v>
          </cell>
          <cell r="J155">
            <v>298283</v>
          </cell>
          <cell r="K155">
            <v>0</v>
          </cell>
          <cell r="L155">
            <v>16680</v>
          </cell>
          <cell r="M155">
            <v>0</v>
          </cell>
          <cell r="N155">
            <v>36410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25130</v>
          </cell>
          <cell r="X155">
            <v>0</v>
          </cell>
          <cell r="Y155">
            <v>0</v>
          </cell>
          <cell r="Z155">
            <v>0</v>
          </cell>
          <cell r="AA155">
            <v>221142</v>
          </cell>
          <cell r="AB155">
            <v>17453</v>
          </cell>
          <cell r="AC155">
            <v>50189</v>
          </cell>
          <cell r="AD155">
            <v>3520</v>
          </cell>
          <cell r="AE155">
            <v>26267</v>
          </cell>
          <cell r="AF155">
            <v>0</v>
          </cell>
          <cell r="AG155">
            <v>8011</v>
          </cell>
          <cell r="AH155">
            <v>800</v>
          </cell>
          <cell r="AI155">
            <v>2000</v>
          </cell>
          <cell r="AJ155">
            <v>7493</v>
          </cell>
          <cell r="AK155">
            <v>1873</v>
          </cell>
          <cell r="AL155">
            <v>5500</v>
          </cell>
          <cell r="AM155">
            <v>500</v>
          </cell>
          <cell r="AN155">
            <v>800</v>
          </cell>
          <cell r="AO155">
            <v>900</v>
          </cell>
          <cell r="AP155">
            <v>3750</v>
          </cell>
          <cell r="AQ155">
            <v>4296</v>
          </cell>
          <cell r="AR155">
            <v>950</v>
          </cell>
          <cell r="AS155">
            <v>19678</v>
          </cell>
          <cell r="AT155">
            <v>2374</v>
          </cell>
          <cell r="AU155">
            <v>0</v>
          </cell>
          <cell r="AV155">
            <v>2148</v>
          </cell>
          <cell r="AW155">
            <v>2508</v>
          </cell>
          <cell r="AX155">
            <v>0</v>
          </cell>
          <cell r="AY155">
            <v>0</v>
          </cell>
          <cell r="AZ155">
            <v>0</v>
          </cell>
          <cell r="BA155">
            <v>200</v>
          </cell>
          <cell r="BB155">
            <v>17332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26834</v>
          </cell>
          <cell r="BH155">
            <v>0</v>
          </cell>
          <cell r="BI155">
            <v>0</v>
          </cell>
          <cell r="BJ155">
            <v>0</v>
          </cell>
          <cell r="BK155">
            <v>60545</v>
          </cell>
          <cell r="BL155">
            <v>0</v>
          </cell>
          <cell r="BM155">
            <v>1387</v>
          </cell>
          <cell r="BN155">
            <v>3138</v>
          </cell>
          <cell r="BR155">
            <v>0</v>
          </cell>
        </row>
        <row r="156">
          <cell r="A156">
            <v>692</v>
          </cell>
          <cell r="B156" t="str">
            <v>St. Lawrence C of E PrimarySchool</v>
          </cell>
          <cell r="D156">
            <v>29231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547568</v>
          </cell>
          <cell r="K156">
            <v>0</v>
          </cell>
          <cell r="L156">
            <v>33447</v>
          </cell>
          <cell r="M156">
            <v>0</v>
          </cell>
          <cell r="N156">
            <v>20139</v>
          </cell>
          <cell r="O156">
            <v>0</v>
          </cell>
          <cell r="P156">
            <v>0</v>
          </cell>
          <cell r="Q156">
            <v>2000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250</v>
          </cell>
          <cell r="W156">
            <v>39257</v>
          </cell>
          <cell r="X156">
            <v>0</v>
          </cell>
          <cell r="Y156">
            <v>0</v>
          </cell>
          <cell r="Z156">
            <v>0</v>
          </cell>
          <cell r="AA156">
            <v>426735</v>
          </cell>
          <cell r="AB156">
            <v>19000</v>
          </cell>
          <cell r="AC156">
            <v>80329</v>
          </cell>
          <cell r="AD156">
            <v>12110</v>
          </cell>
          <cell r="AE156">
            <v>28120</v>
          </cell>
          <cell r="AF156">
            <v>0</v>
          </cell>
          <cell r="AG156">
            <v>7853</v>
          </cell>
          <cell r="AH156">
            <v>1100</v>
          </cell>
          <cell r="AI156">
            <v>7200</v>
          </cell>
          <cell r="AJ156">
            <v>4000</v>
          </cell>
          <cell r="AK156">
            <v>1474</v>
          </cell>
          <cell r="AL156">
            <v>12500</v>
          </cell>
          <cell r="AM156">
            <v>5000</v>
          </cell>
          <cell r="AN156">
            <v>1700</v>
          </cell>
          <cell r="AO156">
            <v>1751</v>
          </cell>
          <cell r="AP156">
            <v>8400</v>
          </cell>
          <cell r="AQ156">
            <v>1732</v>
          </cell>
          <cell r="AR156">
            <v>500</v>
          </cell>
          <cell r="AS156">
            <v>17229</v>
          </cell>
          <cell r="AT156">
            <v>4795</v>
          </cell>
          <cell r="AU156">
            <v>0</v>
          </cell>
          <cell r="AV156">
            <v>9968</v>
          </cell>
          <cell r="AW156">
            <v>4750</v>
          </cell>
          <cell r="AX156">
            <v>0</v>
          </cell>
          <cell r="AY156">
            <v>1030</v>
          </cell>
          <cell r="AZ156">
            <v>1000</v>
          </cell>
          <cell r="BA156">
            <v>0</v>
          </cell>
          <cell r="BB156">
            <v>12000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1670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1670</v>
          </cell>
          <cell r="BN156">
            <v>1616</v>
          </cell>
          <cell r="BR156">
            <v>0</v>
          </cell>
        </row>
        <row r="157">
          <cell r="A157">
            <v>693</v>
          </cell>
          <cell r="B157" t="str">
            <v>Warden Hill Primary School</v>
          </cell>
          <cell r="D157">
            <v>49422</v>
          </cell>
          <cell r="E157">
            <v>0</v>
          </cell>
          <cell r="F157">
            <v>12745</v>
          </cell>
          <cell r="G157">
            <v>0</v>
          </cell>
          <cell r="H157">
            <v>0</v>
          </cell>
          <cell r="I157">
            <v>0</v>
          </cell>
          <cell r="J157">
            <v>948689</v>
          </cell>
          <cell r="K157">
            <v>0</v>
          </cell>
          <cell r="L157">
            <v>57712</v>
          </cell>
          <cell r="M157">
            <v>0</v>
          </cell>
          <cell r="N157">
            <v>30761</v>
          </cell>
          <cell r="O157">
            <v>0</v>
          </cell>
          <cell r="P157">
            <v>0</v>
          </cell>
          <cell r="Q157">
            <v>2500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58498</v>
          </cell>
          <cell r="X157">
            <v>0</v>
          </cell>
          <cell r="Y157">
            <v>0</v>
          </cell>
          <cell r="Z157">
            <v>0</v>
          </cell>
          <cell r="AA157">
            <v>708182</v>
          </cell>
          <cell r="AB157">
            <v>33514</v>
          </cell>
          <cell r="AC157">
            <v>154327</v>
          </cell>
          <cell r="AD157">
            <v>45152</v>
          </cell>
          <cell r="AE157">
            <v>30650</v>
          </cell>
          <cell r="AF157">
            <v>0</v>
          </cell>
          <cell r="AG157">
            <v>28000</v>
          </cell>
          <cell r="AH157">
            <v>900</v>
          </cell>
          <cell r="AI157">
            <v>1500</v>
          </cell>
          <cell r="AJ157">
            <v>6560</v>
          </cell>
          <cell r="AK157">
            <v>1640</v>
          </cell>
          <cell r="AL157">
            <v>19000</v>
          </cell>
          <cell r="AM157">
            <v>6500</v>
          </cell>
          <cell r="AN157">
            <v>0</v>
          </cell>
          <cell r="AO157">
            <v>2750</v>
          </cell>
          <cell r="AP157">
            <v>9000</v>
          </cell>
          <cell r="AQ157">
            <v>2513</v>
          </cell>
          <cell r="AR157">
            <v>2500</v>
          </cell>
          <cell r="AS157">
            <v>35490</v>
          </cell>
          <cell r="AT157">
            <v>6575</v>
          </cell>
          <cell r="AU157">
            <v>0</v>
          </cell>
          <cell r="AV157">
            <v>14530</v>
          </cell>
          <cell r="AW157">
            <v>7766</v>
          </cell>
          <cell r="AX157">
            <v>0</v>
          </cell>
          <cell r="AY157">
            <v>0</v>
          </cell>
          <cell r="AZ157">
            <v>0</v>
          </cell>
          <cell r="BA157">
            <v>2000</v>
          </cell>
          <cell r="BB157">
            <v>13500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14936</v>
          </cell>
          <cell r="BH157">
            <v>0</v>
          </cell>
          <cell r="BI157">
            <v>0</v>
          </cell>
          <cell r="BJ157">
            <v>0</v>
          </cell>
          <cell r="BK157">
            <v>25500</v>
          </cell>
          <cell r="BL157">
            <v>0</v>
          </cell>
          <cell r="BM157">
            <v>2181</v>
          </cell>
          <cell r="BN157">
            <v>15033</v>
          </cell>
          <cell r="BR157">
            <v>0</v>
          </cell>
        </row>
        <row r="158">
          <cell r="A158">
            <v>694</v>
          </cell>
          <cell r="B158" t="str">
            <v>Leonard Stanley C of E Primary School</v>
          </cell>
          <cell r="D158">
            <v>35967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466066</v>
          </cell>
          <cell r="K158">
            <v>0</v>
          </cell>
          <cell r="L158">
            <v>66131</v>
          </cell>
          <cell r="M158">
            <v>0</v>
          </cell>
          <cell r="N158">
            <v>27486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35671</v>
          </cell>
          <cell r="X158">
            <v>0</v>
          </cell>
          <cell r="Y158">
            <v>0</v>
          </cell>
          <cell r="Z158">
            <v>0</v>
          </cell>
          <cell r="AA158">
            <v>355379</v>
          </cell>
          <cell r="AB158">
            <v>4000</v>
          </cell>
          <cell r="AC158">
            <v>103840</v>
          </cell>
          <cell r="AD158">
            <v>13050</v>
          </cell>
          <cell r="AE158">
            <v>20567</v>
          </cell>
          <cell r="AF158">
            <v>13547</v>
          </cell>
          <cell r="AG158">
            <v>9323</v>
          </cell>
          <cell r="AH158">
            <v>0</v>
          </cell>
          <cell r="AI158">
            <v>4300</v>
          </cell>
          <cell r="AJ158">
            <v>9403</v>
          </cell>
          <cell r="AK158">
            <v>2350</v>
          </cell>
          <cell r="AL158">
            <v>6000</v>
          </cell>
          <cell r="AM158">
            <v>2700</v>
          </cell>
          <cell r="AN158">
            <v>750</v>
          </cell>
          <cell r="AO158">
            <v>2000</v>
          </cell>
          <cell r="AP158">
            <v>5000</v>
          </cell>
          <cell r="AQ158">
            <v>1483</v>
          </cell>
          <cell r="AR158">
            <v>750</v>
          </cell>
          <cell r="AS158">
            <v>22750</v>
          </cell>
          <cell r="AT158">
            <v>8278</v>
          </cell>
          <cell r="AU158">
            <v>0</v>
          </cell>
          <cell r="AV158">
            <v>4600</v>
          </cell>
          <cell r="AW158">
            <v>6477</v>
          </cell>
          <cell r="AX158">
            <v>0</v>
          </cell>
          <cell r="AY158">
            <v>6459</v>
          </cell>
          <cell r="AZ158">
            <v>6774</v>
          </cell>
          <cell r="BA158">
            <v>1354</v>
          </cell>
          <cell r="BB158">
            <v>8000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1564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1564</v>
          </cell>
          <cell r="BN158">
            <v>12187</v>
          </cell>
          <cell r="BR158">
            <v>0</v>
          </cell>
        </row>
        <row r="159">
          <cell r="A159">
            <v>695</v>
          </cell>
          <cell r="B159" t="str">
            <v>Littledean C of E Primary School</v>
          </cell>
          <cell r="D159">
            <v>11282</v>
          </cell>
          <cell r="E159">
            <v>0</v>
          </cell>
          <cell r="F159">
            <v>6432</v>
          </cell>
          <cell r="G159">
            <v>528</v>
          </cell>
          <cell r="H159">
            <v>0</v>
          </cell>
          <cell r="I159">
            <v>0</v>
          </cell>
          <cell r="J159">
            <v>221458</v>
          </cell>
          <cell r="K159">
            <v>0</v>
          </cell>
          <cell r="L159">
            <v>55870</v>
          </cell>
          <cell r="M159">
            <v>0</v>
          </cell>
          <cell r="N159">
            <v>25170</v>
          </cell>
          <cell r="O159">
            <v>0</v>
          </cell>
          <cell r="P159">
            <v>0</v>
          </cell>
          <cell r="Q159">
            <v>800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23360</v>
          </cell>
          <cell r="X159">
            <v>0</v>
          </cell>
          <cell r="Y159">
            <v>0</v>
          </cell>
          <cell r="Z159">
            <v>0</v>
          </cell>
          <cell r="AA159">
            <v>170532</v>
          </cell>
          <cell r="AB159">
            <v>2350</v>
          </cell>
          <cell r="AC159">
            <v>77369</v>
          </cell>
          <cell r="AD159">
            <v>0</v>
          </cell>
          <cell r="AE159">
            <v>15296</v>
          </cell>
          <cell r="AF159">
            <v>0</v>
          </cell>
          <cell r="AG159">
            <v>4552</v>
          </cell>
          <cell r="AH159">
            <v>500</v>
          </cell>
          <cell r="AI159">
            <v>1000</v>
          </cell>
          <cell r="AJ159">
            <v>0</v>
          </cell>
          <cell r="AK159">
            <v>3123</v>
          </cell>
          <cell r="AL159">
            <v>5500</v>
          </cell>
          <cell r="AM159">
            <v>775</v>
          </cell>
          <cell r="AN159">
            <v>11800</v>
          </cell>
          <cell r="AO159">
            <v>0</v>
          </cell>
          <cell r="AP159">
            <v>7500</v>
          </cell>
          <cell r="AQ159">
            <v>2953</v>
          </cell>
          <cell r="AR159">
            <v>1250</v>
          </cell>
          <cell r="AS159">
            <v>4265</v>
          </cell>
          <cell r="AT159">
            <v>3700</v>
          </cell>
          <cell r="AU159">
            <v>0</v>
          </cell>
          <cell r="AV159">
            <v>3500</v>
          </cell>
          <cell r="AW159">
            <v>1642</v>
          </cell>
          <cell r="AX159">
            <v>0</v>
          </cell>
          <cell r="AY159">
            <v>5986</v>
          </cell>
          <cell r="AZ159">
            <v>0</v>
          </cell>
          <cell r="BA159">
            <v>0</v>
          </cell>
          <cell r="BB159">
            <v>6556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23881</v>
          </cell>
          <cell r="BH159">
            <v>0</v>
          </cell>
          <cell r="BI159">
            <v>0</v>
          </cell>
          <cell r="BJ159">
            <v>0</v>
          </cell>
          <cell r="BK159">
            <v>29090</v>
          </cell>
          <cell r="BL159">
            <v>0</v>
          </cell>
          <cell r="BM159">
            <v>1751</v>
          </cell>
          <cell r="BN159">
            <v>7791</v>
          </cell>
          <cell r="BR159">
            <v>0</v>
          </cell>
        </row>
        <row r="160">
          <cell r="A160">
            <v>696</v>
          </cell>
          <cell r="B160" t="str">
            <v>Lakefield Church of England Primary School</v>
          </cell>
          <cell r="D160">
            <v>65157</v>
          </cell>
          <cell r="E160">
            <v>0</v>
          </cell>
          <cell r="F160">
            <v>37302</v>
          </cell>
          <cell r="G160">
            <v>1771</v>
          </cell>
          <cell r="H160">
            <v>0</v>
          </cell>
          <cell r="I160">
            <v>7734</v>
          </cell>
          <cell r="J160">
            <v>472372</v>
          </cell>
          <cell r="K160">
            <v>0</v>
          </cell>
          <cell r="L160">
            <v>16423</v>
          </cell>
          <cell r="M160">
            <v>0</v>
          </cell>
          <cell r="N160">
            <v>26724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13500</v>
          </cell>
          <cell r="W160">
            <v>35139</v>
          </cell>
          <cell r="X160">
            <v>0</v>
          </cell>
          <cell r="Y160">
            <v>0</v>
          </cell>
          <cell r="Z160">
            <v>0</v>
          </cell>
          <cell r="AA160">
            <v>336482</v>
          </cell>
          <cell r="AB160">
            <v>12825</v>
          </cell>
          <cell r="AC160">
            <v>70367</v>
          </cell>
          <cell r="AD160">
            <v>17986</v>
          </cell>
          <cell r="AE160">
            <v>30867</v>
          </cell>
          <cell r="AF160">
            <v>0</v>
          </cell>
          <cell r="AG160">
            <v>16194</v>
          </cell>
          <cell r="AH160">
            <v>1000</v>
          </cell>
          <cell r="AI160">
            <v>5000</v>
          </cell>
          <cell r="AJ160">
            <v>5717</v>
          </cell>
          <cell r="AK160">
            <v>0</v>
          </cell>
          <cell r="AL160">
            <v>6000</v>
          </cell>
          <cell r="AM160">
            <v>2261</v>
          </cell>
          <cell r="AN160">
            <v>750</v>
          </cell>
          <cell r="AO160">
            <v>5000</v>
          </cell>
          <cell r="AP160">
            <v>12000</v>
          </cell>
          <cell r="AQ160">
            <v>12388</v>
          </cell>
          <cell r="AR160">
            <v>2781</v>
          </cell>
          <cell r="AS160">
            <v>28334</v>
          </cell>
          <cell r="AT160">
            <v>5990</v>
          </cell>
          <cell r="AU160">
            <v>0</v>
          </cell>
          <cell r="AV160">
            <v>6250</v>
          </cell>
          <cell r="AW160">
            <v>3914</v>
          </cell>
          <cell r="AX160">
            <v>0</v>
          </cell>
          <cell r="AY160">
            <v>4514</v>
          </cell>
          <cell r="AZ160">
            <v>0</v>
          </cell>
          <cell r="BA160">
            <v>2108</v>
          </cell>
          <cell r="BB160">
            <v>9635</v>
          </cell>
          <cell r="BC160">
            <v>0</v>
          </cell>
          <cell r="BD160">
            <v>0</v>
          </cell>
          <cell r="BE160">
            <v>0</v>
          </cell>
          <cell r="BF160">
            <v>7937</v>
          </cell>
          <cell r="BG160">
            <v>31684</v>
          </cell>
          <cell r="BH160">
            <v>0</v>
          </cell>
          <cell r="BI160">
            <v>0</v>
          </cell>
          <cell r="BJ160">
            <v>0</v>
          </cell>
          <cell r="BK160">
            <v>67394</v>
          </cell>
          <cell r="BL160">
            <v>0</v>
          </cell>
          <cell r="BM160">
            <v>3160</v>
          </cell>
          <cell r="BN160">
            <v>23015</v>
          </cell>
          <cell r="BR160">
            <v>203</v>
          </cell>
        </row>
        <row r="161">
          <cell r="A161">
            <v>699</v>
          </cell>
          <cell r="B161" t="str">
            <v>Longborough C of E Primary School</v>
          </cell>
          <cell r="D161">
            <v>2704</v>
          </cell>
          <cell r="E161">
            <v>0</v>
          </cell>
          <cell r="F161">
            <v>6607</v>
          </cell>
          <cell r="G161">
            <v>380</v>
          </cell>
          <cell r="H161">
            <v>0</v>
          </cell>
          <cell r="I161">
            <v>0</v>
          </cell>
          <cell r="J161">
            <v>144803</v>
          </cell>
          <cell r="K161">
            <v>0</v>
          </cell>
          <cell r="L161">
            <v>16658</v>
          </cell>
          <cell r="M161">
            <v>0</v>
          </cell>
          <cell r="N161">
            <v>30303</v>
          </cell>
          <cell r="O161">
            <v>0</v>
          </cell>
          <cell r="P161">
            <v>0</v>
          </cell>
          <cell r="Q161">
            <v>1253</v>
          </cell>
          <cell r="R161">
            <v>0</v>
          </cell>
          <cell r="S161">
            <v>0</v>
          </cell>
          <cell r="T161">
            <v>0</v>
          </cell>
          <cell r="U161">
            <v>1500</v>
          </cell>
          <cell r="V161">
            <v>5500</v>
          </cell>
          <cell r="W161">
            <v>17515</v>
          </cell>
          <cell r="X161">
            <v>0</v>
          </cell>
          <cell r="Y161">
            <v>0</v>
          </cell>
          <cell r="Z161">
            <v>0</v>
          </cell>
          <cell r="AA161">
            <v>123762</v>
          </cell>
          <cell r="AB161">
            <v>3000</v>
          </cell>
          <cell r="AC161">
            <v>30347</v>
          </cell>
          <cell r="AD161">
            <v>5092</v>
          </cell>
          <cell r="AE161">
            <v>11599</v>
          </cell>
          <cell r="AF161">
            <v>0</v>
          </cell>
          <cell r="AG161">
            <v>4003</v>
          </cell>
          <cell r="AH161">
            <v>500</v>
          </cell>
          <cell r="AI161">
            <v>0</v>
          </cell>
          <cell r="AJ161">
            <v>4871</v>
          </cell>
          <cell r="AK161">
            <v>0</v>
          </cell>
          <cell r="AL161">
            <v>4500</v>
          </cell>
          <cell r="AM161">
            <v>1500</v>
          </cell>
          <cell r="AN161">
            <v>500</v>
          </cell>
          <cell r="AO161">
            <v>350</v>
          </cell>
          <cell r="AP161">
            <v>2400</v>
          </cell>
          <cell r="AQ161">
            <v>1476</v>
          </cell>
          <cell r="AR161">
            <v>100</v>
          </cell>
          <cell r="AS161">
            <v>7860</v>
          </cell>
          <cell r="AT161">
            <v>1698</v>
          </cell>
          <cell r="AU161">
            <v>0</v>
          </cell>
          <cell r="AV161">
            <v>3405</v>
          </cell>
          <cell r="AW161">
            <v>500</v>
          </cell>
          <cell r="AX161">
            <v>0</v>
          </cell>
          <cell r="AY161">
            <v>0</v>
          </cell>
          <cell r="AZ161">
            <v>0</v>
          </cell>
          <cell r="BA161">
            <v>1150</v>
          </cell>
          <cell r="BB161">
            <v>6881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21558</v>
          </cell>
          <cell r="BH161">
            <v>0</v>
          </cell>
          <cell r="BI161">
            <v>0</v>
          </cell>
          <cell r="BJ161">
            <v>0</v>
          </cell>
          <cell r="BK161">
            <v>27060</v>
          </cell>
          <cell r="BL161">
            <v>0</v>
          </cell>
          <cell r="BM161">
            <v>1485</v>
          </cell>
          <cell r="BN161">
            <v>4742</v>
          </cell>
          <cell r="BR161">
            <v>0</v>
          </cell>
        </row>
        <row r="162">
          <cell r="A162">
            <v>702</v>
          </cell>
          <cell r="B162" t="str">
            <v>Hope Brook C of E Primary School</v>
          </cell>
          <cell r="D162">
            <v>35211</v>
          </cell>
          <cell r="E162">
            <v>0</v>
          </cell>
          <cell r="F162">
            <v>54554</v>
          </cell>
          <cell r="G162">
            <v>1546</v>
          </cell>
          <cell r="H162">
            <v>0</v>
          </cell>
          <cell r="I162">
            <v>0</v>
          </cell>
          <cell r="J162">
            <v>254827</v>
          </cell>
          <cell r="K162">
            <v>0</v>
          </cell>
          <cell r="L162">
            <v>18370</v>
          </cell>
          <cell r="M162">
            <v>0</v>
          </cell>
          <cell r="N162">
            <v>19452</v>
          </cell>
          <cell r="O162">
            <v>17994</v>
          </cell>
          <cell r="P162">
            <v>153</v>
          </cell>
          <cell r="Q162">
            <v>493</v>
          </cell>
          <cell r="R162">
            <v>0</v>
          </cell>
          <cell r="S162">
            <v>0</v>
          </cell>
          <cell r="T162">
            <v>0</v>
          </cell>
          <cell r="U162">
            <v>163</v>
          </cell>
          <cell r="V162">
            <v>50</v>
          </cell>
          <cell r="W162">
            <v>24432</v>
          </cell>
          <cell r="X162">
            <v>0</v>
          </cell>
          <cell r="Y162">
            <v>0</v>
          </cell>
          <cell r="Z162">
            <v>0</v>
          </cell>
          <cell r="AA162">
            <v>206663</v>
          </cell>
          <cell r="AB162">
            <v>14225</v>
          </cell>
          <cell r="AC162">
            <v>32557</v>
          </cell>
          <cell r="AD162">
            <v>0</v>
          </cell>
          <cell r="AE162">
            <v>13270</v>
          </cell>
          <cell r="AF162">
            <v>0</v>
          </cell>
          <cell r="AG162">
            <v>7900</v>
          </cell>
          <cell r="AH162">
            <v>1000</v>
          </cell>
          <cell r="AI162">
            <v>450</v>
          </cell>
          <cell r="AJ162">
            <v>2624</v>
          </cell>
          <cell r="AK162">
            <v>656</v>
          </cell>
          <cell r="AL162">
            <v>8500</v>
          </cell>
          <cell r="AM162">
            <v>1000</v>
          </cell>
          <cell r="AN162">
            <v>10900</v>
          </cell>
          <cell r="AO162">
            <v>700</v>
          </cell>
          <cell r="AP162">
            <v>5200</v>
          </cell>
          <cell r="AQ162">
            <v>9524</v>
          </cell>
          <cell r="AR162">
            <v>400</v>
          </cell>
          <cell r="AS162">
            <v>10670</v>
          </cell>
          <cell r="AT162">
            <v>3624</v>
          </cell>
          <cell r="AU162">
            <v>0</v>
          </cell>
          <cell r="AV162">
            <v>4700</v>
          </cell>
          <cell r="AW162">
            <v>1792</v>
          </cell>
          <cell r="AX162">
            <v>0</v>
          </cell>
          <cell r="AY162">
            <v>3717</v>
          </cell>
          <cell r="AZ162">
            <v>0</v>
          </cell>
          <cell r="BA162">
            <v>880</v>
          </cell>
          <cell r="BB162">
            <v>8519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25761</v>
          </cell>
          <cell r="BH162">
            <v>0</v>
          </cell>
          <cell r="BI162">
            <v>0</v>
          </cell>
          <cell r="BJ162">
            <v>0</v>
          </cell>
          <cell r="BK162">
            <v>79039</v>
          </cell>
          <cell r="BL162">
            <v>0</v>
          </cell>
          <cell r="BM162">
            <v>2822</v>
          </cell>
          <cell r="BN162">
            <v>21674</v>
          </cell>
          <cell r="BR162">
            <v>0</v>
          </cell>
        </row>
        <row r="163">
          <cell r="A163">
            <v>705</v>
          </cell>
          <cell r="B163" t="str">
            <v>Longney C of E Primary School</v>
          </cell>
          <cell r="D163">
            <v>0</v>
          </cell>
          <cell r="F163">
            <v>47176</v>
          </cell>
          <cell r="G163">
            <v>832</v>
          </cell>
          <cell r="H163">
            <v>0</v>
          </cell>
          <cell r="I163">
            <v>0</v>
          </cell>
          <cell r="J163">
            <v>293478</v>
          </cell>
          <cell r="K163">
            <v>0</v>
          </cell>
          <cell r="L163">
            <v>5068</v>
          </cell>
          <cell r="M163">
            <v>0</v>
          </cell>
          <cell r="N163">
            <v>17332</v>
          </cell>
          <cell r="O163">
            <v>0</v>
          </cell>
          <cell r="P163">
            <v>0</v>
          </cell>
          <cell r="Q163">
            <v>14000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7000</v>
          </cell>
          <cell r="W163">
            <v>25338</v>
          </cell>
          <cell r="X163">
            <v>0</v>
          </cell>
          <cell r="Y163">
            <v>0</v>
          </cell>
          <cell r="Z163">
            <v>0</v>
          </cell>
          <cell r="AA163">
            <v>215523</v>
          </cell>
          <cell r="AB163">
            <v>2000</v>
          </cell>
          <cell r="AC163">
            <v>52305</v>
          </cell>
          <cell r="AD163">
            <v>0</v>
          </cell>
          <cell r="AE163">
            <v>23318</v>
          </cell>
          <cell r="AF163">
            <v>0</v>
          </cell>
          <cell r="AG163">
            <v>3447</v>
          </cell>
          <cell r="AH163">
            <v>500</v>
          </cell>
          <cell r="AI163">
            <v>1500</v>
          </cell>
          <cell r="AJ163">
            <v>3160</v>
          </cell>
          <cell r="AK163">
            <v>790</v>
          </cell>
          <cell r="AL163">
            <v>5000</v>
          </cell>
          <cell r="AM163">
            <v>2000</v>
          </cell>
          <cell r="AN163">
            <v>8000</v>
          </cell>
          <cell r="AO163">
            <v>1000</v>
          </cell>
          <cell r="AP163">
            <v>5000</v>
          </cell>
          <cell r="AQ163">
            <v>2176</v>
          </cell>
          <cell r="AR163">
            <v>150</v>
          </cell>
          <cell r="AS163">
            <v>7201</v>
          </cell>
          <cell r="AT163">
            <v>750</v>
          </cell>
          <cell r="AU163">
            <v>0</v>
          </cell>
          <cell r="AV163">
            <v>2400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7500</v>
          </cell>
          <cell r="BB163">
            <v>14021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27801</v>
          </cell>
          <cell r="BH163">
            <v>0</v>
          </cell>
          <cell r="BI163">
            <v>0</v>
          </cell>
          <cell r="BJ163">
            <v>0</v>
          </cell>
          <cell r="BK163">
            <v>73614</v>
          </cell>
          <cell r="BL163">
            <v>0</v>
          </cell>
          <cell r="BM163">
            <v>2195</v>
          </cell>
          <cell r="BN163">
            <v>4475</v>
          </cell>
          <cell r="BR163">
            <v>0</v>
          </cell>
        </row>
        <row r="164">
          <cell r="A164">
            <v>708</v>
          </cell>
          <cell r="B164" t="str">
            <v>Redmarley C of E Primary School</v>
          </cell>
          <cell r="D164">
            <v>43924</v>
          </cell>
          <cell r="E164">
            <v>0</v>
          </cell>
          <cell r="F164">
            <v>0</v>
          </cell>
          <cell r="G164">
            <v>141</v>
          </cell>
          <cell r="H164">
            <v>1363</v>
          </cell>
          <cell r="I164">
            <v>0</v>
          </cell>
          <cell r="J164">
            <v>207694</v>
          </cell>
          <cell r="K164">
            <v>0</v>
          </cell>
          <cell r="L164">
            <v>6672</v>
          </cell>
          <cell r="M164">
            <v>0</v>
          </cell>
          <cell r="N164">
            <v>17431</v>
          </cell>
          <cell r="O164">
            <v>0</v>
          </cell>
          <cell r="P164">
            <v>0</v>
          </cell>
          <cell r="Q164">
            <v>653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213</v>
          </cell>
          <cell r="W164">
            <v>19537</v>
          </cell>
          <cell r="X164">
            <v>0</v>
          </cell>
          <cell r="Y164">
            <v>0</v>
          </cell>
          <cell r="Z164">
            <v>0</v>
          </cell>
          <cell r="AA164">
            <v>170714</v>
          </cell>
          <cell r="AB164">
            <v>10646</v>
          </cell>
          <cell r="AC164">
            <v>21443</v>
          </cell>
          <cell r="AD164">
            <v>0</v>
          </cell>
          <cell r="AE164">
            <v>12028</v>
          </cell>
          <cell r="AF164">
            <v>0</v>
          </cell>
          <cell r="AG164">
            <v>4552</v>
          </cell>
          <cell r="AH164">
            <v>350</v>
          </cell>
          <cell r="AI164">
            <v>1140</v>
          </cell>
          <cell r="AJ164">
            <v>5054</v>
          </cell>
          <cell r="AK164">
            <v>0</v>
          </cell>
          <cell r="AL164">
            <v>8205</v>
          </cell>
          <cell r="AM164">
            <v>1785</v>
          </cell>
          <cell r="AN164">
            <v>9761</v>
          </cell>
          <cell r="AO164">
            <v>1080</v>
          </cell>
          <cell r="AP164">
            <v>5485</v>
          </cell>
          <cell r="AQ164">
            <v>2187</v>
          </cell>
          <cell r="AR164">
            <v>552</v>
          </cell>
          <cell r="AS164">
            <v>10491</v>
          </cell>
          <cell r="AT164">
            <v>167</v>
          </cell>
          <cell r="AU164">
            <v>0</v>
          </cell>
          <cell r="AV164">
            <v>3312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12607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15051</v>
          </cell>
          <cell r="BH164">
            <v>0</v>
          </cell>
          <cell r="BI164">
            <v>0</v>
          </cell>
          <cell r="BJ164">
            <v>0</v>
          </cell>
          <cell r="BK164">
            <v>15219</v>
          </cell>
          <cell r="BL164">
            <v>0</v>
          </cell>
          <cell r="BM164">
            <v>1336</v>
          </cell>
          <cell r="BN164">
            <v>14565</v>
          </cell>
          <cell r="BR164">
            <v>0</v>
          </cell>
        </row>
        <row r="165">
          <cell r="A165">
            <v>709</v>
          </cell>
          <cell r="B165" t="str">
            <v>Lydbrook Primary School</v>
          </cell>
          <cell r="D165">
            <v>55597</v>
          </cell>
          <cell r="E165">
            <v>0</v>
          </cell>
          <cell r="F165">
            <v>1045</v>
          </cell>
          <cell r="G165">
            <v>299</v>
          </cell>
          <cell r="H165">
            <v>0</v>
          </cell>
          <cell r="I165">
            <v>0</v>
          </cell>
          <cell r="J165">
            <v>336172</v>
          </cell>
          <cell r="K165">
            <v>0</v>
          </cell>
          <cell r="L165">
            <v>54146</v>
          </cell>
          <cell r="M165">
            <v>0</v>
          </cell>
          <cell r="N165">
            <v>20389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30068</v>
          </cell>
          <cell r="X165">
            <v>0</v>
          </cell>
          <cell r="Y165">
            <v>0</v>
          </cell>
          <cell r="Z165">
            <v>0</v>
          </cell>
          <cell r="AA165">
            <v>276870</v>
          </cell>
          <cell r="AB165">
            <v>16536</v>
          </cell>
          <cell r="AC165">
            <v>66255</v>
          </cell>
          <cell r="AD165">
            <v>500</v>
          </cell>
          <cell r="AE165">
            <v>27246</v>
          </cell>
          <cell r="AF165">
            <v>0</v>
          </cell>
          <cell r="AG165">
            <v>8023</v>
          </cell>
          <cell r="AH165">
            <v>600</v>
          </cell>
          <cell r="AI165">
            <v>1200</v>
          </cell>
          <cell r="AJ165">
            <v>4497</v>
          </cell>
          <cell r="AK165">
            <v>0</v>
          </cell>
          <cell r="AL165">
            <v>3500</v>
          </cell>
          <cell r="AM165">
            <v>2000</v>
          </cell>
          <cell r="AN165">
            <v>10000</v>
          </cell>
          <cell r="AO165">
            <v>1400</v>
          </cell>
          <cell r="AP165">
            <v>7000</v>
          </cell>
          <cell r="AQ165">
            <v>4029</v>
          </cell>
          <cell r="AR165">
            <v>1400</v>
          </cell>
          <cell r="AS165">
            <v>21333</v>
          </cell>
          <cell r="AT165">
            <v>2150</v>
          </cell>
          <cell r="AU165">
            <v>0</v>
          </cell>
          <cell r="AV165">
            <v>2350</v>
          </cell>
          <cell r="AW165">
            <v>5694</v>
          </cell>
          <cell r="AX165">
            <v>0</v>
          </cell>
          <cell r="AY165">
            <v>7434</v>
          </cell>
          <cell r="AZ165">
            <v>1000</v>
          </cell>
          <cell r="BA165">
            <v>1000</v>
          </cell>
          <cell r="BB165">
            <v>10886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28840</v>
          </cell>
          <cell r="BH165">
            <v>0</v>
          </cell>
          <cell r="BI165">
            <v>0</v>
          </cell>
          <cell r="BJ165">
            <v>0</v>
          </cell>
          <cell r="BK165">
            <v>28491</v>
          </cell>
          <cell r="BL165">
            <v>0</v>
          </cell>
          <cell r="BM165">
            <v>1693</v>
          </cell>
          <cell r="BN165">
            <v>13469</v>
          </cell>
          <cell r="BR165">
            <v>0</v>
          </cell>
        </row>
        <row r="166">
          <cell r="A166">
            <v>710</v>
          </cell>
          <cell r="B166" t="str">
            <v>Lydney C of E Community School</v>
          </cell>
          <cell r="D166">
            <v>79901.289999999994</v>
          </cell>
          <cell r="E166">
            <v>0</v>
          </cell>
          <cell r="F166">
            <v>9787</v>
          </cell>
          <cell r="G166">
            <v>1333.87</v>
          </cell>
          <cell r="H166">
            <v>0</v>
          </cell>
          <cell r="I166">
            <v>0</v>
          </cell>
          <cell r="J166">
            <v>522778</v>
          </cell>
          <cell r="K166">
            <v>0</v>
          </cell>
          <cell r="L166">
            <v>58895</v>
          </cell>
          <cell r="M166">
            <v>0</v>
          </cell>
          <cell r="N166">
            <v>26237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39932</v>
          </cell>
          <cell r="X166">
            <v>0</v>
          </cell>
          <cell r="Y166">
            <v>0</v>
          </cell>
          <cell r="Z166">
            <v>0</v>
          </cell>
          <cell r="AA166">
            <v>372828</v>
          </cell>
          <cell r="AB166">
            <v>7835</v>
          </cell>
          <cell r="AC166">
            <v>102860</v>
          </cell>
          <cell r="AD166">
            <v>22084</v>
          </cell>
          <cell r="AE166">
            <v>46315</v>
          </cell>
          <cell r="AF166">
            <v>0</v>
          </cell>
          <cell r="AG166">
            <v>13740</v>
          </cell>
          <cell r="AH166">
            <v>0</v>
          </cell>
          <cell r="AI166">
            <v>0</v>
          </cell>
          <cell r="AJ166">
            <v>4937</v>
          </cell>
          <cell r="AK166">
            <v>1234</v>
          </cell>
          <cell r="AL166">
            <v>28300</v>
          </cell>
          <cell r="AM166">
            <v>750</v>
          </cell>
          <cell r="AN166">
            <v>1900</v>
          </cell>
          <cell r="AO166">
            <v>0</v>
          </cell>
          <cell r="AP166">
            <v>9200</v>
          </cell>
          <cell r="AQ166">
            <v>6668</v>
          </cell>
          <cell r="AR166">
            <v>2700</v>
          </cell>
          <cell r="AS166">
            <v>42827</v>
          </cell>
          <cell r="AT166">
            <v>1500</v>
          </cell>
          <cell r="AU166">
            <v>0</v>
          </cell>
          <cell r="AV166">
            <v>3700</v>
          </cell>
          <cell r="AW166">
            <v>4834</v>
          </cell>
          <cell r="AX166">
            <v>0</v>
          </cell>
          <cell r="AY166">
            <v>4956</v>
          </cell>
          <cell r="AZ166">
            <v>0</v>
          </cell>
          <cell r="BA166">
            <v>1438</v>
          </cell>
          <cell r="BB166">
            <v>12581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33759</v>
          </cell>
          <cell r="BH166">
            <v>0</v>
          </cell>
          <cell r="BI166">
            <v>0</v>
          </cell>
          <cell r="BJ166">
            <v>0</v>
          </cell>
          <cell r="BK166">
            <v>41895</v>
          </cell>
          <cell r="BL166">
            <v>0</v>
          </cell>
          <cell r="BM166">
            <v>2984.87</v>
          </cell>
          <cell r="BN166">
            <v>34556.29</v>
          </cell>
          <cell r="BR166">
            <v>-7.2759576141834259E-12</v>
          </cell>
        </row>
        <row r="167">
          <cell r="A167">
            <v>711</v>
          </cell>
          <cell r="B167" t="str">
            <v>Severnbanks Primary School</v>
          </cell>
          <cell r="C167">
            <v>1</v>
          </cell>
          <cell r="D167">
            <v>83548</v>
          </cell>
          <cell r="E167">
            <v>0</v>
          </cell>
          <cell r="F167">
            <v>16001</v>
          </cell>
          <cell r="G167">
            <v>2607</v>
          </cell>
          <cell r="H167">
            <v>0</v>
          </cell>
          <cell r="I167">
            <v>0</v>
          </cell>
          <cell r="J167">
            <v>849685</v>
          </cell>
          <cell r="K167">
            <v>0</v>
          </cell>
          <cell r="L167">
            <v>114325</v>
          </cell>
          <cell r="M167">
            <v>0</v>
          </cell>
          <cell r="N167">
            <v>56921</v>
          </cell>
          <cell r="O167">
            <v>0</v>
          </cell>
          <cell r="P167">
            <v>0</v>
          </cell>
          <cell r="Q167">
            <v>4500</v>
          </cell>
          <cell r="R167">
            <v>0</v>
          </cell>
          <cell r="S167">
            <v>0</v>
          </cell>
          <cell r="T167">
            <v>0</v>
          </cell>
          <cell r="U167">
            <v>5500</v>
          </cell>
          <cell r="V167">
            <v>0</v>
          </cell>
          <cell r="W167">
            <v>54760</v>
          </cell>
          <cell r="X167">
            <v>0</v>
          </cell>
          <cell r="Y167">
            <v>0</v>
          </cell>
          <cell r="Z167">
            <v>0</v>
          </cell>
          <cell r="AA167">
            <v>566961</v>
          </cell>
          <cell r="AB167">
            <v>6652</v>
          </cell>
          <cell r="AC167">
            <v>215214</v>
          </cell>
          <cell r="AD167">
            <v>45040</v>
          </cell>
          <cell r="AE167">
            <v>41063</v>
          </cell>
          <cell r="AF167">
            <v>0</v>
          </cell>
          <cell r="AG167">
            <v>22639</v>
          </cell>
          <cell r="AH167">
            <v>4188</v>
          </cell>
          <cell r="AI167">
            <v>2650</v>
          </cell>
          <cell r="AJ167">
            <v>8700</v>
          </cell>
          <cell r="AK167">
            <v>3000</v>
          </cell>
          <cell r="AL167">
            <v>8500</v>
          </cell>
          <cell r="AM167">
            <v>4500</v>
          </cell>
          <cell r="AN167">
            <v>2750</v>
          </cell>
          <cell r="AO167">
            <v>3400</v>
          </cell>
          <cell r="AP167">
            <v>13850</v>
          </cell>
          <cell r="AQ167">
            <v>1749</v>
          </cell>
          <cell r="AR167">
            <v>4520</v>
          </cell>
          <cell r="AS167">
            <v>60693</v>
          </cell>
          <cell r="AT167">
            <v>3874</v>
          </cell>
          <cell r="AU167">
            <v>0</v>
          </cell>
          <cell r="AV167">
            <v>12624</v>
          </cell>
          <cell r="AW167">
            <v>5563</v>
          </cell>
          <cell r="AX167">
            <v>0</v>
          </cell>
          <cell r="AY167">
            <v>23878</v>
          </cell>
          <cell r="AZ167">
            <v>50743</v>
          </cell>
          <cell r="BA167">
            <v>300</v>
          </cell>
          <cell r="BB167">
            <v>12182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34977</v>
          </cell>
          <cell r="BH167">
            <v>0</v>
          </cell>
          <cell r="BI167">
            <v>0</v>
          </cell>
          <cell r="BJ167">
            <v>0</v>
          </cell>
          <cell r="BK167">
            <v>33565</v>
          </cell>
          <cell r="BL167">
            <v>0</v>
          </cell>
          <cell r="BM167">
            <v>20020</v>
          </cell>
          <cell r="BN167">
            <v>44006</v>
          </cell>
          <cell r="BR167">
            <v>0</v>
          </cell>
        </row>
        <row r="168">
          <cell r="A168">
            <v>714</v>
          </cell>
          <cell r="B168" t="str">
            <v>Meysey Hampton C of E Primary School</v>
          </cell>
          <cell r="D168">
            <v>34382</v>
          </cell>
          <cell r="E168">
            <v>0</v>
          </cell>
          <cell r="F168">
            <v>44004</v>
          </cell>
          <cell r="G168">
            <v>675</v>
          </cell>
          <cell r="H168">
            <v>0</v>
          </cell>
          <cell r="I168">
            <v>0</v>
          </cell>
          <cell r="J168">
            <v>282367</v>
          </cell>
          <cell r="K168">
            <v>0</v>
          </cell>
          <cell r="L168">
            <v>6454</v>
          </cell>
          <cell r="M168">
            <v>0</v>
          </cell>
          <cell r="N168">
            <v>17612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3500</v>
          </cell>
          <cell r="W168">
            <v>23884</v>
          </cell>
          <cell r="X168">
            <v>0</v>
          </cell>
          <cell r="Y168">
            <v>0</v>
          </cell>
          <cell r="Z168">
            <v>0</v>
          </cell>
          <cell r="AA168">
            <v>236110</v>
          </cell>
          <cell r="AB168">
            <v>5559</v>
          </cell>
          <cell r="AC168">
            <v>36531</v>
          </cell>
          <cell r="AD168">
            <v>2220</v>
          </cell>
          <cell r="AE168">
            <v>14143</v>
          </cell>
          <cell r="AF168">
            <v>0</v>
          </cell>
          <cell r="AG168">
            <v>6159</v>
          </cell>
          <cell r="AH168">
            <v>0</v>
          </cell>
          <cell r="AI168">
            <v>5300</v>
          </cell>
          <cell r="AJ168">
            <v>8715</v>
          </cell>
          <cell r="AK168">
            <v>0</v>
          </cell>
          <cell r="AL168">
            <v>1200</v>
          </cell>
          <cell r="AM168">
            <v>0</v>
          </cell>
          <cell r="AN168">
            <v>8132</v>
          </cell>
          <cell r="AO168">
            <v>900</v>
          </cell>
          <cell r="AP168">
            <v>3500</v>
          </cell>
          <cell r="AQ168">
            <v>950</v>
          </cell>
          <cell r="AR168">
            <v>2163</v>
          </cell>
          <cell r="AS168">
            <v>12479</v>
          </cell>
          <cell r="AT168">
            <v>1350</v>
          </cell>
          <cell r="AU168">
            <v>0</v>
          </cell>
          <cell r="AV168">
            <v>2000</v>
          </cell>
          <cell r="AW168">
            <v>2019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7834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26359</v>
          </cell>
          <cell r="BH168">
            <v>0</v>
          </cell>
          <cell r="BI168">
            <v>0</v>
          </cell>
          <cell r="BJ168">
            <v>0</v>
          </cell>
          <cell r="BK168">
            <v>69056</v>
          </cell>
          <cell r="BL168">
            <v>0</v>
          </cell>
          <cell r="BM168">
            <v>1982</v>
          </cell>
          <cell r="BN168">
            <v>10935</v>
          </cell>
          <cell r="BR168">
            <v>0</v>
          </cell>
        </row>
        <row r="169">
          <cell r="A169">
            <v>717</v>
          </cell>
          <cell r="B169" t="str">
            <v>Mickleton Primary School</v>
          </cell>
          <cell r="D169">
            <v>23465</v>
          </cell>
          <cell r="E169">
            <v>0</v>
          </cell>
          <cell r="F169">
            <v>0</v>
          </cell>
          <cell r="G169">
            <v>4255</v>
          </cell>
          <cell r="H169">
            <v>0</v>
          </cell>
          <cell r="I169">
            <v>0</v>
          </cell>
          <cell r="J169">
            <v>257445</v>
          </cell>
          <cell r="K169">
            <v>0</v>
          </cell>
          <cell r="L169">
            <v>9587</v>
          </cell>
          <cell r="M169">
            <v>0</v>
          </cell>
          <cell r="N169">
            <v>18814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24037</v>
          </cell>
          <cell r="X169">
            <v>0</v>
          </cell>
          <cell r="Y169">
            <v>0</v>
          </cell>
          <cell r="Z169">
            <v>0</v>
          </cell>
          <cell r="AA169">
            <v>193395</v>
          </cell>
          <cell r="AB169">
            <v>16460</v>
          </cell>
          <cell r="AC169">
            <v>38832</v>
          </cell>
          <cell r="AD169">
            <v>11921</v>
          </cell>
          <cell r="AE169">
            <v>18323</v>
          </cell>
          <cell r="AF169">
            <v>0</v>
          </cell>
          <cell r="AG169">
            <v>8638</v>
          </cell>
          <cell r="AH169">
            <v>350</v>
          </cell>
          <cell r="AI169">
            <v>0</v>
          </cell>
          <cell r="AJ169">
            <v>6856</v>
          </cell>
          <cell r="AK169">
            <v>0</v>
          </cell>
          <cell r="AL169">
            <v>500</v>
          </cell>
          <cell r="AM169">
            <v>1100</v>
          </cell>
          <cell r="AN169">
            <v>600</v>
          </cell>
          <cell r="AO169">
            <v>1400</v>
          </cell>
          <cell r="AP169">
            <v>5000</v>
          </cell>
          <cell r="AQ169">
            <v>2486</v>
          </cell>
          <cell r="AR169">
            <v>0</v>
          </cell>
          <cell r="AS169">
            <v>4772</v>
          </cell>
          <cell r="AT169">
            <v>1500</v>
          </cell>
          <cell r="AU169">
            <v>0</v>
          </cell>
          <cell r="AV169">
            <v>2659</v>
          </cell>
          <cell r="AW169">
            <v>1978</v>
          </cell>
          <cell r="AX169">
            <v>0</v>
          </cell>
          <cell r="AY169">
            <v>0</v>
          </cell>
          <cell r="AZ169">
            <v>0</v>
          </cell>
          <cell r="BA169">
            <v>9498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26284</v>
          </cell>
          <cell r="BH169">
            <v>0</v>
          </cell>
          <cell r="BI169">
            <v>0</v>
          </cell>
          <cell r="BJ169">
            <v>0</v>
          </cell>
          <cell r="BK169">
            <v>29244</v>
          </cell>
          <cell r="BL169">
            <v>0</v>
          </cell>
          <cell r="BM169">
            <v>1295</v>
          </cell>
          <cell r="BN169">
            <v>7080</v>
          </cell>
          <cell r="BR169">
            <v>0</v>
          </cell>
        </row>
        <row r="170">
          <cell r="A170">
            <v>718</v>
          </cell>
          <cell r="B170" t="str">
            <v>Minchinhampton School</v>
          </cell>
          <cell r="C170">
            <v>1</v>
          </cell>
          <cell r="D170">
            <v>40162</v>
          </cell>
          <cell r="E170">
            <v>0</v>
          </cell>
          <cell r="F170">
            <v>16558</v>
          </cell>
          <cell r="G170">
            <v>427</v>
          </cell>
          <cell r="H170">
            <v>0</v>
          </cell>
          <cell r="I170">
            <v>0</v>
          </cell>
          <cell r="J170">
            <v>717055</v>
          </cell>
          <cell r="K170">
            <v>0</v>
          </cell>
          <cell r="L170">
            <v>24826</v>
          </cell>
          <cell r="M170">
            <v>0</v>
          </cell>
          <cell r="N170">
            <v>24165</v>
          </cell>
          <cell r="O170">
            <v>0</v>
          </cell>
          <cell r="P170">
            <v>0</v>
          </cell>
          <cell r="Q170">
            <v>15600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9500</v>
          </cell>
          <cell r="W170">
            <v>44604</v>
          </cell>
          <cell r="X170">
            <v>0</v>
          </cell>
          <cell r="Y170">
            <v>24460</v>
          </cell>
          <cell r="Z170">
            <v>11504</v>
          </cell>
          <cell r="AA170">
            <v>529000</v>
          </cell>
          <cell r="AB170">
            <v>17075</v>
          </cell>
          <cell r="AC170">
            <v>106855</v>
          </cell>
          <cell r="AD170">
            <v>22650</v>
          </cell>
          <cell r="AE170">
            <v>34000</v>
          </cell>
          <cell r="AF170">
            <v>0</v>
          </cell>
          <cell r="AG170">
            <v>15600</v>
          </cell>
          <cell r="AH170">
            <v>0</v>
          </cell>
          <cell r="AI170">
            <v>1000</v>
          </cell>
          <cell r="AJ170">
            <v>14000</v>
          </cell>
          <cell r="AK170">
            <v>0</v>
          </cell>
          <cell r="AL170">
            <v>8700</v>
          </cell>
          <cell r="AM170">
            <v>1900</v>
          </cell>
          <cell r="AN170">
            <v>2050</v>
          </cell>
          <cell r="AO170">
            <v>2800</v>
          </cell>
          <cell r="AP170">
            <v>12500</v>
          </cell>
          <cell r="AQ170">
            <v>4205</v>
          </cell>
          <cell r="AR170">
            <v>2400</v>
          </cell>
          <cell r="AS170">
            <v>48090</v>
          </cell>
          <cell r="AT170">
            <v>0</v>
          </cell>
          <cell r="AU170">
            <v>0</v>
          </cell>
          <cell r="AV170">
            <v>11923</v>
          </cell>
          <cell r="AW170">
            <v>6594</v>
          </cell>
          <cell r="AX170">
            <v>0</v>
          </cell>
          <cell r="AY170">
            <v>3304</v>
          </cell>
          <cell r="AZ170">
            <v>0</v>
          </cell>
          <cell r="BA170">
            <v>9000</v>
          </cell>
          <cell r="BB170">
            <v>14503</v>
          </cell>
          <cell r="BC170">
            <v>0</v>
          </cell>
          <cell r="BD170">
            <v>0</v>
          </cell>
          <cell r="BE170">
            <v>28970</v>
          </cell>
          <cell r="BF170">
            <v>1000</v>
          </cell>
          <cell r="BG170">
            <v>8657</v>
          </cell>
          <cell r="BH170">
            <v>0</v>
          </cell>
          <cell r="BI170">
            <v>0</v>
          </cell>
          <cell r="BJ170">
            <v>0</v>
          </cell>
          <cell r="BK170">
            <v>23328</v>
          </cell>
          <cell r="BL170">
            <v>0</v>
          </cell>
          <cell r="BM170">
            <v>2314</v>
          </cell>
          <cell r="BN170">
            <v>7763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5994</v>
          </cell>
        </row>
        <row r="171">
          <cell r="A171">
            <v>719</v>
          </cell>
          <cell r="B171" t="str">
            <v>Minsterworth C of E Primary School</v>
          </cell>
          <cell r="D171">
            <v>39687</v>
          </cell>
          <cell r="E171">
            <v>0</v>
          </cell>
          <cell r="F171">
            <v>0</v>
          </cell>
          <cell r="G171">
            <v>1132</v>
          </cell>
          <cell r="H171">
            <v>0</v>
          </cell>
          <cell r="I171">
            <v>0</v>
          </cell>
          <cell r="J171">
            <v>183447</v>
          </cell>
          <cell r="K171">
            <v>0</v>
          </cell>
          <cell r="L171">
            <v>23925</v>
          </cell>
          <cell r="M171">
            <v>0</v>
          </cell>
          <cell r="N171">
            <v>22812</v>
          </cell>
          <cell r="O171">
            <v>0</v>
          </cell>
          <cell r="P171">
            <v>560</v>
          </cell>
          <cell r="Q171">
            <v>1019</v>
          </cell>
          <cell r="R171">
            <v>524</v>
          </cell>
          <cell r="S171">
            <v>0</v>
          </cell>
          <cell r="T171">
            <v>0</v>
          </cell>
          <cell r="U171">
            <v>0</v>
          </cell>
          <cell r="V171">
            <v>550</v>
          </cell>
          <cell r="W171">
            <v>19789</v>
          </cell>
          <cell r="X171">
            <v>0</v>
          </cell>
          <cell r="Y171">
            <v>0</v>
          </cell>
          <cell r="Z171">
            <v>0</v>
          </cell>
          <cell r="AA171">
            <v>163307</v>
          </cell>
          <cell r="AB171">
            <v>8976</v>
          </cell>
          <cell r="AC171">
            <v>34103</v>
          </cell>
          <cell r="AD171">
            <v>4691</v>
          </cell>
          <cell r="AE171">
            <v>14697</v>
          </cell>
          <cell r="AF171">
            <v>0</v>
          </cell>
          <cell r="AG171">
            <v>4523</v>
          </cell>
          <cell r="AH171">
            <v>300</v>
          </cell>
          <cell r="AI171">
            <v>1000</v>
          </cell>
          <cell r="AJ171">
            <v>4041</v>
          </cell>
          <cell r="AK171">
            <v>1010</v>
          </cell>
          <cell r="AL171">
            <v>14000</v>
          </cell>
          <cell r="AM171">
            <v>2000</v>
          </cell>
          <cell r="AN171">
            <v>400</v>
          </cell>
          <cell r="AO171">
            <v>750</v>
          </cell>
          <cell r="AP171">
            <v>4300</v>
          </cell>
          <cell r="AQ171">
            <v>517</v>
          </cell>
          <cell r="AR171">
            <v>650</v>
          </cell>
          <cell r="AS171">
            <v>12757</v>
          </cell>
          <cell r="AT171">
            <v>2392</v>
          </cell>
          <cell r="AU171">
            <v>0</v>
          </cell>
          <cell r="AV171">
            <v>2971</v>
          </cell>
          <cell r="AW171">
            <v>1214</v>
          </cell>
          <cell r="AX171">
            <v>0</v>
          </cell>
          <cell r="AY171">
            <v>543</v>
          </cell>
          <cell r="AZ171">
            <v>0</v>
          </cell>
          <cell r="BA171">
            <v>0</v>
          </cell>
          <cell r="BB171">
            <v>6410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1186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2318</v>
          </cell>
          <cell r="BN171">
            <v>6761</v>
          </cell>
          <cell r="BR171">
            <v>0</v>
          </cell>
        </row>
        <row r="172">
          <cell r="A172">
            <v>720</v>
          </cell>
          <cell r="B172" t="str">
            <v>Miserden C of E Primary School</v>
          </cell>
          <cell r="D172">
            <v>18833.48</v>
          </cell>
          <cell r="E172">
            <v>0</v>
          </cell>
          <cell r="F172">
            <v>0</v>
          </cell>
          <cell r="G172">
            <v>295</v>
          </cell>
          <cell r="H172">
            <v>7400</v>
          </cell>
          <cell r="I172">
            <v>0</v>
          </cell>
          <cell r="J172">
            <v>221346</v>
          </cell>
          <cell r="K172">
            <v>0</v>
          </cell>
          <cell r="L172">
            <v>9123</v>
          </cell>
          <cell r="M172">
            <v>0</v>
          </cell>
          <cell r="N172">
            <v>21203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21060</v>
          </cell>
          <cell r="X172">
            <v>0</v>
          </cell>
          <cell r="Y172">
            <v>0</v>
          </cell>
          <cell r="Z172">
            <v>0</v>
          </cell>
          <cell r="AA172">
            <v>179967</v>
          </cell>
          <cell r="AB172">
            <v>1595</v>
          </cell>
          <cell r="AC172">
            <v>22039</v>
          </cell>
          <cell r="AD172">
            <v>0</v>
          </cell>
          <cell r="AE172">
            <v>18077</v>
          </cell>
          <cell r="AF172">
            <v>0</v>
          </cell>
          <cell r="AG172">
            <v>4442</v>
          </cell>
          <cell r="AH172">
            <v>500</v>
          </cell>
          <cell r="AI172">
            <v>200</v>
          </cell>
          <cell r="AJ172">
            <v>5838</v>
          </cell>
          <cell r="AK172">
            <v>1459</v>
          </cell>
          <cell r="AL172">
            <v>6202</v>
          </cell>
          <cell r="AM172">
            <v>1683</v>
          </cell>
          <cell r="AN172">
            <v>7185</v>
          </cell>
          <cell r="AO172">
            <v>1600</v>
          </cell>
          <cell r="AP172">
            <v>5300</v>
          </cell>
          <cell r="AQ172">
            <v>376</v>
          </cell>
          <cell r="AR172">
            <v>100</v>
          </cell>
          <cell r="AS172">
            <v>5057</v>
          </cell>
          <cell r="AT172">
            <v>1075</v>
          </cell>
          <cell r="AU172">
            <v>0</v>
          </cell>
          <cell r="AV172">
            <v>2636</v>
          </cell>
          <cell r="AW172">
            <v>1751</v>
          </cell>
          <cell r="AX172">
            <v>0</v>
          </cell>
          <cell r="AY172">
            <v>2478</v>
          </cell>
          <cell r="AZ172">
            <v>0</v>
          </cell>
          <cell r="BA172">
            <v>100</v>
          </cell>
          <cell r="BB172">
            <v>13620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1233</v>
          </cell>
          <cell r="BH172">
            <v>0</v>
          </cell>
          <cell r="BI172">
            <v>0</v>
          </cell>
          <cell r="BJ172">
            <v>0</v>
          </cell>
          <cell r="BK172">
            <v>7400</v>
          </cell>
          <cell r="BL172">
            <v>0</v>
          </cell>
          <cell r="BM172">
            <v>1528</v>
          </cell>
          <cell r="BN172">
            <v>8285.4799999999814</v>
          </cell>
          <cell r="BR172">
            <v>0</v>
          </cell>
        </row>
        <row r="173">
          <cell r="A173">
            <v>721</v>
          </cell>
          <cell r="B173" t="str">
            <v>Mitcheldean Endowed Primary School</v>
          </cell>
          <cell r="D173">
            <v>89970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483180</v>
          </cell>
          <cell r="K173">
            <v>0</v>
          </cell>
          <cell r="L173">
            <v>11956</v>
          </cell>
          <cell r="M173">
            <v>0</v>
          </cell>
          <cell r="N173">
            <v>19543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37326</v>
          </cell>
          <cell r="X173">
            <v>0</v>
          </cell>
          <cell r="Y173">
            <v>0</v>
          </cell>
          <cell r="Z173">
            <v>0</v>
          </cell>
          <cell r="AA173">
            <v>415295</v>
          </cell>
          <cell r="AB173">
            <v>5216</v>
          </cell>
          <cell r="AC173">
            <v>46915</v>
          </cell>
          <cell r="AD173">
            <v>22155</v>
          </cell>
          <cell r="AE173">
            <v>22790</v>
          </cell>
          <cell r="AF173">
            <v>0</v>
          </cell>
          <cell r="AG173">
            <v>9509</v>
          </cell>
          <cell r="AH173">
            <v>1200</v>
          </cell>
          <cell r="AI173">
            <v>3000</v>
          </cell>
          <cell r="AJ173">
            <v>5765</v>
          </cell>
          <cell r="AK173">
            <v>0</v>
          </cell>
          <cell r="AL173">
            <v>7967</v>
          </cell>
          <cell r="AM173">
            <v>22795</v>
          </cell>
          <cell r="AN173">
            <v>800</v>
          </cell>
          <cell r="AO173">
            <v>1960</v>
          </cell>
          <cell r="AP173">
            <v>8109</v>
          </cell>
          <cell r="AQ173">
            <v>2105</v>
          </cell>
          <cell r="AR173">
            <v>400</v>
          </cell>
          <cell r="AS173">
            <v>11421</v>
          </cell>
          <cell r="AT173">
            <v>1500</v>
          </cell>
          <cell r="AU173">
            <v>0</v>
          </cell>
          <cell r="AV173">
            <v>4204</v>
          </cell>
          <cell r="AW173">
            <v>4058</v>
          </cell>
          <cell r="AX173">
            <v>0</v>
          </cell>
          <cell r="AY173">
            <v>1989</v>
          </cell>
          <cell r="AZ173">
            <v>0</v>
          </cell>
          <cell r="BA173">
            <v>0</v>
          </cell>
          <cell r="BB173">
            <v>9784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1598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1598</v>
          </cell>
          <cell r="BN173">
            <v>33038</v>
          </cell>
          <cell r="BR173">
            <v>0</v>
          </cell>
        </row>
        <row r="174">
          <cell r="A174">
            <v>722</v>
          </cell>
          <cell r="B174" t="str">
            <v>St. David's Primary School</v>
          </cell>
          <cell r="C174">
            <v>1</v>
          </cell>
          <cell r="D174">
            <v>73007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677990</v>
          </cell>
          <cell r="K174">
            <v>0</v>
          </cell>
          <cell r="L174">
            <v>48831</v>
          </cell>
          <cell r="M174">
            <v>0</v>
          </cell>
          <cell r="N174">
            <v>28189</v>
          </cell>
          <cell r="O174">
            <v>0</v>
          </cell>
          <cell r="P174">
            <v>0</v>
          </cell>
          <cell r="Q174">
            <v>8000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49586</v>
          </cell>
          <cell r="X174">
            <v>0</v>
          </cell>
          <cell r="Y174">
            <v>0</v>
          </cell>
          <cell r="Z174">
            <v>0</v>
          </cell>
          <cell r="AA174">
            <v>525946</v>
          </cell>
          <cell r="AB174">
            <v>19667</v>
          </cell>
          <cell r="AC174">
            <v>113508</v>
          </cell>
          <cell r="AD174">
            <v>23656</v>
          </cell>
          <cell r="AE174">
            <v>33329</v>
          </cell>
          <cell r="AF174">
            <v>1323</v>
          </cell>
          <cell r="AG174">
            <v>10011</v>
          </cell>
          <cell r="AH174">
            <v>1726</v>
          </cell>
          <cell r="AI174">
            <v>3746</v>
          </cell>
          <cell r="AJ174">
            <v>6838</v>
          </cell>
          <cell r="AK174">
            <v>0</v>
          </cell>
          <cell r="AL174">
            <v>18200</v>
          </cell>
          <cell r="AM174">
            <v>2792</v>
          </cell>
          <cell r="AN174">
            <v>2000</v>
          </cell>
          <cell r="AO174">
            <v>3200</v>
          </cell>
          <cell r="AP174">
            <v>10500</v>
          </cell>
          <cell r="AQ174">
            <v>1745</v>
          </cell>
          <cell r="AR174">
            <v>1300</v>
          </cell>
          <cell r="AS174">
            <v>25819</v>
          </cell>
          <cell r="AT174">
            <v>6776</v>
          </cell>
          <cell r="AU174">
            <v>0</v>
          </cell>
          <cell r="AV174">
            <v>2950</v>
          </cell>
          <cell r="AW174">
            <v>5706</v>
          </cell>
          <cell r="AX174">
            <v>0</v>
          </cell>
          <cell r="AY174">
            <v>1000</v>
          </cell>
          <cell r="AZ174">
            <v>0</v>
          </cell>
          <cell r="BA174">
            <v>7000</v>
          </cell>
          <cell r="BB174">
            <v>12279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1849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1849</v>
          </cell>
          <cell r="BN174">
            <v>44586</v>
          </cell>
          <cell r="BR174">
            <v>0</v>
          </cell>
        </row>
        <row r="175">
          <cell r="A175">
            <v>724</v>
          </cell>
          <cell r="B175" t="str">
            <v>Nailsworth C of E Primary School</v>
          </cell>
          <cell r="D175">
            <v>4217</v>
          </cell>
          <cell r="E175">
            <v>0</v>
          </cell>
          <cell r="F175">
            <v>1950</v>
          </cell>
          <cell r="G175">
            <v>106</v>
          </cell>
          <cell r="H175">
            <v>0</v>
          </cell>
          <cell r="I175">
            <v>0</v>
          </cell>
          <cell r="J175">
            <v>431085</v>
          </cell>
          <cell r="K175">
            <v>0</v>
          </cell>
          <cell r="L175">
            <v>51177</v>
          </cell>
          <cell r="M175">
            <v>0</v>
          </cell>
          <cell r="N175">
            <v>29222</v>
          </cell>
          <cell r="O175">
            <v>0</v>
          </cell>
          <cell r="P175">
            <v>0</v>
          </cell>
          <cell r="Q175">
            <v>1000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8000</v>
          </cell>
          <cell r="W175">
            <v>35599</v>
          </cell>
          <cell r="X175">
            <v>0</v>
          </cell>
          <cell r="Y175">
            <v>0</v>
          </cell>
          <cell r="Z175">
            <v>0</v>
          </cell>
          <cell r="AA175">
            <v>326131</v>
          </cell>
          <cell r="AB175">
            <v>9198</v>
          </cell>
          <cell r="AC175">
            <v>71701</v>
          </cell>
          <cell r="AD175">
            <v>27798</v>
          </cell>
          <cell r="AE175">
            <v>29746</v>
          </cell>
          <cell r="AF175">
            <v>0</v>
          </cell>
          <cell r="AG175">
            <v>11154</v>
          </cell>
          <cell r="AH175">
            <v>620</v>
          </cell>
          <cell r="AI175">
            <v>1000</v>
          </cell>
          <cell r="AJ175">
            <v>3360</v>
          </cell>
          <cell r="AK175">
            <v>840</v>
          </cell>
          <cell r="AL175">
            <v>4000</v>
          </cell>
          <cell r="AM175">
            <v>3192</v>
          </cell>
          <cell r="AN175">
            <v>1300</v>
          </cell>
          <cell r="AO175">
            <v>5000</v>
          </cell>
          <cell r="AP175">
            <v>10950</v>
          </cell>
          <cell r="AQ175">
            <v>6860</v>
          </cell>
          <cell r="AR175">
            <v>250</v>
          </cell>
          <cell r="AS175">
            <v>10137</v>
          </cell>
          <cell r="AT175">
            <v>2163</v>
          </cell>
          <cell r="AU175">
            <v>0</v>
          </cell>
          <cell r="AV175">
            <v>4850</v>
          </cell>
          <cell r="AW175">
            <v>4040</v>
          </cell>
          <cell r="AX175">
            <v>0</v>
          </cell>
          <cell r="AY175">
            <v>6843</v>
          </cell>
          <cell r="AZ175">
            <v>0</v>
          </cell>
          <cell r="BA175">
            <v>3400</v>
          </cell>
          <cell r="BB175">
            <v>10535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1968</v>
          </cell>
          <cell r="BH175">
            <v>0</v>
          </cell>
          <cell r="BI175">
            <v>0</v>
          </cell>
          <cell r="BJ175">
            <v>0</v>
          </cell>
          <cell r="BK175">
            <v>2391</v>
          </cell>
          <cell r="BL175">
            <v>0</v>
          </cell>
          <cell r="BM175">
            <v>1633</v>
          </cell>
          <cell r="BN175">
            <v>5232</v>
          </cell>
          <cell r="BR175">
            <v>0</v>
          </cell>
        </row>
        <row r="176">
          <cell r="A176">
            <v>726</v>
          </cell>
          <cell r="B176" t="str">
            <v>Picklenash Junior School</v>
          </cell>
          <cell r="C176">
            <v>1</v>
          </cell>
          <cell r="D176">
            <v>102554</v>
          </cell>
          <cell r="E176">
            <v>0</v>
          </cell>
          <cell r="F176">
            <v>7116</v>
          </cell>
          <cell r="G176">
            <v>240</v>
          </cell>
          <cell r="H176">
            <v>0</v>
          </cell>
          <cell r="I176">
            <v>0</v>
          </cell>
          <cell r="J176">
            <v>596276</v>
          </cell>
          <cell r="K176">
            <v>0</v>
          </cell>
          <cell r="L176">
            <v>39209</v>
          </cell>
          <cell r="M176">
            <v>0</v>
          </cell>
          <cell r="N176">
            <v>31125</v>
          </cell>
          <cell r="O176">
            <v>0</v>
          </cell>
          <cell r="P176">
            <v>0</v>
          </cell>
          <cell r="Q176">
            <v>12300</v>
          </cell>
          <cell r="R176">
            <v>33000</v>
          </cell>
          <cell r="S176">
            <v>0</v>
          </cell>
          <cell r="T176">
            <v>0</v>
          </cell>
          <cell r="U176">
            <v>16000</v>
          </cell>
          <cell r="V176">
            <v>17217</v>
          </cell>
          <cell r="W176">
            <v>44812</v>
          </cell>
          <cell r="X176">
            <v>0</v>
          </cell>
          <cell r="Y176">
            <v>0</v>
          </cell>
          <cell r="Z176">
            <v>0</v>
          </cell>
          <cell r="AA176">
            <v>441420</v>
          </cell>
          <cell r="AB176">
            <v>24848</v>
          </cell>
          <cell r="AC176">
            <v>77049</v>
          </cell>
          <cell r="AD176">
            <v>25622</v>
          </cell>
          <cell r="AE176">
            <v>48494</v>
          </cell>
          <cell r="AF176">
            <v>16164</v>
          </cell>
          <cell r="AG176">
            <v>6640</v>
          </cell>
          <cell r="AH176">
            <v>2650</v>
          </cell>
          <cell r="AI176">
            <v>3000</v>
          </cell>
          <cell r="AJ176">
            <v>4500</v>
          </cell>
          <cell r="AK176">
            <v>1275</v>
          </cell>
          <cell r="AL176">
            <v>4500</v>
          </cell>
          <cell r="AM176">
            <v>7100</v>
          </cell>
          <cell r="AN176">
            <v>2500</v>
          </cell>
          <cell r="AO176">
            <v>2800</v>
          </cell>
          <cell r="AP176">
            <v>10300</v>
          </cell>
          <cell r="AQ176">
            <v>2992</v>
          </cell>
          <cell r="AR176">
            <v>3800</v>
          </cell>
          <cell r="AS176">
            <v>49026</v>
          </cell>
          <cell r="AT176">
            <v>2167</v>
          </cell>
          <cell r="AU176">
            <v>0</v>
          </cell>
          <cell r="AV176">
            <v>8535</v>
          </cell>
          <cell r="AW176">
            <v>5006</v>
          </cell>
          <cell r="AX176">
            <v>0</v>
          </cell>
          <cell r="AY176">
            <v>27391</v>
          </cell>
          <cell r="AZ176">
            <v>0</v>
          </cell>
          <cell r="BA176">
            <v>9000</v>
          </cell>
          <cell r="BB176">
            <v>8543</v>
          </cell>
          <cell r="BC176">
            <v>0</v>
          </cell>
          <cell r="BD176">
            <v>22000</v>
          </cell>
          <cell r="BE176">
            <v>0</v>
          </cell>
          <cell r="BF176">
            <v>0</v>
          </cell>
          <cell r="BG176">
            <v>16706</v>
          </cell>
          <cell r="BH176">
            <v>0</v>
          </cell>
          <cell r="BI176">
            <v>0</v>
          </cell>
          <cell r="BJ176">
            <v>0</v>
          </cell>
          <cell r="BK176">
            <v>22059</v>
          </cell>
          <cell r="BL176">
            <v>0</v>
          </cell>
          <cell r="BM176">
            <v>2003</v>
          </cell>
          <cell r="BN176">
            <v>75171</v>
          </cell>
          <cell r="BR176">
            <v>0</v>
          </cell>
        </row>
        <row r="177">
          <cell r="A177">
            <v>727</v>
          </cell>
          <cell r="B177" t="str">
            <v>Glebe Infant School</v>
          </cell>
          <cell r="D177">
            <v>8075</v>
          </cell>
          <cell r="E177">
            <v>0</v>
          </cell>
          <cell r="F177">
            <v>10537</v>
          </cell>
          <cell r="G177">
            <v>995</v>
          </cell>
          <cell r="H177">
            <v>0</v>
          </cell>
          <cell r="I177">
            <v>0</v>
          </cell>
          <cell r="J177">
            <v>353034</v>
          </cell>
          <cell r="K177">
            <v>0</v>
          </cell>
          <cell r="L177">
            <v>32194</v>
          </cell>
          <cell r="M177">
            <v>0</v>
          </cell>
          <cell r="N177">
            <v>11797</v>
          </cell>
          <cell r="O177">
            <v>0</v>
          </cell>
          <cell r="P177">
            <v>0</v>
          </cell>
          <cell r="Q177">
            <v>0</v>
          </cell>
          <cell r="R177">
            <v>12000</v>
          </cell>
          <cell r="S177">
            <v>0</v>
          </cell>
          <cell r="T177">
            <v>0</v>
          </cell>
          <cell r="U177">
            <v>0</v>
          </cell>
          <cell r="V177">
            <v>6500</v>
          </cell>
          <cell r="W177">
            <v>28759</v>
          </cell>
          <cell r="X177">
            <v>0</v>
          </cell>
          <cell r="Y177">
            <v>0</v>
          </cell>
          <cell r="Z177">
            <v>0</v>
          </cell>
          <cell r="AA177">
            <v>260354</v>
          </cell>
          <cell r="AB177">
            <v>8000</v>
          </cell>
          <cell r="AC177">
            <v>47602</v>
          </cell>
          <cell r="AD177">
            <v>13357</v>
          </cell>
          <cell r="AE177">
            <v>19595</v>
          </cell>
          <cell r="AF177">
            <v>11126</v>
          </cell>
          <cell r="AG177">
            <v>10792</v>
          </cell>
          <cell r="AH177">
            <v>100</v>
          </cell>
          <cell r="AI177">
            <v>2000</v>
          </cell>
          <cell r="AJ177">
            <v>3446</v>
          </cell>
          <cell r="AK177">
            <v>862</v>
          </cell>
          <cell r="AL177">
            <v>4800</v>
          </cell>
          <cell r="AM177">
            <v>700</v>
          </cell>
          <cell r="AN177">
            <v>1700</v>
          </cell>
          <cell r="AO177">
            <v>2630</v>
          </cell>
          <cell r="AP177">
            <v>13500</v>
          </cell>
          <cell r="AQ177">
            <v>1199</v>
          </cell>
          <cell r="AR177">
            <v>2870</v>
          </cell>
          <cell r="AS177">
            <v>10091</v>
          </cell>
          <cell r="AT177">
            <v>2168</v>
          </cell>
          <cell r="AU177">
            <v>0</v>
          </cell>
          <cell r="AV177">
            <v>4220</v>
          </cell>
          <cell r="AW177">
            <v>2637</v>
          </cell>
          <cell r="AX177">
            <v>0</v>
          </cell>
          <cell r="AY177">
            <v>9500</v>
          </cell>
          <cell r="AZ177">
            <v>0</v>
          </cell>
          <cell r="BA177">
            <v>0</v>
          </cell>
          <cell r="BB177">
            <v>9422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1409</v>
          </cell>
          <cell r="BH177">
            <v>0</v>
          </cell>
          <cell r="BI177">
            <v>0</v>
          </cell>
          <cell r="BJ177">
            <v>0</v>
          </cell>
          <cell r="BK177">
            <v>10537</v>
          </cell>
          <cell r="BL177">
            <v>0</v>
          </cell>
          <cell r="BM177">
            <v>2404</v>
          </cell>
          <cell r="BN177">
            <v>9688</v>
          </cell>
          <cell r="BR177">
            <v>0</v>
          </cell>
        </row>
        <row r="178">
          <cell r="A178">
            <v>728</v>
          </cell>
          <cell r="B178" t="str">
            <v>Newnham St. Peter's C of E Primary School</v>
          </cell>
          <cell r="D178">
            <v>30185</v>
          </cell>
          <cell r="E178">
            <v>0</v>
          </cell>
          <cell r="F178">
            <v>0</v>
          </cell>
          <cell r="G178">
            <v>577</v>
          </cell>
          <cell r="H178">
            <v>0</v>
          </cell>
          <cell r="I178">
            <v>0</v>
          </cell>
          <cell r="J178">
            <v>322666</v>
          </cell>
          <cell r="K178">
            <v>0</v>
          </cell>
          <cell r="L178">
            <v>45424</v>
          </cell>
          <cell r="M178">
            <v>0</v>
          </cell>
          <cell r="N178">
            <v>18014</v>
          </cell>
          <cell r="O178">
            <v>0</v>
          </cell>
          <cell r="P178">
            <v>0</v>
          </cell>
          <cell r="Q178">
            <v>950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28714</v>
          </cell>
          <cell r="X178">
            <v>0</v>
          </cell>
          <cell r="Y178">
            <v>0</v>
          </cell>
          <cell r="Z178">
            <v>0</v>
          </cell>
          <cell r="AA178">
            <v>205547</v>
          </cell>
          <cell r="AB178">
            <v>9775</v>
          </cell>
          <cell r="AC178">
            <v>72128</v>
          </cell>
          <cell r="AD178">
            <v>0</v>
          </cell>
          <cell r="AE178">
            <v>18209</v>
          </cell>
          <cell r="AF178">
            <v>0</v>
          </cell>
          <cell r="AG178">
            <v>11403</v>
          </cell>
          <cell r="AH178">
            <v>1500</v>
          </cell>
          <cell r="AI178">
            <v>3750</v>
          </cell>
          <cell r="AJ178">
            <v>4274</v>
          </cell>
          <cell r="AK178">
            <v>1425</v>
          </cell>
          <cell r="AL178">
            <v>4250</v>
          </cell>
          <cell r="AM178">
            <v>1700</v>
          </cell>
          <cell r="AN178">
            <v>9900</v>
          </cell>
          <cell r="AO178">
            <v>1050</v>
          </cell>
          <cell r="AP178">
            <v>4100</v>
          </cell>
          <cell r="AQ178">
            <v>1170</v>
          </cell>
          <cell r="AR178">
            <v>2690</v>
          </cell>
          <cell r="AS178">
            <v>23767</v>
          </cell>
          <cell r="AT178">
            <v>28771</v>
          </cell>
          <cell r="AU178">
            <v>0</v>
          </cell>
          <cell r="AV178">
            <v>2975</v>
          </cell>
          <cell r="AW178">
            <v>2900</v>
          </cell>
          <cell r="AX178">
            <v>0</v>
          </cell>
          <cell r="AY178">
            <v>3228</v>
          </cell>
          <cell r="AZ178">
            <v>0</v>
          </cell>
          <cell r="BA178">
            <v>0</v>
          </cell>
          <cell r="BB178">
            <v>11496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1400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1977</v>
          </cell>
          <cell r="BN178">
            <v>19945</v>
          </cell>
          <cell r="BR178">
            <v>0</v>
          </cell>
        </row>
        <row r="179">
          <cell r="A179">
            <v>729</v>
          </cell>
          <cell r="B179" t="str">
            <v>North Cerney C of E Primary School</v>
          </cell>
          <cell r="D179">
            <v>27394</v>
          </cell>
          <cell r="E179">
            <v>0</v>
          </cell>
          <cell r="F179">
            <v>2131</v>
          </cell>
          <cell r="G179">
            <v>0</v>
          </cell>
          <cell r="H179">
            <v>0</v>
          </cell>
          <cell r="I179">
            <v>0</v>
          </cell>
          <cell r="J179">
            <v>161917</v>
          </cell>
          <cell r="K179">
            <v>0</v>
          </cell>
          <cell r="L179">
            <v>12624</v>
          </cell>
          <cell r="M179">
            <v>0</v>
          </cell>
          <cell r="N179">
            <v>26626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16926</v>
          </cell>
          <cell r="X179">
            <v>0</v>
          </cell>
          <cell r="Y179">
            <v>0</v>
          </cell>
          <cell r="Z179">
            <v>0</v>
          </cell>
          <cell r="AA179">
            <v>134259</v>
          </cell>
          <cell r="AB179">
            <v>2500</v>
          </cell>
          <cell r="AC179">
            <v>29399</v>
          </cell>
          <cell r="AD179">
            <v>0</v>
          </cell>
          <cell r="AE179">
            <v>9741</v>
          </cell>
          <cell r="AF179">
            <v>0</v>
          </cell>
          <cell r="AG179">
            <v>5526</v>
          </cell>
          <cell r="AH179">
            <v>500</v>
          </cell>
          <cell r="AI179">
            <v>1500</v>
          </cell>
          <cell r="AJ179">
            <v>4134</v>
          </cell>
          <cell r="AK179">
            <v>1033</v>
          </cell>
          <cell r="AL179">
            <v>5000</v>
          </cell>
          <cell r="AM179">
            <v>1534</v>
          </cell>
          <cell r="AN179">
            <v>10912</v>
          </cell>
          <cell r="AO179">
            <v>700</v>
          </cell>
          <cell r="AP179">
            <v>4800</v>
          </cell>
          <cell r="AQ179">
            <v>1121</v>
          </cell>
          <cell r="AR179">
            <v>700</v>
          </cell>
          <cell r="AS179">
            <v>4881</v>
          </cell>
          <cell r="AT179">
            <v>1900</v>
          </cell>
          <cell r="AU179">
            <v>0</v>
          </cell>
          <cell r="AV179">
            <v>4465</v>
          </cell>
          <cell r="AW179">
            <v>847</v>
          </cell>
          <cell r="AX179">
            <v>0</v>
          </cell>
          <cell r="AY179">
            <v>2328</v>
          </cell>
          <cell r="AZ179">
            <v>2500</v>
          </cell>
          <cell r="BA179">
            <v>0</v>
          </cell>
          <cell r="BB179">
            <v>7663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22951</v>
          </cell>
          <cell r="BH179">
            <v>0</v>
          </cell>
          <cell r="BI179">
            <v>0</v>
          </cell>
          <cell r="BJ179">
            <v>0</v>
          </cell>
          <cell r="BK179">
            <v>23214</v>
          </cell>
          <cell r="BL179">
            <v>0</v>
          </cell>
          <cell r="BM179">
            <v>1868</v>
          </cell>
          <cell r="BN179">
            <v>7544</v>
          </cell>
          <cell r="BR179">
            <v>0</v>
          </cell>
        </row>
        <row r="180">
          <cell r="A180">
            <v>730</v>
          </cell>
          <cell r="B180" t="str">
            <v>Northleach C of E Primary School</v>
          </cell>
          <cell r="D180">
            <v>29624</v>
          </cell>
          <cell r="E180">
            <v>0</v>
          </cell>
          <cell r="F180">
            <v>1273</v>
          </cell>
          <cell r="G180">
            <v>5062</v>
          </cell>
          <cell r="H180">
            <v>0</v>
          </cell>
          <cell r="I180">
            <v>0</v>
          </cell>
          <cell r="J180">
            <v>367954</v>
          </cell>
          <cell r="K180">
            <v>0</v>
          </cell>
          <cell r="L180">
            <v>31844</v>
          </cell>
          <cell r="M180">
            <v>0</v>
          </cell>
          <cell r="N180">
            <v>23260</v>
          </cell>
          <cell r="O180">
            <v>0</v>
          </cell>
          <cell r="P180">
            <v>0</v>
          </cell>
          <cell r="Q180">
            <v>1986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29473</v>
          </cell>
          <cell r="X180">
            <v>0</v>
          </cell>
          <cell r="Y180">
            <v>0</v>
          </cell>
          <cell r="Z180">
            <v>0</v>
          </cell>
          <cell r="AA180">
            <v>296181</v>
          </cell>
          <cell r="AB180">
            <v>14121</v>
          </cell>
          <cell r="AC180">
            <v>53336</v>
          </cell>
          <cell r="AD180">
            <v>11535</v>
          </cell>
          <cell r="AE180">
            <v>18412</v>
          </cell>
          <cell r="AF180">
            <v>0</v>
          </cell>
          <cell r="AG180">
            <v>7542</v>
          </cell>
          <cell r="AH180">
            <v>2000</v>
          </cell>
          <cell r="AI180">
            <v>2600</v>
          </cell>
          <cell r="AJ180">
            <v>3638</v>
          </cell>
          <cell r="AK180">
            <v>909</v>
          </cell>
          <cell r="AL180">
            <v>11000</v>
          </cell>
          <cell r="AM180">
            <v>1770</v>
          </cell>
          <cell r="AN180">
            <v>1600</v>
          </cell>
          <cell r="AO180">
            <v>2000</v>
          </cell>
          <cell r="AP180">
            <v>9000</v>
          </cell>
          <cell r="AQ180">
            <v>7160</v>
          </cell>
          <cell r="AR180">
            <v>0</v>
          </cell>
          <cell r="AS180">
            <v>13455</v>
          </cell>
          <cell r="AT180">
            <v>2478</v>
          </cell>
          <cell r="AU180">
            <v>0</v>
          </cell>
          <cell r="AV180">
            <v>2600</v>
          </cell>
          <cell r="AW180">
            <v>308</v>
          </cell>
          <cell r="AX180">
            <v>0</v>
          </cell>
          <cell r="AY180">
            <v>1444</v>
          </cell>
          <cell r="AZ180">
            <v>0</v>
          </cell>
          <cell r="BA180">
            <v>0</v>
          </cell>
          <cell r="BB180">
            <v>14415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28949</v>
          </cell>
          <cell r="BH180">
            <v>0</v>
          </cell>
          <cell r="BI180">
            <v>0</v>
          </cell>
          <cell r="BJ180">
            <v>0</v>
          </cell>
          <cell r="BK180">
            <v>33167</v>
          </cell>
          <cell r="BL180">
            <v>0</v>
          </cell>
          <cell r="BM180">
            <v>2117</v>
          </cell>
          <cell r="BN180">
            <v>6637</v>
          </cell>
          <cell r="BR180">
            <v>0</v>
          </cell>
        </row>
        <row r="181">
          <cell r="A181">
            <v>731</v>
          </cell>
          <cell r="B181" t="str">
            <v>North Nibley C of E Primary School</v>
          </cell>
          <cell r="D181">
            <v>34381</v>
          </cell>
          <cell r="E181">
            <v>0</v>
          </cell>
          <cell r="F181">
            <v>0</v>
          </cell>
          <cell r="G181">
            <v>898</v>
          </cell>
          <cell r="H181">
            <v>0</v>
          </cell>
          <cell r="I181">
            <v>0</v>
          </cell>
          <cell r="J181">
            <v>292733</v>
          </cell>
          <cell r="K181">
            <v>0</v>
          </cell>
          <cell r="L181">
            <v>29785</v>
          </cell>
          <cell r="M181">
            <v>0</v>
          </cell>
          <cell r="N181">
            <v>17435</v>
          </cell>
          <cell r="O181">
            <v>5000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1000</v>
          </cell>
          <cell r="W181">
            <v>25906</v>
          </cell>
          <cell r="X181">
            <v>0</v>
          </cell>
          <cell r="Y181">
            <v>0</v>
          </cell>
          <cell r="Z181">
            <v>0</v>
          </cell>
          <cell r="AA181">
            <v>221000</v>
          </cell>
          <cell r="AB181">
            <v>6140</v>
          </cell>
          <cell r="AC181">
            <v>57324</v>
          </cell>
          <cell r="AD181">
            <v>8630</v>
          </cell>
          <cell r="AE181">
            <v>20000</v>
          </cell>
          <cell r="AF181">
            <v>0</v>
          </cell>
          <cell r="AG181">
            <v>10928</v>
          </cell>
          <cell r="AH181">
            <v>500</v>
          </cell>
          <cell r="AI181">
            <v>5950</v>
          </cell>
          <cell r="AJ181">
            <v>9071</v>
          </cell>
          <cell r="AK181">
            <v>0</v>
          </cell>
          <cell r="AL181">
            <v>5000</v>
          </cell>
          <cell r="AM181">
            <v>1000</v>
          </cell>
          <cell r="AN181">
            <v>500</v>
          </cell>
          <cell r="AO181">
            <v>200</v>
          </cell>
          <cell r="AP181">
            <v>4400</v>
          </cell>
          <cell r="AQ181">
            <v>770</v>
          </cell>
          <cell r="AR181">
            <v>400</v>
          </cell>
          <cell r="AS181">
            <v>26041</v>
          </cell>
          <cell r="AT181">
            <v>2868</v>
          </cell>
          <cell r="AU181">
            <v>0</v>
          </cell>
          <cell r="AV181">
            <v>4980</v>
          </cell>
          <cell r="AW181">
            <v>2454</v>
          </cell>
          <cell r="AX181">
            <v>0</v>
          </cell>
          <cell r="AY181">
            <v>1239</v>
          </cell>
          <cell r="AZ181">
            <v>0</v>
          </cell>
          <cell r="BA181">
            <v>517</v>
          </cell>
          <cell r="BB181">
            <v>8381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1326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2224</v>
          </cell>
          <cell r="BN181">
            <v>7947</v>
          </cell>
          <cell r="BR181">
            <v>0</v>
          </cell>
        </row>
        <row r="182">
          <cell r="A182">
            <v>732</v>
          </cell>
          <cell r="B182" t="str">
            <v>Northway Infant School</v>
          </cell>
          <cell r="D182">
            <v>26743</v>
          </cell>
          <cell r="E182">
            <v>0</v>
          </cell>
          <cell r="F182">
            <v>0</v>
          </cell>
          <cell r="G182">
            <v>666</v>
          </cell>
          <cell r="H182">
            <v>0</v>
          </cell>
          <cell r="I182">
            <v>0</v>
          </cell>
          <cell r="J182">
            <v>384651</v>
          </cell>
          <cell r="K182">
            <v>0</v>
          </cell>
          <cell r="L182">
            <v>18075</v>
          </cell>
          <cell r="M182">
            <v>0</v>
          </cell>
          <cell r="N182">
            <v>21083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31521</v>
          </cell>
          <cell r="X182">
            <v>0</v>
          </cell>
          <cell r="Y182">
            <v>0</v>
          </cell>
          <cell r="Z182">
            <v>0</v>
          </cell>
          <cell r="AA182">
            <v>278612</v>
          </cell>
          <cell r="AB182">
            <v>2764</v>
          </cell>
          <cell r="AC182">
            <v>40895</v>
          </cell>
          <cell r="AD182">
            <v>16638</v>
          </cell>
          <cell r="AE182">
            <v>24782</v>
          </cell>
          <cell r="AF182">
            <v>0</v>
          </cell>
          <cell r="AG182">
            <v>14522</v>
          </cell>
          <cell r="AH182">
            <v>212</v>
          </cell>
          <cell r="AI182">
            <v>6244</v>
          </cell>
          <cell r="AJ182">
            <v>7781</v>
          </cell>
          <cell r="AK182">
            <v>1945</v>
          </cell>
          <cell r="AL182">
            <v>5382</v>
          </cell>
          <cell r="AM182">
            <v>2000</v>
          </cell>
          <cell r="AN182">
            <v>1000</v>
          </cell>
          <cell r="AO182">
            <v>1700</v>
          </cell>
          <cell r="AP182">
            <v>6876</v>
          </cell>
          <cell r="AQ182">
            <v>5213</v>
          </cell>
          <cell r="AR182">
            <v>637</v>
          </cell>
          <cell r="AS182">
            <v>15992</v>
          </cell>
          <cell r="AT182">
            <v>4485</v>
          </cell>
          <cell r="AU182">
            <v>0</v>
          </cell>
          <cell r="AV182">
            <v>4087</v>
          </cell>
          <cell r="AW182">
            <v>3501</v>
          </cell>
          <cell r="AX182">
            <v>0</v>
          </cell>
          <cell r="AY182">
            <v>7106</v>
          </cell>
          <cell r="AZ182">
            <v>0</v>
          </cell>
          <cell r="BA182">
            <v>4500</v>
          </cell>
          <cell r="BB182">
            <v>7517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28836</v>
          </cell>
          <cell r="BH182">
            <v>0</v>
          </cell>
          <cell r="BI182">
            <v>0</v>
          </cell>
          <cell r="BJ182">
            <v>0</v>
          </cell>
          <cell r="BK182">
            <v>27383</v>
          </cell>
          <cell r="BL182">
            <v>0</v>
          </cell>
          <cell r="BM182">
            <v>2119</v>
          </cell>
          <cell r="BN182">
            <v>17682</v>
          </cell>
          <cell r="BR182">
            <v>0</v>
          </cell>
        </row>
        <row r="183">
          <cell r="A183">
            <v>733</v>
          </cell>
          <cell r="B183" t="str">
            <v>Norton C of E Primary School</v>
          </cell>
          <cell r="D183">
            <v>20945</v>
          </cell>
          <cell r="E183">
            <v>0</v>
          </cell>
          <cell r="F183">
            <v>0</v>
          </cell>
          <cell r="G183">
            <v>1163</v>
          </cell>
          <cell r="H183">
            <v>0</v>
          </cell>
          <cell r="I183">
            <v>0</v>
          </cell>
          <cell r="J183">
            <v>281059</v>
          </cell>
          <cell r="K183">
            <v>0</v>
          </cell>
          <cell r="L183">
            <v>48447</v>
          </cell>
          <cell r="M183">
            <v>0</v>
          </cell>
          <cell r="N183">
            <v>20361</v>
          </cell>
          <cell r="O183">
            <v>0</v>
          </cell>
          <cell r="P183">
            <v>0</v>
          </cell>
          <cell r="Q183">
            <v>972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27476</v>
          </cell>
          <cell r="X183">
            <v>0</v>
          </cell>
          <cell r="Y183">
            <v>0</v>
          </cell>
          <cell r="Z183">
            <v>0</v>
          </cell>
          <cell r="AA183">
            <v>204575</v>
          </cell>
          <cell r="AB183">
            <v>7429</v>
          </cell>
          <cell r="AC183">
            <v>62696</v>
          </cell>
          <cell r="AD183">
            <v>0</v>
          </cell>
          <cell r="AE183">
            <v>15632</v>
          </cell>
          <cell r="AF183">
            <v>0</v>
          </cell>
          <cell r="AG183">
            <v>7803</v>
          </cell>
          <cell r="AH183">
            <v>546</v>
          </cell>
          <cell r="AI183">
            <v>3183</v>
          </cell>
          <cell r="AJ183">
            <v>2396</v>
          </cell>
          <cell r="AK183">
            <v>600</v>
          </cell>
          <cell r="AL183">
            <v>4393</v>
          </cell>
          <cell r="AM183">
            <v>1367</v>
          </cell>
          <cell r="AN183">
            <v>7543</v>
          </cell>
          <cell r="AO183">
            <v>600</v>
          </cell>
          <cell r="AP183">
            <v>5000</v>
          </cell>
          <cell r="AQ183">
            <v>1754</v>
          </cell>
          <cell r="AR183">
            <v>100</v>
          </cell>
          <cell r="AS183">
            <v>22175</v>
          </cell>
          <cell r="AT183">
            <v>2222</v>
          </cell>
          <cell r="AU183">
            <v>0</v>
          </cell>
          <cell r="AV183">
            <v>8396</v>
          </cell>
          <cell r="AW183">
            <v>2382</v>
          </cell>
          <cell r="AX183">
            <v>0</v>
          </cell>
          <cell r="AY183">
            <v>2029</v>
          </cell>
          <cell r="AZ183">
            <v>0</v>
          </cell>
          <cell r="BA183">
            <v>3954</v>
          </cell>
          <cell r="BB183">
            <v>9673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27071</v>
          </cell>
          <cell r="BH183">
            <v>0</v>
          </cell>
          <cell r="BI183">
            <v>0</v>
          </cell>
          <cell r="BJ183">
            <v>0</v>
          </cell>
          <cell r="BK183">
            <v>25745</v>
          </cell>
          <cell r="BL183">
            <v>0</v>
          </cell>
          <cell r="BM183">
            <v>2489</v>
          </cell>
          <cell r="BN183">
            <v>22812</v>
          </cell>
          <cell r="BR183">
            <v>0</v>
          </cell>
        </row>
        <row r="184">
          <cell r="A184">
            <v>734</v>
          </cell>
          <cell r="B184" t="str">
            <v>St. Josephs Catholic Primary School</v>
          </cell>
          <cell r="D184">
            <v>-10946.13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348949</v>
          </cell>
          <cell r="K184">
            <v>0</v>
          </cell>
          <cell r="L184">
            <v>21362</v>
          </cell>
          <cell r="M184">
            <v>0</v>
          </cell>
          <cell r="N184">
            <v>22323</v>
          </cell>
          <cell r="O184">
            <v>0</v>
          </cell>
          <cell r="P184">
            <v>0</v>
          </cell>
          <cell r="Q184">
            <v>3900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32380</v>
          </cell>
          <cell r="X184">
            <v>0</v>
          </cell>
          <cell r="Y184">
            <v>0</v>
          </cell>
          <cell r="Z184">
            <v>0</v>
          </cell>
          <cell r="AA184">
            <v>274778</v>
          </cell>
          <cell r="AB184">
            <v>7186</v>
          </cell>
          <cell r="AC184">
            <v>44247</v>
          </cell>
          <cell r="AD184">
            <v>100</v>
          </cell>
          <cell r="AE184">
            <v>30644</v>
          </cell>
          <cell r="AF184">
            <v>0</v>
          </cell>
          <cell r="AG184">
            <v>6310</v>
          </cell>
          <cell r="AH184">
            <v>2170</v>
          </cell>
          <cell r="AI184">
            <v>200</v>
          </cell>
          <cell r="AJ184">
            <v>2779</v>
          </cell>
          <cell r="AK184">
            <v>695</v>
          </cell>
          <cell r="AL184">
            <v>5000</v>
          </cell>
          <cell r="AM184">
            <v>3062</v>
          </cell>
          <cell r="AN184">
            <v>13690</v>
          </cell>
          <cell r="AO184">
            <v>1000</v>
          </cell>
          <cell r="AP184">
            <v>10900</v>
          </cell>
          <cell r="AQ184">
            <v>881</v>
          </cell>
          <cell r="AR184">
            <v>1000</v>
          </cell>
          <cell r="AS184">
            <v>8891</v>
          </cell>
          <cell r="AT184">
            <v>2222</v>
          </cell>
          <cell r="AU184">
            <v>0</v>
          </cell>
          <cell r="AV184">
            <v>2970</v>
          </cell>
          <cell r="AW184">
            <v>2740</v>
          </cell>
          <cell r="AX184">
            <v>0</v>
          </cell>
          <cell r="AY184">
            <v>2478</v>
          </cell>
          <cell r="AZ184">
            <v>0</v>
          </cell>
          <cell r="BA184">
            <v>5124</v>
          </cell>
          <cell r="BB184">
            <v>9660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1412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1412</v>
          </cell>
          <cell r="BN184">
            <v>-20759.13</v>
          </cell>
          <cell r="BR184">
            <v>0</v>
          </cell>
        </row>
        <row r="185">
          <cell r="A185">
            <v>735</v>
          </cell>
          <cell r="B185" t="str">
            <v>Oakridge Parochial School</v>
          </cell>
          <cell r="D185">
            <v>13094</v>
          </cell>
          <cell r="E185">
            <v>0</v>
          </cell>
          <cell r="F185">
            <v>0</v>
          </cell>
          <cell r="G185">
            <v>1034</v>
          </cell>
          <cell r="H185">
            <v>0</v>
          </cell>
          <cell r="I185">
            <v>0</v>
          </cell>
          <cell r="J185">
            <v>149778</v>
          </cell>
          <cell r="K185">
            <v>0</v>
          </cell>
          <cell r="L185">
            <v>8464</v>
          </cell>
          <cell r="M185">
            <v>0</v>
          </cell>
          <cell r="N185">
            <v>17896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26754</v>
          </cell>
          <cell r="W185">
            <v>17033</v>
          </cell>
          <cell r="X185">
            <v>0</v>
          </cell>
          <cell r="Y185">
            <v>0</v>
          </cell>
          <cell r="Z185">
            <v>0</v>
          </cell>
          <cell r="AA185">
            <v>140897</v>
          </cell>
          <cell r="AB185">
            <v>4181</v>
          </cell>
          <cell r="AC185">
            <v>32318</v>
          </cell>
          <cell r="AD185">
            <v>4640</v>
          </cell>
          <cell r="AE185">
            <v>11019</v>
          </cell>
          <cell r="AF185">
            <v>0</v>
          </cell>
          <cell r="AG185">
            <v>3606</v>
          </cell>
          <cell r="AH185">
            <v>350</v>
          </cell>
          <cell r="AI185">
            <v>1500</v>
          </cell>
          <cell r="AJ185">
            <v>2321</v>
          </cell>
          <cell r="AK185">
            <v>580</v>
          </cell>
          <cell r="AL185">
            <v>2000</v>
          </cell>
          <cell r="AM185">
            <v>0</v>
          </cell>
          <cell r="AN185">
            <v>250</v>
          </cell>
          <cell r="AO185">
            <v>150</v>
          </cell>
          <cell r="AP185">
            <v>2850</v>
          </cell>
          <cell r="AQ185">
            <v>253</v>
          </cell>
          <cell r="AR185">
            <v>300</v>
          </cell>
          <cell r="AS185">
            <v>9756</v>
          </cell>
          <cell r="AT185">
            <v>1000</v>
          </cell>
          <cell r="AU185">
            <v>0</v>
          </cell>
          <cell r="AV185">
            <v>1800</v>
          </cell>
          <cell r="AW185">
            <v>853</v>
          </cell>
          <cell r="AX185">
            <v>0</v>
          </cell>
          <cell r="AY185">
            <v>0</v>
          </cell>
          <cell r="AZ185">
            <v>0</v>
          </cell>
          <cell r="BA185">
            <v>249</v>
          </cell>
          <cell r="BB185">
            <v>5031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1121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2155</v>
          </cell>
          <cell r="BN185">
            <v>7115</v>
          </cell>
          <cell r="BR185">
            <v>0</v>
          </cell>
        </row>
        <row r="186">
          <cell r="A186">
            <v>736</v>
          </cell>
          <cell r="B186" t="str">
            <v>Carrant Brook Junior School</v>
          </cell>
          <cell r="C186">
            <v>1</v>
          </cell>
          <cell r="D186">
            <v>17406</v>
          </cell>
          <cell r="E186">
            <v>0</v>
          </cell>
          <cell r="F186">
            <v>-8590</v>
          </cell>
          <cell r="G186">
            <v>0</v>
          </cell>
          <cell r="H186">
            <v>0</v>
          </cell>
          <cell r="I186">
            <v>0</v>
          </cell>
          <cell r="J186">
            <v>473867</v>
          </cell>
          <cell r="K186">
            <v>0</v>
          </cell>
          <cell r="L186">
            <v>29480</v>
          </cell>
          <cell r="M186">
            <v>0</v>
          </cell>
          <cell r="N186">
            <v>24649</v>
          </cell>
          <cell r="O186">
            <v>0</v>
          </cell>
          <cell r="P186">
            <v>0</v>
          </cell>
          <cell r="Q186">
            <v>8543</v>
          </cell>
          <cell r="R186">
            <v>0</v>
          </cell>
          <cell r="S186">
            <v>0</v>
          </cell>
          <cell r="T186">
            <v>0</v>
          </cell>
          <cell r="U186">
            <v>7500</v>
          </cell>
          <cell r="V186">
            <v>1188</v>
          </cell>
          <cell r="W186">
            <v>39126</v>
          </cell>
          <cell r="X186">
            <v>0</v>
          </cell>
          <cell r="Y186">
            <v>0</v>
          </cell>
          <cell r="Z186">
            <v>0</v>
          </cell>
          <cell r="AA186">
            <v>398768</v>
          </cell>
          <cell r="AB186">
            <v>9330</v>
          </cell>
          <cell r="AC186">
            <v>45663</v>
          </cell>
          <cell r="AD186">
            <v>11807</v>
          </cell>
          <cell r="AE186">
            <v>27499</v>
          </cell>
          <cell r="AF186">
            <v>0</v>
          </cell>
          <cell r="AG186">
            <v>10788</v>
          </cell>
          <cell r="AH186">
            <v>2700</v>
          </cell>
          <cell r="AI186">
            <v>2200</v>
          </cell>
          <cell r="AJ186">
            <v>5670</v>
          </cell>
          <cell r="AK186">
            <v>0</v>
          </cell>
          <cell r="AL186">
            <v>4600</v>
          </cell>
          <cell r="AM186">
            <v>3000</v>
          </cell>
          <cell r="AN186">
            <v>1050</v>
          </cell>
          <cell r="AO186">
            <v>2110</v>
          </cell>
          <cell r="AP186">
            <v>7975</v>
          </cell>
          <cell r="AQ186">
            <v>1714</v>
          </cell>
          <cell r="AR186">
            <v>1215</v>
          </cell>
          <cell r="AS186">
            <v>28309</v>
          </cell>
          <cell r="AT186">
            <v>1400</v>
          </cell>
          <cell r="AU186">
            <v>0</v>
          </cell>
          <cell r="AV186">
            <v>6350</v>
          </cell>
          <cell r="AW186">
            <v>416</v>
          </cell>
          <cell r="AX186">
            <v>0</v>
          </cell>
          <cell r="AY186">
            <v>0</v>
          </cell>
          <cell r="AZ186">
            <v>5075</v>
          </cell>
          <cell r="BA186">
            <v>6500</v>
          </cell>
          <cell r="BB186">
            <v>20795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33001</v>
          </cell>
          <cell r="BH186">
            <v>0</v>
          </cell>
          <cell r="BI186">
            <v>0</v>
          </cell>
          <cell r="BJ186">
            <v>0</v>
          </cell>
          <cell r="BK186">
            <v>22825</v>
          </cell>
          <cell r="BL186">
            <v>0</v>
          </cell>
          <cell r="BM186">
            <v>1586</v>
          </cell>
          <cell r="BN186">
            <v>-3175</v>
          </cell>
          <cell r="BR186">
            <v>0</v>
          </cell>
        </row>
        <row r="187">
          <cell r="A187">
            <v>742</v>
          </cell>
          <cell r="B187" t="str">
            <v>The Croft Primary School</v>
          </cell>
          <cell r="D187">
            <v>1085</v>
          </cell>
          <cell r="E187">
            <v>0</v>
          </cell>
          <cell r="F187">
            <v>46202</v>
          </cell>
          <cell r="G187">
            <v>51</v>
          </cell>
          <cell r="H187">
            <v>0</v>
          </cell>
          <cell r="I187">
            <v>0</v>
          </cell>
          <cell r="J187">
            <v>353405</v>
          </cell>
          <cell r="K187">
            <v>0</v>
          </cell>
          <cell r="L187">
            <v>25778</v>
          </cell>
          <cell r="M187">
            <v>0</v>
          </cell>
          <cell r="N187">
            <v>21342</v>
          </cell>
          <cell r="O187">
            <v>0</v>
          </cell>
          <cell r="P187">
            <v>0</v>
          </cell>
          <cell r="Q187">
            <v>6600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3562</v>
          </cell>
          <cell r="W187">
            <v>30056</v>
          </cell>
          <cell r="X187">
            <v>0</v>
          </cell>
          <cell r="Y187">
            <v>0</v>
          </cell>
          <cell r="Z187">
            <v>0</v>
          </cell>
          <cell r="AA187">
            <v>255125</v>
          </cell>
          <cell r="AB187">
            <v>22577</v>
          </cell>
          <cell r="AC187">
            <v>61536</v>
          </cell>
          <cell r="AD187">
            <v>1500</v>
          </cell>
          <cell r="AE187">
            <v>19921</v>
          </cell>
          <cell r="AF187">
            <v>0</v>
          </cell>
          <cell r="AG187">
            <v>7152</v>
          </cell>
          <cell r="AH187">
            <v>0</v>
          </cell>
          <cell r="AI187">
            <v>1300</v>
          </cell>
          <cell r="AJ187">
            <v>4524</v>
          </cell>
          <cell r="AK187">
            <v>0</v>
          </cell>
          <cell r="AL187">
            <v>5100</v>
          </cell>
          <cell r="AM187">
            <v>4800</v>
          </cell>
          <cell r="AN187">
            <v>11000</v>
          </cell>
          <cell r="AO187">
            <v>1800</v>
          </cell>
          <cell r="AP187">
            <v>5500</v>
          </cell>
          <cell r="AQ187">
            <v>7626</v>
          </cell>
          <cell r="AR187">
            <v>1475</v>
          </cell>
          <cell r="AS187">
            <v>22587</v>
          </cell>
          <cell r="AT187">
            <v>0</v>
          </cell>
          <cell r="AU187">
            <v>0</v>
          </cell>
          <cell r="AV187">
            <v>3750</v>
          </cell>
          <cell r="AW187">
            <v>3215</v>
          </cell>
          <cell r="AX187">
            <v>0</v>
          </cell>
          <cell r="AY187">
            <v>2065</v>
          </cell>
          <cell r="AZ187">
            <v>0</v>
          </cell>
          <cell r="BA187">
            <v>0</v>
          </cell>
          <cell r="BB187">
            <v>10261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28820</v>
          </cell>
          <cell r="BH187">
            <v>0</v>
          </cell>
          <cell r="BI187">
            <v>0</v>
          </cell>
          <cell r="BJ187">
            <v>0</v>
          </cell>
          <cell r="BK187">
            <v>73585</v>
          </cell>
          <cell r="BL187">
            <v>0</v>
          </cell>
          <cell r="BM187">
            <v>1488</v>
          </cell>
          <cell r="BN187">
            <v>-10986</v>
          </cell>
          <cell r="BR187">
            <v>0</v>
          </cell>
        </row>
        <row r="188">
          <cell r="A188">
            <v>743</v>
          </cell>
          <cell r="B188" t="str">
            <v>Parkend Primary School</v>
          </cell>
          <cell r="D188">
            <v>32284</v>
          </cell>
          <cell r="E188">
            <v>0</v>
          </cell>
          <cell r="F188">
            <v>23436</v>
          </cell>
          <cell r="G188">
            <v>296</v>
          </cell>
          <cell r="H188">
            <v>0</v>
          </cell>
          <cell r="I188">
            <v>0</v>
          </cell>
          <cell r="J188">
            <v>190772</v>
          </cell>
          <cell r="K188">
            <v>0</v>
          </cell>
          <cell r="L188">
            <v>5708</v>
          </cell>
          <cell r="M188">
            <v>0</v>
          </cell>
          <cell r="N188">
            <v>18996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18699</v>
          </cell>
          <cell r="X188">
            <v>0</v>
          </cell>
          <cell r="Y188">
            <v>0</v>
          </cell>
          <cell r="Z188">
            <v>0</v>
          </cell>
          <cell r="AA188">
            <v>160574</v>
          </cell>
          <cell r="AB188">
            <v>7860</v>
          </cell>
          <cell r="AC188">
            <v>16306</v>
          </cell>
          <cell r="AD188">
            <v>0</v>
          </cell>
          <cell r="AE188">
            <v>19195</v>
          </cell>
          <cell r="AF188">
            <v>0</v>
          </cell>
          <cell r="AG188">
            <v>6596</v>
          </cell>
          <cell r="AH188">
            <v>150</v>
          </cell>
          <cell r="AI188">
            <v>0</v>
          </cell>
          <cell r="AJ188">
            <v>4938</v>
          </cell>
          <cell r="AK188">
            <v>1234</v>
          </cell>
          <cell r="AL188">
            <v>4449</v>
          </cell>
          <cell r="AM188">
            <v>2500</v>
          </cell>
          <cell r="AN188">
            <v>6800</v>
          </cell>
          <cell r="AO188">
            <v>430</v>
          </cell>
          <cell r="AP188">
            <v>4500</v>
          </cell>
          <cell r="AQ188">
            <v>2287</v>
          </cell>
          <cell r="AR188">
            <v>620</v>
          </cell>
          <cell r="AS188">
            <v>8332</v>
          </cell>
          <cell r="AT188">
            <v>1307</v>
          </cell>
          <cell r="AU188">
            <v>0</v>
          </cell>
          <cell r="AV188">
            <v>3375</v>
          </cell>
          <cell r="AW188">
            <v>2400</v>
          </cell>
          <cell r="AX188">
            <v>0</v>
          </cell>
          <cell r="AY188">
            <v>1652</v>
          </cell>
          <cell r="AZ188">
            <v>0</v>
          </cell>
          <cell r="BA188">
            <v>7407</v>
          </cell>
          <cell r="BB188">
            <v>750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23769</v>
          </cell>
          <cell r="BH188">
            <v>0</v>
          </cell>
          <cell r="BI188">
            <v>0</v>
          </cell>
          <cell r="BJ188">
            <v>0</v>
          </cell>
          <cell r="BK188">
            <v>46031</v>
          </cell>
          <cell r="BL188">
            <v>0</v>
          </cell>
          <cell r="BM188">
            <v>1470</v>
          </cell>
          <cell r="BN188">
            <v>2797</v>
          </cell>
          <cell r="BR188">
            <v>0</v>
          </cell>
        </row>
        <row r="189">
          <cell r="A189">
            <v>749</v>
          </cell>
          <cell r="B189" t="str">
            <v>Pauntley C of E Primary School</v>
          </cell>
          <cell r="D189">
            <v>4188</v>
          </cell>
          <cell r="E189">
            <v>0</v>
          </cell>
          <cell r="F189">
            <v>14954</v>
          </cell>
          <cell r="G189">
            <v>12</v>
          </cell>
          <cell r="H189">
            <v>0</v>
          </cell>
          <cell r="I189">
            <v>0</v>
          </cell>
          <cell r="J189">
            <v>178811</v>
          </cell>
          <cell r="K189">
            <v>0</v>
          </cell>
          <cell r="L189">
            <v>4730</v>
          </cell>
          <cell r="M189">
            <v>0</v>
          </cell>
          <cell r="N189">
            <v>19199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18439</v>
          </cell>
          <cell r="X189">
            <v>0</v>
          </cell>
          <cell r="Y189">
            <v>0</v>
          </cell>
          <cell r="Z189">
            <v>0</v>
          </cell>
          <cell r="AA189">
            <v>135778</v>
          </cell>
          <cell r="AB189">
            <v>4635</v>
          </cell>
          <cell r="AC189">
            <v>20428</v>
          </cell>
          <cell r="AD189">
            <v>4426</v>
          </cell>
          <cell r="AE189">
            <v>14213</v>
          </cell>
          <cell r="AF189">
            <v>0</v>
          </cell>
          <cell r="AG189">
            <v>7645</v>
          </cell>
          <cell r="AH189">
            <v>50</v>
          </cell>
          <cell r="AI189">
            <v>3037</v>
          </cell>
          <cell r="AJ189">
            <v>0</v>
          </cell>
          <cell r="AK189">
            <v>1425</v>
          </cell>
          <cell r="AL189">
            <v>2500</v>
          </cell>
          <cell r="AM189">
            <v>650</v>
          </cell>
          <cell r="AN189">
            <v>160</v>
          </cell>
          <cell r="AO189">
            <v>200</v>
          </cell>
          <cell r="AP189">
            <v>3000</v>
          </cell>
          <cell r="AQ189">
            <v>1147</v>
          </cell>
          <cell r="AR189">
            <v>450</v>
          </cell>
          <cell r="AS189">
            <v>7777</v>
          </cell>
          <cell r="AT189">
            <v>1348</v>
          </cell>
          <cell r="AU189">
            <v>0</v>
          </cell>
          <cell r="AV189">
            <v>3067</v>
          </cell>
          <cell r="AW189">
            <v>1186</v>
          </cell>
          <cell r="AX189">
            <v>0</v>
          </cell>
          <cell r="AY189">
            <v>2879</v>
          </cell>
          <cell r="AZ189">
            <v>0</v>
          </cell>
          <cell r="BA189">
            <v>3568</v>
          </cell>
          <cell r="BB189">
            <v>5383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22685</v>
          </cell>
          <cell r="BH189">
            <v>0</v>
          </cell>
          <cell r="BI189">
            <v>0</v>
          </cell>
          <cell r="BJ189">
            <v>0</v>
          </cell>
          <cell r="BK189">
            <v>36478</v>
          </cell>
          <cell r="BL189">
            <v>0</v>
          </cell>
          <cell r="BM189">
            <v>1173</v>
          </cell>
          <cell r="BN189">
            <v>415</v>
          </cell>
          <cell r="BR189">
            <v>0</v>
          </cell>
        </row>
        <row r="190">
          <cell r="A190">
            <v>750</v>
          </cell>
          <cell r="B190" t="str">
            <v>Pillowell Community Primary School</v>
          </cell>
          <cell r="D190">
            <v>27306</v>
          </cell>
          <cell r="E190">
            <v>0</v>
          </cell>
          <cell r="F190">
            <v>12415</v>
          </cell>
          <cell r="G190">
            <v>4818</v>
          </cell>
          <cell r="H190">
            <v>0</v>
          </cell>
          <cell r="I190">
            <v>0</v>
          </cell>
          <cell r="J190">
            <v>235461</v>
          </cell>
          <cell r="K190">
            <v>0</v>
          </cell>
          <cell r="L190">
            <v>7925</v>
          </cell>
          <cell r="M190">
            <v>0</v>
          </cell>
          <cell r="N190">
            <v>22296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22885</v>
          </cell>
          <cell r="X190">
            <v>0</v>
          </cell>
          <cell r="Y190">
            <v>0</v>
          </cell>
          <cell r="Z190">
            <v>0</v>
          </cell>
          <cell r="AA190">
            <v>167033</v>
          </cell>
          <cell r="AB190">
            <v>10021</v>
          </cell>
          <cell r="AC190">
            <v>55013</v>
          </cell>
          <cell r="AD190">
            <v>10942</v>
          </cell>
          <cell r="AE190">
            <v>14482</v>
          </cell>
          <cell r="AF190">
            <v>0</v>
          </cell>
          <cell r="AG190">
            <v>4043</v>
          </cell>
          <cell r="AH190">
            <v>910</v>
          </cell>
          <cell r="AI190">
            <v>500</v>
          </cell>
          <cell r="AJ190">
            <v>2358</v>
          </cell>
          <cell r="AK190">
            <v>589</v>
          </cell>
          <cell r="AL190">
            <v>2500</v>
          </cell>
          <cell r="AM190">
            <v>1300</v>
          </cell>
          <cell r="AN190">
            <v>1250</v>
          </cell>
          <cell r="AO190">
            <v>550</v>
          </cell>
          <cell r="AP190">
            <v>8300</v>
          </cell>
          <cell r="AQ190">
            <v>1965</v>
          </cell>
          <cell r="AR190">
            <v>500</v>
          </cell>
          <cell r="AS190">
            <v>12626</v>
          </cell>
          <cell r="AT190">
            <v>1200</v>
          </cell>
          <cell r="AU190">
            <v>0</v>
          </cell>
          <cell r="AV190">
            <v>4086</v>
          </cell>
          <cell r="AW190">
            <v>1795</v>
          </cell>
          <cell r="AX190">
            <v>0</v>
          </cell>
          <cell r="AY190">
            <v>1652</v>
          </cell>
          <cell r="AZ190">
            <v>0</v>
          </cell>
          <cell r="BA190">
            <v>0</v>
          </cell>
          <cell r="BB190">
            <v>6903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24521</v>
          </cell>
          <cell r="BH190">
            <v>0</v>
          </cell>
          <cell r="BI190">
            <v>0</v>
          </cell>
          <cell r="BJ190">
            <v>0</v>
          </cell>
          <cell r="BK190">
            <v>39833</v>
          </cell>
          <cell r="BL190">
            <v>0</v>
          </cell>
          <cell r="BM190">
            <v>1921</v>
          </cell>
          <cell r="BN190">
            <v>5355</v>
          </cell>
          <cell r="BR190">
            <v>0</v>
          </cell>
        </row>
        <row r="191">
          <cell r="A191">
            <v>754</v>
          </cell>
          <cell r="B191" t="str">
            <v>Prestbury St. Marys C of E Junior School</v>
          </cell>
          <cell r="D191">
            <v>26501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555335</v>
          </cell>
          <cell r="K191">
            <v>0</v>
          </cell>
          <cell r="L191">
            <v>42777</v>
          </cell>
          <cell r="M191">
            <v>0</v>
          </cell>
          <cell r="N191">
            <v>26647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41461</v>
          </cell>
          <cell r="X191">
            <v>0</v>
          </cell>
          <cell r="Y191">
            <v>0</v>
          </cell>
          <cell r="Z191">
            <v>0</v>
          </cell>
          <cell r="AA191">
            <v>433773</v>
          </cell>
          <cell r="AB191">
            <v>12828</v>
          </cell>
          <cell r="AC191">
            <v>81752</v>
          </cell>
          <cell r="AD191">
            <v>24908</v>
          </cell>
          <cell r="AE191">
            <v>31842</v>
          </cell>
          <cell r="AF191">
            <v>0</v>
          </cell>
          <cell r="AG191">
            <v>14190</v>
          </cell>
          <cell r="AH191">
            <v>200</v>
          </cell>
          <cell r="AI191">
            <v>1000</v>
          </cell>
          <cell r="AJ191">
            <v>6697</v>
          </cell>
          <cell r="AK191">
            <v>0</v>
          </cell>
          <cell r="AL191">
            <v>5000</v>
          </cell>
          <cell r="AM191">
            <v>5000</v>
          </cell>
          <cell r="AN191">
            <v>1500</v>
          </cell>
          <cell r="AO191">
            <v>1600</v>
          </cell>
          <cell r="AP191">
            <v>7500</v>
          </cell>
          <cell r="AQ191">
            <v>1607</v>
          </cell>
          <cell r="AR191">
            <v>1000</v>
          </cell>
          <cell r="AS191">
            <v>24781</v>
          </cell>
          <cell r="AT191">
            <v>0</v>
          </cell>
          <cell r="AU191">
            <v>0</v>
          </cell>
          <cell r="AV191">
            <v>4200</v>
          </cell>
          <cell r="AW191">
            <v>5051</v>
          </cell>
          <cell r="AX191">
            <v>0</v>
          </cell>
          <cell r="AY191">
            <v>2815</v>
          </cell>
          <cell r="AZ191">
            <v>0</v>
          </cell>
          <cell r="BA191">
            <v>3000</v>
          </cell>
          <cell r="BB191">
            <v>10131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1719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1719</v>
          </cell>
          <cell r="BN191">
            <v>12346</v>
          </cell>
          <cell r="BR191">
            <v>0</v>
          </cell>
        </row>
        <row r="192">
          <cell r="A192">
            <v>755</v>
          </cell>
          <cell r="B192" t="str">
            <v>Primrose Hill Church of England Primary School</v>
          </cell>
          <cell r="C192">
            <v>1</v>
          </cell>
          <cell r="D192">
            <v>60683</v>
          </cell>
          <cell r="E192">
            <v>0</v>
          </cell>
          <cell r="F192">
            <v>5875</v>
          </cell>
          <cell r="G192">
            <v>5384</v>
          </cell>
          <cell r="H192">
            <v>0</v>
          </cell>
          <cell r="I192">
            <v>0</v>
          </cell>
          <cell r="J192">
            <v>757083</v>
          </cell>
          <cell r="K192">
            <v>0</v>
          </cell>
          <cell r="L192">
            <v>25667</v>
          </cell>
          <cell r="M192">
            <v>0</v>
          </cell>
          <cell r="N192">
            <v>29496</v>
          </cell>
          <cell r="O192">
            <v>0</v>
          </cell>
          <cell r="P192">
            <v>0</v>
          </cell>
          <cell r="Q192">
            <v>7600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3500</v>
          </cell>
          <cell r="W192">
            <v>50279</v>
          </cell>
          <cell r="X192">
            <v>0</v>
          </cell>
          <cell r="Y192">
            <v>0</v>
          </cell>
          <cell r="Z192">
            <v>0</v>
          </cell>
          <cell r="AA192">
            <v>550305</v>
          </cell>
          <cell r="AB192">
            <v>14524</v>
          </cell>
          <cell r="AC192">
            <v>82097</v>
          </cell>
          <cell r="AD192">
            <v>31750</v>
          </cell>
          <cell r="AE192">
            <v>57538</v>
          </cell>
          <cell r="AF192">
            <v>3000</v>
          </cell>
          <cell r="AG192">
            <v>18779</v>
          </cell>
          <cell r="AH192">
            <v>4600</v>
          </cell>
          <cell r="AI192">
            <v>4000</v>
          </cell>
          <cell r="AJ192">
            <v>4400</v>
          </cell>
          <cell r="AK192">
            <v>1500</v>
          </cell>
          <cell r="AL192">
            <v>10000</v>
          </cell>
          <cell r="AM192">
            <v>10308</v>
          </cell>
          <cell r="AN192">
            <v>6668</v>
          </cell>
          <cell r="AO192">
            <v>2500</v>
          </cell>
          <cell r="AP192">
            <v>14174</v>
          </cell>
          <cell r="AQ192">
            <v>2495</v>
          </cell>
          <cell r="AR192">
            <v>5926</v>
          </cell>
          <cell r="AS192">
            <v>30561</v>
          </cell>
          <cell r="AT192">
            <v>0</v>
          </cell>
          <cell r="AU192">
            <v>0</v>
          </cell>
          <cell r="AV192">
            <v>13480</v>
          </cell>
          <cell r="AW192">
            <v>6521</v>
          </cell>
          <cell r="AX192">
            <v>0</v>
          </cell>
          <cell r="AY192">
            <v>700</v>
          </cell>
          <cell r="AZ192">
            <v>0</v>
          </cell>
          <cell r="BA192">
            <v>0</v>
          </cell>
          <cell r="BB192">
            <v>15479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40180</v>
          </cell>
          <cell r="BH192">
            <v>0</v>
          </cell>
          <cell r="BI192">
            <v>0</v>
          </cell>
          <cell r="BJ192">
            <v>0</v>
          </cell>
          <cell r="BK192">
            <v>49389</v>
          </cell>
          <cell r="BL192">
            <v>0</v>
          </cell>
          <cell r="BM192">
            <v>2050</v>
          </cell>
          <cell r="BN192">
            <v>43003</v>
          </cell>
          <cell r="BR192">
            <v>0</v>
          </cell>
        </row>
        <row r="193">
          <cell r="A193">
            <v>756</v>
          </cell>
          <cell r="B193" t="str">
            <v>Field Court C of E Infant School</v>
          </cell>
          <cell r="D193">
            <v>41197.129999999997</v>
          </cell>
          <cell r="E193">
            <v>0</v>
          </cell>
          <cell r="F193">
            <v>41170</v>
          </cell>
          <cell r="G193">
            <v>502.25</v>
          </cell>
          <cell r="H193">
            <v>0</v>
          </cell>
          <cell r="I193">
            <v>0</v>
          </cell>
          <cell r="J193">
            <v>544325</v>
          </cell>
          <cell r="K193">
            <v>0</v>
          </cell>
          <cell r="L193">
            <v>51395</v>
          </cell>
          <cell r="M193">
            <v>0</v>
          </cell>
          <cell r="N193">
            <v>19260</v>
          </cell>
          <cell r="O193">
            <v>0</v>
          </cell>
          <cell r="P193">
            <v>0</v>
          </cell>
          <cell r="Q193">
            <v>8500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5000</v>
          </cell>
          <cell r="W193">
            <v>38757</v>
          </cell>
          <cell r="X193">
            <v>0</v>
          </cell>
          <cell r="Y193">
            <v>0</v>
          </cell>
          <cell r="Z193">
            <v>0</v>
          </cell>
          <cell r="AA193">
            <v>372833</v>
          </cell>
          <cell r="AB193">
            <v>15000</v>
          </cell>
          <cell r="AC193">
            <v>118500</v>
          </cell>
          <cell r="AD193">
            <v>13927</v>
          </cell>
          <cell r="AE193">
            <v>27883</v>
          </cell>
          <cell r="AF193">
            <v>0</v>
          </cell>
          <cell r="AG193">
            <v>25691</v>
          </cell>
          <cell r="AH193">
            <v>200</v>
          </cell>
          <cell r="AI193">
            <v>2000</v>
          </cell>
          <cell r="AJ193">
            <v>4367</v>
          </cell>
          <cell r="AK193">
            <v>1000</v>
          </cell>
          <cell r="AL193">
            <v>6500</v>
          </cell>
          <cell r="AM193">
            <v>1500</v>
          </cell>
          <cell r="AN193">
            <v>2000</v>
          </cell>
          <cell r="AO193">
            <v>2800</v>
          </cell>
          <cell r="AP193">
            <v>6500</v>
          </cell>
          <cell r="AQ193">
            <v>0</v>
          </cell>
          <cell r="AR193">
            <v>1900</v>
          </cell>
          <cell r="AS193">
            <v>19935</v>
          </cell>
          <cell r="AT193">
            <v>13500</v>
          </cell>
          <cell r="AU193">
            <v>0</v>
          </cell>
          <cell r="AV193">
            <v>2900</v>
          </cell>
          <cell r="AW193">
            <v>500</v>
          </cell>
          <cell r="AX193">
            <v>0</v>
          </cell>
          <cell r="AY193">
            <v>3152</v>
          </cell>
          <cell r="AZ193">
            <v>0</v>
          </cell>
          <cell r="BA193">
            <v>0</v>
          </cell>
          <cell r="BB193">
            <v>18757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34279</v>
          </cell>
          <cell r="BH193">
            <v>0</v>
          </cell>
          <cell r="BI193">
            <v>0</v>
          </cell>
          <cell r="BJ193">
            <v>0</v>
          </cell>
          <cell r="BK193">
            <v>73782</v>
          </cell>
          <cell r="BL193">
            <v>0</v>
          </cell>
          <cell r="BM193">
            <v>2169.25</v>
          </cell>
          <cell r="BN193">
            <v>47089.13</v>
          </cell>
          <cell r="BR193">
            <v>0</v>
          </cell>
        </row>
        <row r="194">
          <cell r="A194">
            <v>757</v>
          </cell>
          <cell r="B194" t="str">
            <v>Field Court Junior School</v>
          </cell>
          <cell r="D194">
            <v>65703</v>
          </cell>
          <cell r="E194">
            <v>0</v>
          </cell>
          <cell r="F194">
            <v>37380</v>
          </cell>
          <cell r="G194">
            <v>0</v>
          </cell>
          <cell r="H194">
            <v>0</v>
          </cell>
          <cell r="I194">
            <v>0</v>
          </cell>
          <cell r="J194">
            <v>828336</v>
          </cell>
          <cell r="K194">
            <v>0</v>
          </cell>
          <cell r="L194">
            <v>63574</v>
          </cell>
          <cell r="M194">
            <v>0</v>
          </cell>
          <cell r="N194">
            <v>40063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54472</v>
          </cell>
          <cell r="X194">
            <v>0</v>
          </cell>
          <cell r="Y194">
            <v>0</v>
          </cell>
          <cell r="Z194">
            <v>0</v>
          </cell>
          <cell r="AA194">
            <v>605000</v>
          </cell>
          <cell r="AB194">
            <v>18978</v>
          </cell>
          <cell r="AC194">
            <v>78722</v>
          </cell>
          <cell r="AD194">
            <v>20516</v>
          </cell>
          <cell r="AE194">
            <v>52800</v>
          </cell>
          <cell r="AF194">
            <v>0</v>
          </cell>
          <cell r="AG194">
            <v>16640</v>
          </cell>
          <cell r="AH194">
            <v>1250</v>
          </cell>
          <cell r="AI194">
            <v>7000</v>
          </cell>
          <cell r="AJ194">
            <v>16000</v>
          </cell>
          <cell r="AK194">
            <v>0</v>
          </cell>
          <cell r="AL194">
            <v>7500</v>
          </cell>
          <cell r="AM194">
            <v>3500</v>
          </cell>
          <cell r="AN194">
            <v>1600</v>
          </cell>
          <cell r="AO194">
            <v>5700</v>
          </cell>
          <cell r="AP194">
            <v>13000</v>
          </cell>
          <cell r="AQ194">
            <v>28860</v>
          </cell>
          <cell r="AR194">
            <v>1800</v>
          </cell>
          <cell r="AS194">
            <v>109725</v>
          </cell>
          <cell r="AT194">
            <v>0</v>
          </cell>
          <cell r="AU194">
            <v>0</v>
          </cell>
          <cell r="AV194">
            <v>7800</v>
          </cell>
          <cell r="AW194">
            <v>7750</v>
          </cell>
          <cell r="AX194">
            <v>0</v>
          </cell>
          <cell r="AY194">
            <v>0</v>
          </cell>
          <cell r="AZ194">
            <v>16150</v>
          </cell>
          <cell r="BA194">
            <v>0</v>
          </cell>
          <cell r="BB194">
            <v>15000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42151</v>
          </cell>
          <cell r="BH194">
            <v>0</v>
          </cell>
          <cell r="BI194">
            <v>0</v>
          </cell>
          <cell r="BJ194">
            <v>0</v>
          </cell>
          <cell r="BK194">
            <v>77489</v>
          </cell>
          <cell r="BL194">
            <v>0</v>
          </cell>
          <cell r="BM194">
            <v>2042</v>
          </cell>
          <cell r="BN194">
            <v>16857</v>
          </cell>
          <cell r="BR194">
            <v>0</v>
          </cell>
        </row>
        <row r="195">
          <cell r="A195">
            <v>759</v>
          </cell>
          <cell r="B195" t="str">
            <v>Randwick C of E Primary School</v>
          </cell>
          <cell r="D195">
            <v>19556</v>
          </cell>
          <cell r="E195">
            <v>0</v>
          </cell>
          <cell r="F195">
            <v>0</v>
          </cell>
          <cell r="G195">
            <v>637</v>
          </cell>
          <cell r="H195">
            <v>0</v>
          </cell>
          <cell r="I195">
            <v>0</v>
          </cell>
          <cell r="J195">
            <v>232889</v>
          </cell>
          <cell r="K195">
            <v>0</v>
          </cell>
          <cell r="L195">
            <v>10637</v>
          </cell>
          <cell r="M195">
            <v>0</v>
          </cell>
          <cell r="N195">
            <v>19891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21782</v>
          </cell>
          <cell r="X195">
            <v>0</v>
          </cell>
          <cell r="Y195">
            <v>0</v>
          </cell>
          <cell r="Z195">
            <v>0</v>
          </cell>
          <cell r="AA195">
            <v>179121</v>
          </cell>
          <cell r="AB195">
            <v>2527</v>
          </cell>
          <cell r="AC195">
            <v>46991</v>
          </cell>
          <cell r="AD195">
            <v>756</v>
          </cell>
          <cell r="AE195">
            <v>20079</v>
          </cell>
          <cell r="AF195">
            <v>0</v>
          </cell>
          <cell r="AG195">
            <v>2125</v>
          </cell>
          <cell r="AH195">
            <v>100</v>
          </cell>
          <cell r="AI195">
            <v>0</v>
          </cell>
          <cell r="AJ195">
            <v>2453</v>
          </cell>
          <cell r="AK195">
            <v>613</v>
          </cell>
          <cell r="AL195">
            <v>1250</v>
          </cell>
          <cell r="AM195">
            <v>325</v>
          </cell>
          <cell r="AN195">
            <v>500</v>
          </cell>
          <cell r="AO195">
            <v>500</v>
          </cell>
          <cell r="AP195">
            <v>2500</v>
          </cell>
          <cell r="AQ195">
            <v>2151</v>
          </cell>
          <cell r="AR195">
            <v>1139</v>
          </cell>
          <cell r="AS195">
            <v>14739</v>
          </cell>
          <cell r="AT195">
            <v>1677</v>
          </cell>
          <cell r="AU195">
            <v>0</v>
          </cell>
          <cell r="AV195">
            <v>3210</v>
          </cell>
          <cell r="AW195">
            <v>1689</v>
          </cell>
          <cell r="AX195">
            <v>0</v>
          </cell>
          <cell r="AY195">
            <v>1989</v>
          </cell>
          <cell r="AZ195">
            <v>0</v>
          </cell>
          <cell r="BA195">
            <v>0</v>
          </cell>
          <cell r="BB195">
            <v>7754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11148</v>
          </cell>
          <cell r="BH195">
            <v>0</v>
          </cell>
          <cell r="BI195">
            <v>0</v>
          </cell>
          <cell r="BJ195">
            <v>0</v>
          </cell>
          <cell r="BK195">
            <v>9900</v>
          </cell>
          <cell r="BL195">
            <v>0</v>
          </cell>
          <cell r="BM195">
            <v>1885</v>
          </cell>
          <cell r="BN195">
            <v>10567</v>
          </cell>
          <cell r="BR195">
            <v>0</v>
          </cell>
        </row>
        <row r="196">
          <cell r="A196">
            <v>761</v>
          </cell>
          <cell r="B196" t="str">
            <v>Redbrook C of E Primary School</v>
          </cell>
          <cell r="D196">
            <v>20362</v>
          </cell>
          <cell r="E196">
            <v>0</v>
          </cell>
          <cell r="F196">
            <v>4357</v>
          </cell>
          <cell r="G196">
            <v>0</v>
          </cell>
          <cell r="H196">
            <v>0</v>
          </cell>
          <cell r="I196">
            <v>0</v>
          </cell>
          <cell r="J196">
            <v>158544</v>
          </cell>
          <cell r="K196">
            <v>0</v>
          </cell>
          <cell r="L196">
            <v>2584</v>
          </cell>
          <cell r="M196">
            <v>0</v>
          </cell>
          <cell r="N196">
            <v>17270</v>
          </cell>
          <cell r="O196">
            <v>0</v>
          </cell>
          <cell r="P196">
            <v>0</v>
          </cell>
          <cell r="Q196">
            <v>4969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16844</v>
          </cell>
          <cell r="X196">
            <v>0</v>
          </cell>
          <cell r="Y196">
            <v>0</v>
          </cell>
          <cell r="Z196">
            <v>0</v>
          </cell>
          <cell r="AA196">
            <v>128290</v>
          </cell>
          <cell r="AB196">
            <v>5917</v>
          </cell>
          <cell r="AC196">
            <v>26970</v>
          </cell>
          <cell r="AD196">
            <v>0</v>
          </cell>
          <cell r="AE196">
            <v>13502</v>
          </cell>
          <cell r="AF196">
            <v>0</v>
          </cell>
          <cell r="AG196">
            <v>1953</v>
          </cell>
          <cell r="AH196">
            <v>500</v>
          </cell>
          <cell r="AI196">
            <v>4000</v>
          </cell>
          <cell r="AJ196">
            <v>2309</v>
          </cell>
          <cell r="AK196">
            <v>577</v>
          </cell>
          <cell r="AL196">
            <v>2500</v>
          </cell>
          <cell r="AM196">
            <v>0</v>
          </cell>
          <cell r="AN196">
            <v>3650</v>
          </cell>
          <cell r="AO196">
            <v>500</v>
          </cell>
          <cell r="AP196">
            <v>2000</v>
          </cell>
          <cell r="AQ196">
            <v>888</v>
          </cell>
          <cell r="AR196">
            <v>122</v>
          </cell>
          <cell r="AS196">
            <v>11267</v>
          </cell>
          <cell r="AT196">
            <v>1598</v>
          </cell>
          <cell r="AU196">
            <v>0</v>
          </cell>
          <cell r="AV196">
            <v>1900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1000</v>
          </cell>
          <cell r="BB196">
            <v>9130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22462</v>
          </cell>
          <cell r="BH196">
            <v>0</v>
          </cell>
          <cell r="BI196">
            <v>0</v>
          </cell>
          <cell r="BJ196">
            <v>0</v>
          </cell>
          <cell r="BK196">
            <v>25692</v>
          </cell>
          <cell r="BL196">
            <v>0</v>
          </cell>
          <cell r="BM196">
            <v>1127</v>
          </cell>
          <cell r="BN196">
            <v>2000</v>
          </cell>
          <cell r="BR196">
            <v>0</v>
          </cell>
        </row>
        <row r="197">
          <cell r="A197">
            <v>763</v>
          </cell>
          <cell r="B197" t="str">
            <v>Rodborough Community Primary School</v>
          </cell>
          <cell r="D197">
            <v>68318</v>
          </cell>
          <cell r="E197">
            <v>0</v>
          </cell>
          <cell r="F197">
            <v>35479</v>
          </cell>
          <cell r="G197">
            <v>317</v>
          </cell>
          <cell r="H197">
            <v>0</v>
          </cell>
          <cell r="I197">
            <v>0</v>
          </cell>
          <cell r="J197">
            <v>508399</v>
          </cell>
          <cell r="K197">
            <v>0</v>
          </cell>
          <cell r="L197">
            <v>61887</v>
          </cell>
          <cell r="M197">
            <v>0</v>
          </cell>
          <cell r="N197">
            <v>25968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38177</v>
          </cell>
          <cell r="X197">
            <v>0</v>
          </cell>
          <cell r="Y197">
            <v>0</v>
          </cell>
          <cell r="Z197">
            <v>0</v>
          </cell>
          <cell r="AA197">
            <v>360726</v>
          </cell>
          <cell r="AB197">
            <v>21725</v>
          </cell>
          <cell r="AC197">
            <v>91615</v>
          </cell>
          <cell r="AD197">
            <v>20000</v>
          </cell>
          <cell r="AE197">
            <v>51500</v>
          </cell>
          <cell r="AF197">
            <v>0</v>
          </cell>
          <cell r="AG197">
            <v>18016</v>
          </cell>
          <cell r="AH197">
            <v>2700</v>
          </cell>
          <cell r="AI197">
            <v>9123</v>
          </cell>
          <cell r="AJ197">
            <v>4795</v>
          </cell>
          <cell r="AK197">
            <v>2500</v>
          </cell>
          <cell r="AL197">
            <v>11000</v>
          </cell>
          <cell r="AM197">
            <v>450</v>
          </cell>
          <cell r="AN197">
            <v>1000</v>
          </cell>
          <cell r="AO197">
            <v>2500</v>
          </cell>
          <cell r="AP197">
            <v>10000</v>
          </cell>
          <cell r="AQ197">
            <v>5764</v>
          </cell>
          <cell r="AR197">
            <v>6700</v>
          </cell>
          <cell r="AS197">
            <v>37169</v>
          </cell>
          <cell r="AT197">
            <v>7985</v>
          </cell>
          <cell r="AU197">
            <v>0</v>
          </cell>
          <cell r="AV197">
            <v>3200</v>
          </cell>
          <cell r="AW197">
            <v>4099</v>
          </cell>
          <cell r="AX197">
            <v>0</v>
          </cell>
          <cell r="AY197">
            <v>2478</v>
          </cell>
          <cell r="AZ197">
            <v>3000</v>
          </cell>
          <cell r="BA197">
            <v>2000</v>
          </cell>
          <cell r="BB197">
            <v>10232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33803</v>
          </cell>
          <cell r="BH197">
            <v>0</v>
          </cell>
          <cell r="BI197">
            <v>0</v>
          </cell>
          <cell r="BJ197">
            <v>0</v>
          </cell>
          <cell r="BK197">
            <v>67650</v>
          </cell>
          <cell r="BL197">
            <v>0</v>
          </cell>
          <cell r="BM197">
            <v>1949</v>
          </cell>
          <cell r="BN197">
            <v>12472</v>
          </cell>
          <cell r="BR197">
            <v>0</v>
          </cell>
        </row>
        <row r="198">
          <cell r="A198">
            <v>764</v>
          </cell>
          <cell r="B198" t="str">
            <v>Rodmarton School</v>
          </cell>
          <cell r="D198">
            <v>45635</v>
          </cell>
          <cell r="E198">
            <v>0</v>
          </cell>
          <cell r="F198">
            <v>67615</v>
          </cell>
          <cell r="G198">
            <v>200</v>
          </cell>
          <cell r="H198">
            <v>0</v>
          </cell>
          <cell r="I198">
            <v>0</v>
          </cell>
          <cell r="J198">
            <v>205940</v>
          </cell>
          <cell r="K198">
            <v>0</v>
          </cell>
          <cell r="L198">
            <v>3955</v>
          </cell>
          <cell r="M198">
            <v>0</v>
          </cell>
          <cell r="N198">
            <v>18501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21273</v>
          </cell>
          <cell r="X198">
            <v>0</v>
          </cell>
          <cell r="Y198">
            <v>0</v>
          </cell>
          <cell r="Z198">
            <v>0</v>
          </cell>
          <cell r="AA198">
            <v>175363</v>
          </cell>
          <cell r="AB198">
            <v>3740</v>
          </cell>
          <cell r="AC198">
            <v>36934</v>
          </cell>
          <cell r="AD198">
            <v>0</v>
          </cell>
          <cell r="AE198">
            <v>13191</v>
          </cell>
          <cell r="AF198">
            <v>0</v>
          </cell>
          <cell r="AG198">
            <v>3724</v>
          </cell>
          <cell r="AH198">
            <v>300</v>
          </cell>
          <cell r="AI198">
            <v>0</v>
          </cell>
          <cell r="AJ198">
            <v>3599</v>
          </cell>
          <cell r="AK198">
            <v>0</v>
          </cell>
          <cell r="AL198">
            <v>6115</v>
          </cell>
          <cell r="AM198">
            <v>2025</v>
          </cell>
          <cell r="AN198">
            <v>4400</v>
          </cell>
          <cell r="AO198">
            <v>65</v>
          </cell>
          <cell r="AP198">
            <v>4000</v>
          </cell>
          <cell r="AQ198">
            <v>1797</v>
          </cell>
          <cell r="AR198">
            <v>1750</v>
          </cell>
          <cell r="AS198">
            <v>7553</v>
          </cell>
          <cell r="AT198">
            <v>1396</v>
          </cell>
          <cell r="AU198">
            <v>0</v>
          </cell>
          <cell r="AV198">
            <v>6500</v>
          </cell>
          <cell r="AW198">
            <v>1215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8621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23466</v>
          </cell>
          <cell r="BH198">
            <v>0</v>
          </cell>
          <cell r="BI198">
            <v>0</v>
          </cell>
          <cell r="BJ198">
            <v>0</v>
          </cell>
          <cell r="BK198">
            <v>89895</v>
          </cell>
          <cell r="BL198">
            <v>0</v>
          </cell>
          <cell r="BM198">
            <v>1386</v>
          </cell>
          <cell r="BN198">
            <v>13016</v>
          </cell>
          <cell r="BR198">
            <v>0</v>
          </cell>
        </row>
        <row r="199">
          <cell r="A199">
            <v>765</v>
          </cell>
          <cell r="B199" t="str">
            <v>Ruardean C of E Primary School</v>
          </cell>
          <cell r="D199">
            <v>21000</v>
          </cell>
          <cell r="E199">
            <v>0</v>
          </cell>
          <cell r="F199">
            <v>9682</v>
          </cell>
          <cell r="G199">
            <v>0</v>
          </cell>
          <cell r="H199">
            <v>446</v>
          </cell>
          <cell r="I199">
            <v>0</v>
          </cell>
          <cell r="J199">
            <v>329475</v>
          </cell>
          <cell r="K199">
            <v>0</v>
          </cell>
          <cell r="L199">
            <v>119471</v>
          </cell>
          <cell r="M199">
            <v>0</v>
          </cell>
          <cell r="N199">
            <v>21754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170</v>
          </cell>
          <cell r="V199">
            <v>2566</v>
          </cell>
          <cell r="W199">
            <v>24654</v>
          </cell>
          <cell r="X199">
            <v>0</v>
          </cell>
          <cell r="Y199">
            <v>0</v>
          </cell>
          <cell r="Z199">
            <v>0</v>
          </cell>
          <cell r="AA199">
            <v>282950</v>
          </cell>
          <cell r="AB199">
            <v>8718</v>
          </cell>
          <cell r="AC199">
            <v>104420</v>
          </cell>
          <cell r="AD199">
            <v>0</v>
          </cell>
          <cell r="AE199">
            <v>15082</v>
          </cell>
          <cell r="AF199">
            <v>0</v>
          </cell>
          <cell r="AG199">
            <v>8133</v>
          </cell>
          <cell r="AH199">
            <v>1950</v>
          </cell>
          <cell r="AI199">
            <v>4220</v>
          </cell>
          <cell r="AJ199">
            <v>3046</v>
          </cell>
          <cell r="AK199">
            <v>761</v>
          </cell>
          <cell r="AL199">
            <v>5000</v>
          </cell>
          <cell r="AM199">
            <v>850</v>
          </cell>
          <cell r="AN199">
            <v>7500</v>
          </cell>
          <cell r="AO199">
            <v>1200</v>
          </cell>
          <cell r="AP199">
            <v>5000</v>
          </cell>
          <cell r="AQ199">
            <v>2220</v>
          </cell>
          <cell r="AR199">
            <v>1100</v>
          </cell>
          <cell r="AS199">
            <v>22119</v>
          </cell>
          <cell r="AT199">
            <v>5455</v>
          </cell>
          <cell r="AU199">
            <v>0</v>
          </cell>
          <cell r="AV199">
            <v>5250</v>
          </cell>
          <cell r="AW199">
            <v>2511</v>
          </cell>
          <cell r="AX199">
            <v>0</v>
          </cell>
          <cell r="AY199">
            <v>1239</v>
          </cell>
          <cell r="AZ199">
            <v>0</v>
          </cell>
          <cell r="BA199">
            <v>200</v>
          </cell>
          <cell r="BB199">
            <v>7907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28601</v>
          </cell>
          <cell r="BH199">
            <v>0</v>
          </cell>
          <cell r="BI199">
            <v>0</v>
          </cell>
          <cell r="BJ199">
            <v>0</v>
          </cell>
          <cell r="BK199">
            <v>34885</v>
          </cell>
          <cell r="BL199">
            <v>0</v>
          </cell>
          <cell r="BM199">
            <v>1386</v>
          </cell>
          <cell r="BN199">
            <v>22259</v>
          </cell>
          <cell r="BR199">
            <v>2458</v>
          </cell>
        </row>
        <row r="200">
          <cell r="A200">
            <v>766</v>
          </cell>
          <cell r="B200" t="str">
            <v>Woodside Primary School</v>
          </cell>
          <cell r="D200">
            <v>43645</v>
          </cell>
          <cell r="E200">
            <v>0</v>
          </cell>
          <cell r="F200">
            <v>6376</v>
          </cell>
          <cell r="G200">
            <v>36</v>
          </cell>
          <cell r="H200">
            <v>0</v>
          </cell>
          <cell r="I200">
            <v>0</v>
          </cell>
          <cell r="J200">
            <v>276590</v>
          </cell>
          <cell r="K200">
            <v>0</v>
          </cell>
          <cell r="L200">
            <v>16709</v>
          </cell>
          <cell r="M200">
            <v>0</v>
          </cell>
          <cell r="N200">
            <v>21809</v>
          </cell>
          <cell r="O200">
            <v>0</v>
          </cell>
          <cell r="P200">
            <v>0</v>
          </cell>
          <cell r="Q200">
            <v>65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500</v>
          </cell>
          <cell r="W200">
            <v>25049</v>
          </cell>
          <cell r="X200">
            <v>0</v>
          </cell>
          <cell r="Y200">
            <v>0</v>
          </cell>
          <cell r="Z200">
            <v>0</v>
          </cell>
          <cell r="AA200">
            <v>216429</v>
          </cell>
          <cell r="AB200">
            <v>6992</v>
          </cell>
          <cell r="AC200">
            <v>46852</v>
          </cell>
          <cell r="AD200">
            <v>0</v>
          </cell>
          <cell r="AE200">
            <v>15063</v>
          </cell>
          <cell r="AF200">
            <v>0</v>
          </cell>
          <cell r="AG200">
            <v>4764</v>
          </cell>
          <cell r="AH200">
            <v>400</v>
          </cell>
          <cell r="AI200">
            <v>3000</v>
          </cell>
          <cell r="AJ200">
            <v>7040</v>
          </cell>
          <cell r="AK200">
            <v>1760</v>
          </cell>
          <cell r="AL200">
            <v>3000</v>
          </cell>
          <cell r="AM200">
            <v>1500</v>
          </cell>
          <cell r="AN200">
            <v>9200</v>
          </cell>
          <cell r="AO200">
            <v>1500</v>
          </cell>
          <cell r="AP200">
            <v>5500</v>
          </cell>
          <cell r="AQ200">
            <v>4440</v>
          </cell>
          <cell r="AR200">
            <v>600</v>
          </cell>
          <cell r="AS200">
            <v>9244</v>
          </cell>
          <cell r="AT200">
            <v>14797</v>
          </cell>
          <cell r="AU200">
            <v>0</v>
          </cell>
          <cell r="AV200">
            <v>4800</v>
          </cell>
          <cell r="AW200">
            <v>2122</v>
          </cell>
          <cell r="AX200">
            <v>0</v>
          </cell>
          <cell r="AY200">
            <v>2815</v>
          </cell>
          <cell r="AZ200">
            <v>0</v>
          </cell>
          <cell r="BA200">
            <v>642</v>
          </cell>
          <cell r="BB200">
            <v>9022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26740</v>
          </cell>
          <cell r="BH200">
            <v>0</v>
          </cell>
          <cell r="BI200">
            <v>0</v>
          </cell>
          <cell r="BJ200">
            <v>0</v>
          </cell>
          <cell r="BK200">
            <v>31806</v>
          </cell>
          <cell r="BL200">
            <v>0</v>
          </cell>
          <cell r="BM200">
            <v>1346</v>
          </cell>
          <cell r="BN200">
            <v>12885</v>
          </cell>
          <cell r="BR200">
            <v>0</v>
          </cell>
        </row>
        <row r="201">
          <cell r="A201">
            <v>767</v>
          </cell>
          <cell r="B201" t="str">
            <v>St. Whites School</v>
          </cell>
          <cell r="D201">
            <v>78891</v>
          </cell>
          <cell r="E201">
            <v>0</v>
          </cell>
          <cell r="F201">
            <v>22879</v>
          </cell>
          <cell r="G201">
            <v>742</v>
          </cell>
          <cell r="H201">
            <v>0</v>
          </cell>
          <cell r="I201">
            <v>0</v>
          </cell>
          <cell r="J201">
            <v>744300</v>
          </cell>
          <cell r="K201">
            <v>0</v>
          </cell>
          <cell r="L201">
            <v>81217</v>
          </cell>
          <cell r="M201">
            <v>0</v>
          </cell>
          <cell r="N201">
            <v>35970</v>
          </cell>
          <cell r="O201">
            <v>0</v>
          </cell>
          <cell r="P201">
            <v>0</v>
          </cell>
          <cell r="Q201">
            <v>4000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51863</v>
          </cell>
          <cell r="X201">
            <v>0</v>
          </cell>
          <cell r="Y201">
            <v>0</v>
          </cell>
          <cell r="Z201">
            <v>0</v>
          </cell>
          <cell r="AA201">
            <v>564730</v>
          </cell>
          <cell r="AB201">
            <v>22749</v>
          </cell>
          <cell r="AC201">
            <v>147996</v>
          </cell>
          <cell r="AD201">
            <v>39827</v>
          </cell>
          <cell r="AE201">
            <v>34249</v>
          </cell>
          <cell r="AF201">
            <v>0</v>
          </cell>
          <cell r="AG201">
            <v>19600</v>
          </cell>
          <cell r="AH201">
            <v>1650</v>
          </cell>
          <cell r="AI201">
            <v>0</v>
          </cell>
          <cell r="AJ201">
            <v>6400</v>
          </cell>
          <cell r="AK201">
            <v>1600</v>
          </cell>
          <cell r="AL201">
            <v>15079</v>
          </cell>
          <cell r="AM201">
            <v>3439</v>
          </cell>
          <cell r="AN201">
            <v>1500</v>
          </cell>
          <cell r="AO201">
            <v>3500</v>
          </cell>
          <cell r="AP201">
            <v>10500</v>
          </cell>
          <cell r="AQ201">
            <v>6649</v>
          </cell>
          <cell r="AR201">
            <v>3100</v>
          </cell>
          <cell r="AS201">
            <v>30278</v>
          </cell>
          <cell r="AT201">
            <v>12501</v>
          </cell>
          <cell r="AU201">
            <v>0</v>
          </cell>
          <cell r="AV201">
            <v>3350</v>
          </cell>
          <cell r="AW201">
            <v>6726</v>
          </cell>
          <cell r="AX201">
            <v>0</v>
          </cell>
          <cell r="AY201">
            <v>15618</v>
          </cell>
          <cell r="AZ201">
            <v>0</v>
          </cell>
          <cell r="BA201">
            <v>0</v>
          </cell>
          <cell r="BB201">
            <v>14466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39327</v>
          </cell>
          <cell r="BH201">
            <v>0</v>
          </cell>
          <cell r="BI201">
            <v>0</v>
          </cell>
          <cell r="BJ201">
            <v>0</v>
          </cell>
          <cell r="BK201">
            <v>60279</v>
          </cell>
          <cell r="BL201">
            <v>0</v>
          </cell>
          <cell r="BM201">
            <v>2669</v>
          </cell>
          <cell r="BN201">
            <v>30734</v>
          </cell>
          <cell r="BR201">
            <v>0</v>
          </cell>
        </row>
        <row r="202">
          <cell r="A202">
            <v>768</v>
          </cell>
          <cell r="B202" t="str">
            <v>St. Marys C of E Infant School (Prestbury)</v>
          </cell>
          <cell r="D202">
            <v>124339</v>
          </cell>
          <cell r="E202">
            <v>0</v>
          </cell>
          <cell r="F202">
            <v>0</v>
          </cell>
          <cell r="G202">
            <v>427</v>
          </cell>
          <cell r="H202">
            <v>0</v>
          </cell>
          <cell r="I202">
            <v>0</v>
          </cell>
          <cell r="J202">
            <v>438140</v>
          </cell>
          <cell r="K202">
            <v>0</v>
          </cell>
          <cell r="L202">
            <v>18257</v>
          </cell>
          <cell r="M202">
            <v>0</v>
          </cell>
          <cell r="N202">
            <v>20918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33176</v>
          </cell>
          <cell r="X202">
            <v>0</v>
          </cell>
          <cell r="Y202">
            <v>0</v>
          </cell>
          <cell r="Z202">
            <v>0</v>
          </cell>
          <cell r="AA202">
            <v>328866</v>
          </cell>
          <cell r="AB202">
            <v>12799</v>
          </cell>
          <cell r="AC202">
            <v>93226</v>
          </cell>
          <cell r="AD202">
            <v>12931</v>
          </cell>
          <cell r="AE202">
            <v>17293</v>
          </cell>
          <cell r="AF202">
            <v>0</v>
          </cell>
          <cell r="AG202">
            <v>12402</v>
          </cell>
          <cell r="AH202">
            <v>1200</v>
          </cell>
          <cell r="AI202">
            <v>3500</v>
          </cell>
          <cell r="AJ202">
            <v>4192</v>
          </cell>
          <cell r="AK202">
            <v>1048</v>
          </cell>
          <cell r="AL202">
            <v>73000</v>
          </cell>
          <cell r="AM202">
            <v>2500</v>
          </cell>
          <cell r="AN202">
            <v>1100</v>
          </cell>
          <cell r="AO202">
            <v>1500</v>
          </cell>
          <cell r="AP202">
            <v>5500</v>
          </cell>
          <cell r="AQ202">
            <v>1532</v>
          </cell>
          <cell r="AR202">
            <v>500</v>
          </cell>
          <cell r="AS202">
            <v>9543</v>
          </cell>
          <cell r="AT202">
            <v>2509</v>
          </cell>
          <cell r="AU202">
            <v>0</v>
          </cell>
          <cell r="AV202">
            <v>6470</v>
          </cell>
          <cell r="AW202">
            <v>3761</v>
          </cell>
          <cell r="AX202">
            <v>0</v>
          </cell>
          <cell r="AY202">
            <v>826</v>
          </cell>
          <cell r="AZ202">
            <v>0</v>
          </cell>
          <cell r="BA202">
            <v>0</v>
          </cell>
          <cell r="BB202">
            <v>10981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1530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1957</v>
          </cell>
          <cell r="BN202">
            <v>27651</v>
          </cell>
          <cell r="BR202">
            <v>0</v>
          </cell>
        </row>
        <row r="203">
          <cell r="A203">
            <v>769</v>
          </cell>
          <cell r="B203" t="str">
            <v>St. Briavels Parochial C of E Primary School</v>
          </cell>
          <cell r="D203">
            <v>17672</v>
          </cell>
          <cell r="E203">
            <v>0</v>
          </cell>
          <cell r="F203">
            <v>0</v>
          </cell>
          <cell r="G203">
            <v>0</v>
          </cell>
          <cell r="H203">
            <v>2294</v>
          </cell>
          <cell r="I203">
            <v>0</v>
          </cell>
          <cell r="J203">
            <v>257566</v>
          </cell>
          <cell r="K203">
            <v>0</v>
          </cell>
          <cell r="L203">
            <v>42145</v>
          </cell>
          <cell r="M203">
            <v>0</v>
          </cell>
          <cell r="N203">
            <v>28550</v>
          </cell>
          <cell r="O203">
            <v>437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1385</v>
          </cell>
          <cell r="W203">
            <v>23168</v>
          </cell>
          <cell r="X203">
            <v>0</v>
          </cell>
          <cell r="Y203">
            <v>0</v>
          </cell>
          <cell r="Z203">
            <v>0</v>
          </cell>
          <cell r="AA203">
            <v>215870</v>
          </cell>
          <cell r="AB203">
            <v>6000</v>
          </cell>
          <cell r="AC203">
            <v>46910</v>
          </cell>
          <cell r="AD203">
            <v>0</v>
          </cell>
          <cell r="AE203">
            <v>16122</v>
          </cell>
          <cell r="AF203">
            <v>0</v>
          </cell>
          <cell r="AG203">
            <v>9166</v>
          </cell>
          <cell r="AH203">
            <v>900</v>
          </cell>
          <cell r="AI203">
            <v>750</v>
          </cell>
          <cell r="AJ203">
            <v>2644</v>
          </cell>
          <cell r="AK203">
            <v>661</v>
          </cell>
          <cell r="AL203">
            <v>8800</v>
          </cell>
          <cell r="AM203">
            <v>4800</v>
          </cell>
          <cell r="AN203">
            <v>10100</v>
          </cell>
          <cell r="AO203">
            <v>1800</v>
          </cell>
          <cell r="AP203">
            <v>4000</v>
          </cell>
          <cell r="AQ203">
            <v>1274</v>
          </cell>
          <cell r="AR203">
            <v>450</v>
          </cell>
          <cell r="AS203">
            <v>12150</v>
          </cell>
          <cell r="AT203">
            <v>2781</v>
          </cell>
          <cell r="AU203">
            <v>0</v>
          </cell>
          <cell r="AV203">
            <v>4284</v>
          </cell>
          <cell r="AW203">
            <v>1854</v>
          </cell>
          <cell r="AX203">
            <v>0</v>
          </cell>
          <cell r="AY203">
            <v>1239</v>
          </cell>
          <cell r="AZ203">
            <v>0</v>
          </cell>
          <cell r="BA203">
            <v>0</v>
          </cell>
          <cell r="BB203">
            <v>8730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2279</v>
          </cell>
          <cell r="BH203">
            <v>0</v>
          </cell>
          <cell r="BI203">
            <v>0</v>
          </cell>
          <cell r="BJ203">
            <v>0</v>
          </cell>
          <cell r="BK203">
            <v>3294</v>
          </cell>
          <cell r="BL203">
            <v>0</v>
          </cell>
          <cell r="BM203">
            <v>1279</v>
          </cell>
          <cell r="BN203">
            <v>9638</v>
          </cell>
          <cell r="BR203">
            <v>0</v>
          </cell>
        </row>
        <row r="204">
          <cell r="A204">
            <v>771</v>
          </cell>
          <cell r="B204" t="str">
            <v>Sapperton C of E Primary School</v>
          </cell>
          <cell r="D204">
            <v>12137</v>
          </cell>
          <cell r="E204">
            <v>0</v>
          </cell>
          <cell r="F204">
            <v>0</v>
          </cell>
          <cell r="G204">
            <v>27</v>
          </cell>
          <cell r="H204">
            <v>0</v>
          </cell>
          <cell r="I204">
            <v>0</v>
          </cell>
          <cell r="J204">
            <v>214305</v>
          </cell>
          <cell r="K204">
            <v>0</v>
          </cell>
          <cell r="L204">
            <v>1219</v>
          </cell>
          <cell r="M204">
            <v>0</v>
          </cell>
          <cell r="N204">
            <v>26049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22292</v>
          </cell>
          <cell r="X204">
            <v>0</v>
          </cell>
          <cell r="Y204">
            <v>0</v>
          </cell>
          <cell r="Z204">
            <v>0</v>
          </cell>
          <cell r="AA204">
            <v>154253</v>
          </cell>
          <cell r="AB204">
            <v>14500</v>
          </cell>
          <cell r="AC204">
            <v>21850</v>
          </cell>
          <cell r="AD204">
            <v>6381</v>
          </cell>
          <cell r="AE204">
            <v>17124</v>
          </cell>
          <cell r="AF204">
            <v>0</v>
          </cell>
          <cell r="AG204">
            <v>4500</v>
          </cell>
          <cell r="AH204">
            <v>0</v>
          </cell>
          <cell r="AI204">
            <v>2350</v>
          </cell>
          <cell r="AJ204">
            <v>5673</v>
          </cell>
          <cell r="AK204">
            <v>0</v>
          </cell>
          <cell r="AL204">
            <v>3000</v>
          </cell>
          <cell r="AM204">
            <v>1102</v>
          </cell>
          <cell r="AN204">
            <v>900</v>
          </cell>
          <cell r="AO204">
            <v>240</v>
          </cell>
          <cell r="AP204">
            <v>2500</v>
          </cell>
          <cell r="AQ204">
            <v>252</v>
          </cell>
          <cell r="AR204">
            <v>1300</v>
          </cell>
          <cell r="AS204">
            <v>14285</v>
          </cell>
          <cell r="AT204">
            <v>2229</v>
          </cell>
          <cell r="AU204">
            <v>0</v>
          </cell>
          <cell r="AV204">
            <v>6240</v>
          </cell>
          <cell r="AW204">
            <v>2000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7686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1229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1256</v>
          </cell>
          <cell r="BN204">
            <v>7637</v>
          </cell>
          <cell r="BR204">
            <v>0</v>
          </cell>
        </row>
        <row r="205">
          <cell r="A205">
            <v>775</v>
          </cell>
          <cell r="B205" t="str">
            <v>Sharpness Primary School</v>
          </cell>
          <cell r="D205">
            <v>51343</v>
          </cell>
          <cell r="E205">
            <v>0</v>
          </cell>
          <cell r="F205">
            <v>2002</v>
          </cell>
          <cell r="G205">
            <v>860</v>
          </cell>
          <cell r="H205">
            <v>0</v>
          </cell>
          <cell r="I205">
            <v>0</v>
          </cell>
          <cell r="J205">
            <v>289010</v>
          </cell>
          <cell r="K205">
            <v>0</v>
          </cell>
          <cell r="L205">
            <v>41960</v>
          </cell>
          <cell r="M205">
            <v>0</v>
          </cell>
          <cell r="N205">
            <v>22024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26163</v>
          </cell>
          <cell r="X205">
            <v>0</v>
          </cell>
          <cell r="Y205">
            <v>0</v>
          </cell>
          <cell r="Z205">
            <v>0</v>
          </cell>
          <cell r="AA205">
            <v>226870</v>
          </cell>
          <cell r="AB205">
            <v>12500</v>
          </cell>
          <cell r="AC205">
            <v>73274</v>
          </cell>
          <cell r="AD205">
            <v>9958</v>
          </cell>
          <cell r="AE205">
            <v>22878</v>
          </cell>
          <cell r="AF205">
            <v>0</v>
          </cell>
          <cell r="AG205">
            <v>4933</v>
          </cell>
          <cell r="AH205">
            <v>200</v>
          </cell>
          <cell r="AI205">
            <v>12400</v>
          </cell>
          <cell r="AJ205">
            <v>1900</v>
          </cell>
          <cell r="AK205">
            <v>0</v>
          </cell>
          <cell r="AL205">
            <v>1950</v>
          </cell>
          <cell r="AM205">
            <v>2325</v>
          </cell>
          <cell r="AN205">
            <v>600</v>
          </cell>
          <cell r="AO205">
            <v>1000</v>
          </cell>
          <cell r="AP205">
            <v>5240</v>
          </cell>
          <cell r="AQ205">
            <v>4318</v>
          </cell>
          <cell r="AR205">
            <v>600</v>
          </cell>
          <cell r="AS205">
            <v>14992</v>
          </cell>
          <cell r="AT205">
            <v>1991</v>
          </cell>
          <cell r="AU205">
            <v>0</v>
          </cell>
          <cell r="AV205">
            <v>1000</v>
          </cell>
          <cell r="AW205">
            <v>2184</v>
          </cell>
          <cell r="AX205">
            <v>0</v>
          </cell>
          <cell r="AY205">
            <v>5456</v>
          </cell>
          <cell r="AZ205">
            <v>0</v>
          </cell>
          <cell r="BA205">
            <v>892</v>
          </cell>
          <cell r="BB205">
            <v>7290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23341</v>
          </cell>
          <cell r="BH205">
            <v>0</v>
          </cell>
          <cell r="BI205">
            <v>0</v>
          </cell>
          <cell r="BJ205">
            <v>0</v>
          </cell>
          <cell r="BK205">
            <v>24017</v>
          </cell>
          <cell r="BL205">
            <v>0</v>
          </cell>
          <cell r="BM205">
            <v>2186</v>
          </cell>
          <cell r="BN205">
            <v>15749</v>
          </cell>
          <cell r="BR205">
            <v>0</v>
          </cell>
        </row>
        <row r="206">
          <cell r="A206">
            <v>776</v>
          </cell>
          <cell r="B206" t="str">
            <v>Sheepscombe School</v>
          </cell>
          <cell r="D206">
            <v>9264</v>
          </cell>
          <cell r="E206">
            <v>0</v>
          </cell>
          <cell r="F206">
            <v>827</v>
          </cell>
          <cell r="G206">
            <v>4150</v>
          </cell>
          <cell r="H206">
            <v>0</v>
          </cell>
          <cell r="I206">
            <v>0</v>
          </cell>
          <cell r="J206">
            <v>201956</v>
          </cell>
          <cell r="K206">
            <v>0</v>
          </cell>
          <cell r="L206">
            <v>6445</v>
          </cell>
          <cell r="M206">
            <v>0</v>
          </cell>
          <cell r="N206">
            <v>20741</v>
          </cell>
          <cell r="O206">
            <v>0</v>
          </cell>
          <cell r="P206">
            <v>0</v>
          </cell>
          <cell r="Q206">
            <v>900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20867</v>
          </cell>
          <cell r="X206">
            <v>0</v>
          </cell>
          <cell r="Y206">
            <v>0</v>
          </cell>
          <cell r="Z206">
            <v>0</v>
          </cell>
          <cell r="AA206">
            <v>159790</v>
          </cell>
          <cell r="AB206">
            <v>6607</v>
          </cell>
          <cell r="AC206">
            <v>35256</v>
          </cell>
          <cell r="AD206">
            <v>3440</v>
          </cell>
          <cell r="AE206">
            <v>10706</v>
          </cell>
          <cell r="AF206">
            <v>0</v>
          </cell>
          <cell r="AG206">
            <v>3512</v>
          </cell>
          <cell r="AH206">
            <v>50</v>
          </cell>
          <cell r="AI206">
            <v>1600</v>
          </cell>
          <cell r="AJ206">
            <v>5316</v>
          </cell>
          <cell r="AK206">
            <v>1330</v>
          </cell>
          <cell r="AL206">
            <v>1200</v>
          </cell>
          <cell r="AM206">
            <v>400</v>
          </cell>
          <cell r="AN206">
            <v>550</v>
          </cell>
          <cell r="AO206">
            <v>200</v>
          </cell>
          <cell r="AP206">
            <v>4000</v>
          </cell>
          <cell r="AQ206">
            <v>1243</v>
          </cell>
          <cell r="AR206">
            <v>850</v>
          </cell>
          <cell r="AS206">
            <v>6558</v>
          </cell>
          <cell r="AT206">
            <v>0</v>
          </cell>
          <cell r="AU206">
            <v>0</v>
          </cell>
          <cell r="AV206">
            <v>2725</v>
          </cell>
          <cell r="AW206">
            <v>1421</v>
          </cell>
          <cell r="AX206">
            <v>0</v>
          </cell>
          <cell r="AY206">
            <v>0</v>
          </cell>
          <cell r="AZ206">
            <v>0</v>
          </cell>
          <cell r="BA206">
            <v>400</v>
          </cell>
          <cell r="BB206">
            <v>6925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16919</v>
          </cell>
          <cell r="BH206">
            <v>0</v>
          </cell>
          <cell r="BI206">
            <v>0</v>
          </cell>
          <cell r="BJ206">
            <v>0</v>
          </cell>
          <cell r="BK206">
            <v>20633</v>
          </cell>
          <cell r="BL206">
            <v>0</v>
          </cell>
          <cell r="BM206">
            <v>1263</v>
          </cell>
          <cell r="BN206">
            <v>6094</v>
          </cell>
          <cell r="BR206">
            <v>0</v>
          </cell>
        </row>
        <row r="207">
          <cell r="A207">
            <v>777</v>
          </cell>
          <cell r="B207" t="str">
            <v>Sherborne C of E Primary School</v>
          </cell>
          <cell r="D207">
            <v>14476</v>
          </cell>
          <cell r="E207">
            <v>0</v>
          </cell>
          <cell r="F207">
            <v>8427</v>
          </cell>
          <cell r="G207">
            <v>841</v>
          </cell>
          <cell r="H207">
            <v>0</v>
          </cell>
          <cell r="I207">
            <v>0</v>
          </cell>
          <cell r="J207">
            <v>150949</v>
          </cell>
          <cell r="K207">
            <v>0</v>
          </cell>
          <cell r="L207">
            <v>18108</v>
          </cell>
          <cell r="M207">
            <v>0</v>
          </cell>
          <cell r="N207">
            <v>20256</v>
          </cell>
          <cell r="O207">
            <v>0</v>
          </cell>
          <cell r="P207">
            <v>1713</v>
          </cell>
          <cell r="Q207">
            <v>3651</v>
          </cell>
          <cell r="R207">
            <v>0</v>
          </cell>
          <cell r="S207">
            <v>0</v>
          </cell>
          <cell r="T207">
            <v>148</v>
          </cell>
          <cell r="U207">
            <v>844</v>
          </cell>
          <cell r="V207">
            <v>7551</v>
          </cell>
          <cell r="W207">
            <v>17442</v>
          </cell>
          <cell r="X207">
            <v>0</v>
          </cell>
          <cell r="Y207">
            <v>0</v>
          </cell>
          <cell r="Z207">
            <v>0</v>
          </cell>
          <cell r="AA207">
            <v>117864</v>
          </cell>
          <cell r="AB207">
            <v>6292</v>
          </cell>
          <cell r="AC207">
            <v>38378</v>
          </cell>
          <cell r="AD207">
            <v>5508</v>
          </cell>
          <cell r="AE207">
            <v>16779</v>
          </cell>
          <cell r="AF207">
            <v>0</v>
          </cell>
          <cell r="AG207">
            <v>1973</v>
          </cell>
          <cell r="AH207">
            <v>1170</v>
          </cell>
          <cell r="AI207">
            <v>665</v>
          </cell>
          <cell r="AJ207">
            <v>3098</v>
          </cell>
          <cell r="AK207">
            <v>774</v>
          </cell>
          <cell r="AL207">
            <v>1361</v>
          </cell>
          <cell r="AM207">
            <v>2460</v>
          </cell>
          <cell r="AN207">
            <v>500</v>
          </cell>
          <cell r="AO207">
            <v>258</v>
          </cell>
          <cell r="AP207">
            <v>2180</v>
          </cell>
          <cell r="AQ207">
            <v>1632</v>
          </cell>
          <cell r="AR207">
            <v>551</v>
          </cell>
          <cell r="AS207">
            <v>12519</v>
          </cell>
          <cell r="AT207">
            <v>1444</v>
          </cell>
          <cell r="AU207">
            <v>0</v>
          </cell>
          <cell r="AV207">
            <v>2040</v>
          </cell>
          <cell r="AW207">
            <v>865</v>
          </cell>
          <cell r="AX207">
            <v>0</v>
          </cell>
          <cell r="AY207">
            <v>0</v>
          </cell>
          <cell r="AZ207">
            <v>0</v>
          </cell>
          <cell r="BA207">
            <v>2828</v>
          </cell>
          <cell r="BB207">
            <v>6509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22276</v>
          </cell>
          <cell r="BH207">
            <v>0</v>
          </cell>
          <cell r="BI207">
            <v>0</v>
          </cell>
          <cell r="BJ207">
            <v>0</v>
          </cell>
          <cell r="BK207">
            <v>29573</v>
          </cell>
          <cell r="BL207">
            <v>0</v>
          </cell>
          <cell r="BM207">
            <v>1971</v>
          </cell>
          <cell r="BN207">
            <v>7490</v>
          </cell>
          <cell r="BR207">
            <v>0</v>
          </cell>
        </row>
        <row r="208">
          <cell r="A208">
            <v>779</v>
          </cell>
          <cell r="B208" t="str">
            <v>Shurdington C of E Primary School</v>
          </cell>
          <cell r="D208">
            <v>26422</v>
          </cell>
          <cell r="E208">
            <v>0</v>
          </cell>
          <cell r="F208">
            <v>1372</v>
          </cell>
          <cell r="G208">
            <v>433</v>
          </cell>
          <cell r="H208">
            <v>0</v>
          </cell>
          <cell r="I208">
            <v>0</v>
          </cell>
          <cell r="J208">
            <v>293874</v>
          </cell>
          <cell r="K208">
            <v>0</v>
          </cell>
          <cell r="L208">
            <v>27333</v>
          </cell>
          <cell r="M208">
            <v>0</v>
          </cell>
          <cell r="N208">
            <v>23646</v>
          </cell>
          <cell r="O208">
            <v>0</v>
          </cell>
          <cell r="P208">
            <v>0</v>
          </cell>
          <cell r="Q208">
            <v>2077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24810</v>
          </cell>
          <cell r="X208">
            <v>0</v>
          </cell>
          <cell r="Y208">
            <v>0</v>
          </cell>
          <cell r="Z208">
            <v>0</v>
          </cell>
          <cell r="AA208">
            <v>221489</v>
          </cell>
          <cell r="AB208">
            <v>3124</v>
          </cell>
          <cell r="AC208">
            <v>55758</v>
          </cell>
          <cell r="AD208">
            <v>6433</v>
          </cell>
          <cell r="AE208">
            <v>16154</v>
          </cell>
          <cell r="AF208">
            <v>0</v>
          </cell>
          <cell r="AG208">
            <v>4884</v>
          </cell>
          <cell r="AH208">
            <v>823</v>
          </cell>
          <cell r="AI208">
            <v>1061</v>
          </cell>
          <cell r="AJ208">
            <v>3944</v>
          </cell>
          <cell r="AK208">
            <v>0</v>
          </cell>
          <cell r="AL208">
            <v>10466</v>
          </cell>
          <cell r="AM208">
            <v>3713</v>
          </cell>
          <cell r="AN208">
            <v>318</v>
          </cell>
          <cell r="AO208">
            <v>1061</v>
          </cell>
          <cell r="AP208">
            <v>5253</v>
          </cell>
          <cell r="AQ208">
            <v>2042</v>
          </cell>
          <cell r="AR208">
            <v>372</v>
          </cell>
          <cell r="AS208">
            <v>30307</v>
          </cell>
          <cell r="AT208">
            <v>1894</v>
          </cell>
          <cell r="AU208">
            <v>0</v>
          </cell>
          <cell r="AV208">
            <v>3759</v>
          </cell>
          <cell r="AW208">
            <v>2204</v>
          </cell>
          <cell r="AX208">
            <v>0</v>
          </cell>
          <cell r="AY208">
            <v>3717</v>
          </cell>
          <cell r="AZ208">
            <v>0</v>
          </cell>
          <cell r="BA208">
            <v>535</v>
          </cell>
          <cell r="BB208">
            <v>9357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25474</v>
          </cell>
          <cell r="BH208">
            <v>0</v>
          </cell>
          <cell r="BI208">
            <v>0</v>
          </cell>
          <cell r="BJ208">
            <v>0</v>
          </cell>
          <cell r="BK208">
            <v>25542</v>
          </cell>
          <cell r="BL208">
            <v>0</v>
          </cell>
          <cell r="BM208">
            <v>1737</v>
          </cell>
          <cell r="BN208">
            <v>9494</v>
          </cell>
          <cell r="BR208">
            <v>0</v>
          </cell>
        </row>
        <row r="209">
          <cell r="A209">
            <v>780</v>
          </cell>
          <cell r="B209" t="str">
            <v>Siddington C of E Primary School</v>
          </cell>
          <cell r="D209">
            <v>33777</v>
          </cell>
          <cell r="E209">
            <v>0</v>
          </cell>
          <cell r="F209">
            <v>0</v>
          </cell>
          <cell r="G209">
            <v>517</v>
          </cell>
          <cell r="H209">
            <v>0</v>
          </cell>
          <cell r="I209">
            <v>0</v>
          </cell>
          <cell r="J209">
            <v>156282</v>
          </cell>
          <cell r="K209">
            <v>0</v>
          </cell>
          <cell r="L209">
            <v>37054</v>
          </cell>
          <cell r="M209">
            <v>0</v>
          </cell>
          <cell r="N209">
            <v>15456</v>
          </cell>
          <cell r="O209">
            <v>0</v>
          </cell>
          <cell r="P209">
            <v>0</v>
          </cell>
          <cell r="Q209">
            <v>2485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18442</v>
          </cell>
          <cell r="X209">
            <v>0</v>
          </cell>
          <cell r="Y209">
            <v>0</v>
          </cell>
          <cell r="Z209">
            <v>0</v>
          </cell>
          <cell r="AA209">
            <v>141116</v>
          </cell>
          <cell r="AB209">
            <v>4800</v>
          </cell>
          <cell r="AC209">
            <v>38446</v>
          </cell>
          <cell r="AD209">
            <v>0</v>
          </cell>
          <cell r="AE209">
            <v>11747</v>
          </cell>
          <cell r="AF209">
            <v>0</v>
          </cell>
          <cell r="AG209">
            <v>2648</v>
          </cell>
          <cell r="AH209">
            <v>250</v>
          </cell>
          <cell r="AI209">
            <v>4021</v>
          </cell>
          <cell r="AJ209">
            <v>2348</v>
          </cell>
          <cell r="AK209">
            <v>587</v>
          </cell>
          <cell r="AL209">
            <v>15100</v>
          </cell>
          <cell r="AM209">
            <v>1596</v>
          </cell>
          <cell r="AN209">
            <v>6300</v>
          </cell>
          <cell r="AO209">
            <v>1300</v>
          </cell>
          <cell r="AP209">
            <v>3000</v>
          </cell>
          <cell r="AQ209">
            <v>2042</v>
          </cell>
          <cell r="AR209">
            <v>300</v>
          </cell>
          <cell r="AS209">
            <v>6070</v>
          </cell>
          <cell r="AT209">
            <v>800</v>
          </cell>
          <cell r="AU209">
            <v>0</v>
          </cell>
          <cell r="AV209">
            <v>3150</v>
          </cell>
          <cell r="AW209">
            <v>1324</v>
          </cell>
          <cell r="AX209">
            <v>0</v>
          </cell>
          <cell r="AY209">
            <v>2065</v>
          </cell>
          <cell r="AZ209">
            <v>0</v>
          </cell>
          <cell r="BA209">
            <v>345</v>
          </cell>
          <cell r="BB209">
            <v>8589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1124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1641</v>
          </cell>
          <cell r="BN209">
            <v>5552</v>
          </cell>
          <cell r="BR209">
            <v>0</v>
          </cell>
        </row>
        <row r="210">
          <cell r="A210">
            <v>781</v>
          </cell>
          <cell r="B210" t="str">
            <v>Gastrells Community Primary School</v>
          </cell>
          <cell r="D210">
            <v>13518</v>
          </cell>
          <cell r="E210">
            <v>0</v>
          </cell>
          <cell r="F210">
            <v>5935</v>
          </cell>
          <cell r="G210">
            <v>541</v>
          </cell>
          <cell r="H210">
            <v>0</v>
          </cell>
          <cell r="I210">
            <v>0</v>
          </cell>
          <cell r="J210">
            <v>366189</v>
          </cell>
          <cell r="K210">
            <v>0</v>
          </cell>
          <cell r="L210">
            <v>122036</v>
          </cell>
          <cell r="M210">
            <v>0</v>
          </cell>
          <cell r="N210">
            <v>19653</v>
          </cell>
          <cell r="O210">
            <v>0</v>
          </cell>
          <cell r="P210">
            <v>0</v>
          </cell>
          <cell r="Q210">
            <v>370</v>
          </cell>
          <cell r="R210">
            <v>0</v>
          </cell>
          <cell r="S210">
            <v>0</v>
          </cell>
          <cell r="T210">
            <v>0</v>
          </cell>
          <cell r="U210">
            <v>150</v>
          </cell>
          <cell r="V210">
            <v>345</v>
          </cell>
          <cell r="W210">
            <v>30331</v>
          </cell>
          <cell r="X210">
            <v>0</v>
          </cell>
          <cell r="Y210">
            <v>0</v>
          </cell>
          <cell r="Z210">
            <v>0</v>
          </cell>
          <cell r="AA210">
            <v>309076</v>
          </cell>
          <cell r="AB210">
            <v>3424</v>
          </cell>
          <cell r="AC210">
            <v>103267</v>
          </cell>
          <cell r="AD210">
            <v>17993</v>
          </cell>
          <cell r="AE210">
            <v>14944</v>
          </cell>
          <cell r="AF210">
            <v>0</v>
          </cell>
          <cell r="AG210">
            <v>11249</v>
          </cell>
          <cell r="AH210">
            <v>500</v>
          </cell>
          <cell r="AI210">
            <v>1500</v>
          </cell>
          <cell r="AJ210">
            <v>8771</v>
          </cell>
          <cell r="AK210">
            <v>2193</v>
          </cell>
          <cell r="AL210">
            <v>3500</v>
          </cell>
          <cell r="AM210">
            <v>2616</v>
          </cell>
          <cell r="AN210">
            <v>0</v>
          </cell>
          <cell r="AO210">
            <v>2650</v>
          </cell>
          <cell r="AP210">
            <v>7195</v>
          </cell>
          <cell r="AQ210">
            <v>12876</v>
          </cell>
          <cell r="AR210">
            <v>444</v>
          </cell>
          <cell r="AS210">
            <v>14477</v>
          </cell>
          <cell r="AT210">
            <v>1198</v>
          </cell>
          <cell r="AU210">
            <v>0</v>
          </cell>
          <cell r="AV210">
            <v>5800</v>
          </cell>
          <cell r="AW210">
            <v>3169</v>
          </cell>
          <cell r="AX210">
            <v>0</v>
          </cell>
          <cell r="AY210">
            <v>2478</v>
          </cell>
          <cell r="AZ210">
            <v>0</v>
          </cell>
          <cell r="BA210">
            <v>396</v>
          </cell>
          <cell r="BB210">
            <v>11307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30509</v>
          </cell>
          <cell r="BH210">
            <v>0</v>
          </cell>
          <cell r="BI210">
            <v>0</v>
          </cell>
          <cell r="BJ210">
            <v>0</v>
          </cell>
          <cell r="BK210">
            <v>35019</v>
          </cell>
          <cell r="BL210">
            <v>0</v>
          </cell>
          <cell r="BM210">
            <v>1966</v>
          </cell>
          <cell r="BN210">
            <v>11569</v>
          </cell>
          <cell r="BR210">
            <v>0</v>
          </cell>
        </row>
        <row r="211">
          <cell r="A211">
            <v>782</v>
          </cell>
          <cell r="B211" t="str">
            <v>Slimbridge Primary School</v>
          </cell>
          <cell r="D211">
            <v>33271</v>
          </cell>
          <cell r="E211">
            <v>0</v>
          </cell>
          <cell r="F211">
            <v>23644</v>
          </cell>
          <cell r="G211">
            <v>566</v>
          </cell>
          <cell r="H211">
            <v>0</v>
          </cell>
          <cell r="I211">
            <v>0</v>
          </cell>
          <cell r="J211">
            <v>256527</v>
          </cell>
          <cell r="K211">
            <v>0</v>
          </cell>
          <cell r="L211">
            <v>12678</v>
          </cell>
          <cell r="M211">
            <v>0</v>
          </cell>
          <cell r="N211">
            <v>23462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6018</v>
          </cell>
          <cell r="W211">
            <v>23781</v>
          </cell>
          <cell r="X211">
            <v>0</v>
          </cell>
          <cell r="Y211">
            <v>0</v>
          </cell>
          <cell r="Z211">
            <v>0</v>
          </cell>
          <cell r="AA211">
            <v>208674</v>
          </cell>
          <cell r="AB211">
            <v>3045</v>
          </cell>
          <cell r="AC211">
            <v>44438</v>
          </cell>
          <cell r="AD211">
            <v>2294</v>
          </cell>
          <cell r="AE211">
            <v>17142</v>
          </cell>
          <cell r="AF211">
            <v>0</v>
          </cell>
          <cell r="AG211">
            <v>8141</v>
          </cell>
          <cell r="AH211">
            <v>1315</v>
          </cell>
          <cell r="AI211">
            <v>3060</v>
          </cell>
          <cell r="AJ211">
            <v>6784</v>
          </cell>
          <cell r="AK211">
            <v>1695</v>
          </cell>
          <cell r="AL211">
            <v>2596</v>
          </cell>
          <cell r="AM211">
            <v>2301</v>
          </cell>
          <cell r="AN211">
            <v>9150</v>
          </cell>
          <cell r="AO211">
            <v>412</v>
          </cell>
          <cell r="AP211">
            <v>3500</v>
          </cell>
          <cell r="AQ211">
            <v>2997</v>
          </cell>
          <cell r="AR211">
            <v>1256</v>
          </cell>
          <cell r="AS211">
            <v>12824</v>
          </cell>
          <cell r="AT211">
            <v>1826</v>
          </cell>
          <cell r="AU211">
            <v>0</v>
          </cell>
          <cell r="AV211">
            <v>2528</v>
          </cell>
          <cell r="AW211">
            <v>2651</v>
          </cell>
          <cell r="AX211">
            <v>0</v>
          </cell>
          <cell r="AY211">
            <v>0</v>
          </cell>
          <cell r="AZ211">
            <v>0</v>
          </cell>
          <cell r="BA211">
            <v>1000</v>
          </cell>
          <cell r="BB211">
            <v>9219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26914</v>
          </cell>
          <cell r="BH211">
            <v>0</v>
          </cell>
          <cell r="BI211">
            <v>0</v>
          </cell>
          <cell r="BJ211">
            <v>0</v>
          </cell>
          <cell r="BK211">
            <v>49263</v>
          </cell>
          <cell r="BL211">
            <v>0</v>
          </cell>
          <cell r="BM211">
            <v>1861</v>
          </cell>
          <cell r="BN211">
            <v>6889</v>
          </cell>
          <cell r="BR211">
            <v>0</v>
          </cell>
        </row>
        <row r="212">
          <cell r="A212">
            <v>784</v>
          </cell>
          <cell r="B212" t="str">
            <v>Soudley School</v>
          </cell>
          <cell r="D212">
            <v>49083</v>
          </cell>
          <cell r="E212">
            <v>0</v>
          </cell>
          <cell r="F212">
            <v>17875</v>
          </cell>
          <cell r="G212">
            <v>0</v>
          </cell>
          <cell r="H212">
            <v>0</v>
          </cell>
          <cell r="I212">
            <v>0</v>
          </cell>
          <cell r="J212">
            <v>232910</v>
          </cell>
          <cell r="K212">
            <v>0</v>
          </cell>
          <cell r="L212">
            <v>31917</v>
          </cell>
          <cell r="M212">
            <v>0</v>
          </cell>
          <cell r="N212">
            <v>19284</v>
          </cell>
          <cell r="O212">
            <v>0</v>
          </cell>
          <cell r="P212">
            <v>0</v>
          </cell>
          <cell r="Q212">
            <v>1500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22519</v>
          </cell>
          <cell r="X212">
            <v>0</v>
          </cell>
          <cell r="Y212">
            <v>0</v>
          </cell>
          <cell r="Z212">
            <v>0</v>
          </cell>
          <cell r="AA212">
            <v>156132</v>
          </cell>
          <cell r="AB212">
            <v>7457</v>
          </cell>
          <cell r="AC212">
            <v>50869</v>
          </cell>
          <cell r="AD212">
            <v>9361</v>
          </cell>
          <cell r="AE212">
            <v>18036</v>
          </cell>
          <cell r="AF212">
            <v>0</v>
          </cell>
          <cell r="AG212">
            <v>4934</v>
          </cell>
          <cell r="AH212">
            <v>3500</v>
          </cell>
          <cell r="AI212">
            <v>2000</v>
          </cell>
          <cell r="AJ212">
            <v>3437</v>
          </cell>
          <cell r="AK212">
            <v>859</v>
          </cell>
          <cell r="AL212">
            <v>26500</v>
          </cell>
          <cell r="AM212">
            <v>3900</v>
          </cell>
          <cell r="AN212">
            <v>700</v>
          </cell>
          <cell r="AO212">
            <v>550</v>
          </cell>
          <cell r="AP212">
            <v>5800</v>
          </cell>
          <cell r="AQ212">
            <v>1776</v>
          </cell>
          <cell r="AR212">
            <v>1400</v>
          </cell>
          <cell r="AS212">
            <v>20219</v>
          </cell>
          <cell r="AT212">
            <v>8818</v>
          </cell>
          <cell r="AU212">
            <v>0</v>
          </cell>
          <cell r="AV212">
            <v>5996</v>
          </cell>
          <cell r="AW212">
            <v>1847</v>
          </cell>
          <cell r="AX212">
            <v>0</v>
          </cell>
          <cell r="AY212">
            <v>1163</v>
          </cell>
          <cell r="AZ212">
            <v>0</v>
          </cell>
          <cell r="BA212">
            <v>844</v>
          </cell>
          <cell r="BB212">
            <v>8788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4905</v>
          </cell>
          <cell r="BH212">
            <v>0</v>
          </cell>
          <cell r="BI212">
            <v>0</v>
          </cell>
          <cell r="BJ212">
            <v>0</v>
          </cell>
          <cell r="BK212">
            <v>21529</v>
          </cell>
          <cell r="BL212">
            <v>0</v>
          </cell>
          <cell r="BM212">
            <v>1251</v>
          </cell>
          <cell r="BN212">
            <v>12327</v>
          </cell>
          <cell r="BR212">
            <v>0</v>
          </cell>
        </row>
        <row r="213">
          <cell r="A213">
            <v>786</v>
          </cell>
          <cell r="B213" t="str">
            <v>Ann Edwards C of E Primary School</v>
          </cell>
          <cell r="D213">
            <v>86534</v>
          </cell>
          <cell r="E213">
            <v>0</v>
          </cell>
          <cell r="F213">
            <v>7634</v>
          </cell>
          <cell r="G213">
            <v>67</v>
          </cell>
          <cell r="H213">
            <v>0</v>
          </cell>
          <cell r="I213">
            <v>0</v>
          </cell>
          <cell r="J213">
            <v>681728</v>
          </cell>
          <cell r="K213">
            <v>0</v>
          </cell>
          <cell r="L213">
            <v>40255</v>
          </cell>
          <cell r="M213">
            <v>0</v>
          </cell>
          <cell r="N213">
            <v>28784</v>
          </cell>
          <cell r="O213">
            <v>0</v>
          </cell>
          <cell r="P213">
            <v>0</v>
          </cell>
          <cell r="Q213">
            <v>1000</v>
          </cell>
          <cell r="R213">
            <v>0</v>
          </cell>
          <cell r="S213">
            <v>0</v>
          </cell>
          <cell r="T213">
            <v>0</v>
          </cell>
          <cell r="U213">
            <v>5797</v>
          </cell>
          <cell r="V213">
            <v>1700</v>
          </cell>
          <cell r="W213">
            <v>51851</v>
          </cell>
          <cell r="X213">
            <v>0</v>
          </cell>
          <cell r="Y213">
            <v>0</v>
          </cell>
          <cell r="Z213">
            <v>0</v>
          </cell>
          <cell r="AA213">
            <v>482932</v>
          </cell>
          <cell r="AB213">
            <v>16771</v>
          </cell>
          <cell r="AC213">
            <v>139413</v>
          </cell>
          <cell r="AD213">
            <v>17068</v>
          </cell>
          <cell r="AE213">
            <v>37160</v>
          </cell>
          <cell r="AF213">
            <v>0</v>
          </cell>
          <cell r="AG213">
            <v>11385</v>
          </cell>
          <cell r="AH213">
            <v>1000</v>
          </cell>
          <cell r="AI213">
            <v>1500</v>
          </cell>
          <cell r="AJ213">
            <v>8566</v>
          </cell>
          <cell r="AK213">
            <v>2141</v>
          </cell>
          <cell r="AL213">
            <v>17817</v>
          </cell>
          <cell r="AM213">
            <v>5075</v>
          </cell>
          <cell r="AN213">
            <v>2000</v>
          </cell>
          <cell r="AO213">
            <v>5000</v>
          </cell>
          <cell r="AP213">
            <v>10000</v>
          </cell>
          <cell r="AQ213">
            <v>12821</v>
          </cell>
          <cell r="AR213">
            <v>2500</v>
          </cell>
          <cell r="AS213">
            <v>56186</v>
          </cell>
          <cell r="AT213">
            <v>400</v>
          </cell>
          <cell r="AU213">
            <v>0</v>
          </cell>
          <cell r="AV213">
            <v>7209</v>
          </cell>
          <cell r="AW213">
            <v>6041</v>
          </cell>
          <cell r="AX213">
            <v>0</v>
          </cell>
          <cell r="AY213">
            <v>2891</v>
          </cell>
          <cell r="AZ213">
            <v>0</v>
          </cell>
          <cell r="BA213">
            <v>3115</v>
          </cell>
          <cell r="BB213">
            <v>15526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38745</v>
          </cell>
          <cell r="BH213">
            <v>0</v>
          </cell>
          <cell r="BI213">
            <v>0</v>
          </cell>
          <cell r="BJ213">
            <v>0</v>
          </cell>
          <cell r="BK213">
            <v>44530</v>
          </cell>
          <cell r="BL213">
            <v>0</v>
          </cell>
          <cell r="BM213">
            <v>1849</v>
          </cell>
          <cell r="BN213">
            <v>33132</v>
          </cell>
          <cell r="BR213">
            <v>67</v>
          </cell>
        </row>
        <row r="214">
          <cell r="A214">
            <v>787</v>
          </cell>
          <cell r="B214" t="str">
            <v>Southrop C of E Primary School</v>
          </cell>
          <cell r="D214">
            <v>25116</v>
          </cell>
          <cell r="E214">
            <v>0</v>
          </cell>
          <cell r="F214">
            <v>16416</v>
          </cell>
          <cell r="G214">
            <v>68</v>
          </cell>
          <cell r="H214">
            <v>0</v>
          </cell>
          <cell r="I214">
            <v>0</v>
          </cell>
          <cell r="J214">
            <v>166212</v>
          </cell>
          <cell r="K214">
            <v>0</v>
          </cell>
          <cell r="L214">
            <v>3811</v>
          </cell>
          <cell r="M214">
            <v>0</v>
          </cell>
          <cell r="N214">
            <v>19039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3000</v>
          </cell>
          <cell r="W214">
            <v>17961</v>
          </cell>
          <cell r="X214">
            <v>0</v>
          </cell>
          <cell r="Y214">
            <v>0</v>
          </cell>
          <cell r="Z214">
            <v>0</v>
          </cell>
          <cell r="AA214">
            <v>124608</v>
          </cell>
          <cell r="AB214">
            <v>9374</v>
          </cell>
          <cell r="AC214">
            <v>15629</v>
          </cell>
          <cell r="AD214">
            <v>2500</v>
          </cell>
          <cell r="AE214">
            <v>17640</v>
          </cell>
          <cell r="AF214">
            <v>0</v>
          </cell>
          <cell r="AG214">
            <v>3881</v>
          </cell>
          <cell r="AH214">
            <v>3125</v>
          </cell>
          <cell r="AI214">
            <v>7481</v>
          </cell>
          <cell r="AJ214">
            <v>1378</v>
          </cell>
          <cell r="AK214">
            <v>345</v>
          </cell>
          <cell r="AL214">
            <v>2710</v>
          </cell>
          <cell r="AM214">
            <v>735</v>
          </cell>
          <cell r="AN214">
            <v>3700</v>
          </cell>
          <cell r="AO214">
            <v>200</v>
          </cell>
          <cell r="AP214">
            <v>2500</v>
          </cell>
          <cell r="AQ214">
            <v>1299</v>
          </cell>
          <cell r="AR214">
            <v>1500</v>
          </cell>
          <cell r="AS214">
            <v>11153</v>
          </cell>
          <cell r="AT214">
            <v>5100</v>
          </cell>
          <cell r="AU214">
            <v>0</v>
          </cell>
          <cell r="AV214">
            <v>2150</v>
          </cell>
          <cell r="AW214">
            <v>1009</v>
          </cell>
          <cell r="AX214">
            <v>0</v>
          </cell>
          <cell r="AY214">
            <v>1487</v>
          </cell>
          <cell r="AZ214">
            <v>0</v>
          </cell>
          <cell r="BA214">
            <v>906</v>
          </cell>
          <cell r="BB214">
            <v>7051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22991</v>
          </cell>
          <cell r="BH214">
            <v>0</v>
          </cell>
          <cell r="BI214">
            <v>0</v>
          </cell>
          <cell r="BJ214">
            <v>0</v>
          </cell>
          <cell r="BK214">
            <v>38255</v>
          </cell>
          <cell r="BL214">
            <v>0</v>
          </cell>
          <cell r="BM214">
            <v>1220</v>
          </cell>
          <cell r="BN214">
            <v>7678</v>
          </cell>
          <cell r="BR214">
            <v>0</v>
          </cell>
        </row>
        <row r="215">
          <cell r="A215">
            <v>788</v>
          </cell>
          <cell r="B215" t="str">
            <v>Didbrook Primary School</v>
          </cell>
          <cell r="D215">
            <v>15306</v>
          </cell>
          <cell r="E215">
            <v>0</v>
          </cell>
          <cell r="F215">
            <v>27390</v>
          </cell>
          <cell r="G215">
            <v>110</v>
          </cell>
          <cell r="H215">
            <v>0</v>
          </cell>
          <cell r="I215">
            <v>0</v>
          </cell>
          <cell r="J215">
            <v>133673</v>
          </cell>
          <cell r="K215">
            <v>0</v>
          </cell>
          <cell r="L215">
            <v>3162</v>
          </cell>
          <cell r="M215">
            <v>0</v>
          </cell>
          <cell r="N215">
            <v>18650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5662</v>
          </cell>
          <cell r="W215">
            <v>16246</v>
          </cell>
          <cell r="X215">
            <v>0</v>
          </cell>
          <cell r="Y215">
            <v>0</v>
          </cell>
          <cell r="Z215">
            <v>0</v>
          </cell>
          <cell r="AA215">
            <v>114094</v>
          </cell>
          <cell r="AB215">
            <v>1903</v>
          </cell>
          <cell r="AC215">
            <v>28492</v>
          </cell>
          <cell r="AD215">
            <v>3670</v>
          </cell>
          <cell r="AE215">
            <v>11838</v>
          </cell>
          <cell r="AF215">
            <v>0</v>
          </cell>
          <cell r="AG215">
            <v>4489</v>
          </cell>
          <cell r="AH215">
            <v>320</v>
          </cell>
          <cell r="AI215">
            <v>0</v>
          </cell>
          <cell r="AJ215">
            <v>2135</v>
          </cell>
          <cell r="AK215">
            <v>534</v>
          </cell>
          <cell r="AL215">
            <v>750</v>
          </cell>
          <cell r="AM215">
            <v>500</v>
          </cell>
          <cell r="AN215">
            <v>250</v>
          </cell>
          <cell r="AO215">
            <v>170</v>
          </cell>
          <cell r="AP215">
            <v>3900</v>
          </cell>
          <cell r="AQ215">
            <v>3219</v>
          </cell>
          <cell r="AR215">
            <v>150</v>
          </cell>
          <cell r="AS215">
            <v>8954</v>
          </cell>
          <cell r="AT215">
            <v>600</v>
          </cell>
          <cell r="AU215">
            <v>0</v>
          </cell>
          <cell r="AV215">
            <v>780</v>
          </cell>
          <cell r="AW215">
            <v>672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5279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21675</v>
          </cell>
          <cell r="BH215">
            <v>0</v>
          </cell>
          <cell r="BI215">
            <v>0</v>
          </cell>
          <cell r="BJ215">
            <v>0</v>
          </cell>
          <cell r="BK215">
            <v>47969</v>
          </cell>
          <cell r="BL215">
            <v>0</v>
          </cell>
          <cell r="BM215">
            <v>1206</v>
          </cell>
          <cell r="BN215">
            <v>0</v>
          </cell>
          <cell r="BR215">
            <v>0</v>
          </cell>
        </row>
        <row r="216">
          <cell r="A216">
            <v>791</v>
          </cell>
          <cell r="B216" t="str">
            <v>The Park Infant School</v>
          </cell>
          <cell r="D216">
            <v>34139</v>
          </cell>
          <cell r="E216">
            <v>0</v>
          </cell>
          <cell r="F216">
            <v>-12384</v>
          </cell>
          <cell r="G216">
            <v>360</v>
          </cell>
          <cell r="H216">
            <v>0</v>
          </cell>
          <cell r="I216">
            <v>0</v>
          </cell>
          <cell r="J216">
            <v>423184</v>
          </cell>
          <cell r="K216">
            <v>0</v>
          </cell>
          <cell r="L216">
            <v>63566</v>
          </cell>
          <cell r="M216">
            <v>0</v>
          </cell>
          <cell r="N216">
            <v>36754</v>
          </cell>
          <cell r="O216">
            <v>0</v>
          </cell>
          <cell r="P216">
            <v>0</v>
          </cell>
          <cell r="Q216">
            <v>12151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930</v>
          </cell>
          <cell r="W216">
            <v>32272</v>
          </cell>
          <cell r="X216">
            <v>0</v>
          </cell>
          <cell r="Y216">
            <v>0</v>
          </cell>
          <cell r="Z216">
            <v>0</v>
          </cell>
          <cell r="AA216">
            <v>315620</v>
          </cell>
          <cell r="AB216">
            <v>31467</v>
          </cell>
          <cell r="AC216">
            <v>121133</v>
          </cell>
          <cell r="AD216">
            <v>20930</v>
          </cell>
          <cell r="AE216">
            <v>35343</v>
          </cell>
          <cell r="AF216">
            <v>0</v>
          </cell>
          <cell r="AG216">
            <v>12954</v>
          </cell>
          <cell r="AH216">
            <v>1150</v>
          </cell>
          <cell r="AI216">
            <v>1000</v>
          </cell>
          <cell r="AJ216">
            <v>3077</v>
          </cell>
          <cell r="AK216">
            <v>770</v>
          </cell>
          <cell r="AL216">
            <v>4000</v>
          </cell>
          <cell r="AM216">
            <v>1000</v>
          </cell>
          <cell r="AN216">
            <v>2347</v>
          </cell>
          <cell r="AO216">
            <v>846</v>
          </cell>
          <cell r="AP216">
            <v>6922</v>
          </cell>
          <cell r="AQ216">
            <v>7526</v>
          </cell>
          <cell r="AR216">
            <v>570</v>
          </cell>
          <cell r="AS216">
            <v>8730</v>
          </cell>
          <cell r="AT216">
            <v>0</v>
          </cell>
          <cell r="AU216">
            <v>0</v>
          </cell>
          <cell r="AV216">
            <v>3950</v>
          </cell>
          <cell r="AW216">
            <v>3648</v>
          </cell>
          <cell r="AX216">
            <v>0</v>
          </cell>
          <cell r="AY216">
            <v>9990</v>
          </cell>
          <cell r="AZ216">
            <v>530</v>
          </cell>
          <cell r="BA216">
            <v>0</v>
          </cell>
          <cell r="BB216">
            <v>9493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31912</v>
          </cell>
          <cell r="BH216">
            <v>0</v>
          </cell>
          <cell r="BI216">
            <v>0</v>
          </cell>
          <cell r="BJ216">
            <v>0</v>
          </cell>
          <cell r="BK216">
            <v>18023</v>
          </cell>
          <cell r="BL216">
            <v>0</v>
          </cell>
          <cell r="BM216">
            <v>1865</v>
          </cell>
          <cell r="BN216">
            <v>0</v>
          </cell>
          <cell r="BR216">
            <v>0</v>
          </cell>
        </row>
        <row r="217">
          <cell r="A217">
            <v>793</v>
          </cell>
          <cell r="B217" t="str">
            <v>Steam Mills Primary School</v>
          </cell>
          <cell r="D217">
            <v>91508</v>
          </cell>
          <cell r="E217">
            <v>0</v>
          </cell>
          <cell r="F217">
            <v>37128</v>
          </cell>
          <cell r="G217">
            <v>568</v>
          </cell>
          <cell r="H217">
            <v>0</v>
          </cell>
          <cell r="I217">
            <v>0</v>
          </cell>
          <cell r="J217">
            <v>295111</v>
          </cell>
          <cell r="K217">
            <v>0</v>
          </cell>
          <cell r="L217">
            <v>28686</v>
          </cell>
          <cell r="M217">
            <v>0</v>
          </cell>
          <cell r="N217">
            <v>21104</v>
          </cell>
          <cell r="O217">
            <v>0</v>
          </cell>
          <cell r="P217">
            <v>0</v>
          </cell>
          <cell r="Q217">
            <v>8650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5800</v>
          </cell>
          <cell r="W217">
            <v>25745</v>
          </cell>
          <cell r="X217">
            <v>0</v>
          </cell>
          <cell r="Y217">
            <v>0</v>
          </cell>
          <cell r="Z217">
            <v>0</v>
          </cell>
          <cell r="AA217">
            <v>229813</v>
          </cell>
          <cell r="AB217">
            <v>16772</v>
          </cell>
          <cell r="AC217">
            <v>42828</v>
          </cell>
          <cell r="AD217">
            <v>10590</v>
          </cell>
          <cell r="AE217">
            <v>20022</v>
          </cell>
          <cell r="AF217">
            <v>0</v>
          </cell>
          <cell r="AG217">
            <v>4770</v>
          </cell>
          <cell r="AH217">
            <v>1500</v>
          </cell>
          <cell r="AI217">
            <v>1000</v>
          </cell>
          <cell r="AJ217">
            <v>0</v>
          </cell>
          <cell r="AK217">
            <v>0</v>
          </cell>
          <cell r="AL217">
            <v>36500</v>
          </cell>
          <cell r="AM217">
            <v>5618</v>
          </cell>
          <cell r="AN217">
            <v>1200</v>
          </cell>
          <cell r="AO217">
            <v>1000</v>
          </cell>
          <cell r="AP217">
            <v>9500</v>
          </cell>
          <cell r="AQ217">
            <v>1732</v>
          </cell>
          <cell r="AR217">
            <v>20600</v>
          </cell>
          <cell r="AS217">
            <v>13163</v>
          </cell>
          <cell r="AT217">
            <v>7996</v>
          </cell>
          <cell r="AU217">
            <v>0</v>
          </cell>
          <cell r="AV217">
            <v>24250</v>
          </cell>
          <cell r="AW217">
            <v>2328</v>
          </cell>
          <cell r="AX217">
            <v>0</v>
          </cell>
          <cell r="AY217">
            <v>450</v>
          </cell>
          <cell r="AZ217">
            <v>0</v>
          </cell>
          <cell r="BA217">
            <v>0</v>
          </cell>
          <cell r="BB217">
            <v>9944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27221</v>
          </cell>
          <cell r="BH217">
            <v>0</v>
          </cell>
          <cell r="BI217">
            <v>0</v>
          </cell>
          <cell r="BJ217">
            <v>0</v>
          </cell>
          <cell r="BK217">
            <v>62999</v>
          </cell>
          <cell r="BL217">
            <v>0</v>
          </cell>
          <cell r="BM217">
            <v>1918</v>
          </cell>
          <cell r="BN217">
            <v>15028</v>
          </cell>
          <cell r="BR217">
            <v>0</v>
          </cell>
        </row>
        <row r="218">
          <cell r="A218">
            <v>795</v>
          </cell>
          <cell r="B218" t="str">
            <v>Tredington Primary School</v>
          </cell>
          <cell r="D218">
            <v>4534</v>
          </cell>
          <cell r="E218">
            <v>0</v>
          </cell>
          <cell r="F218">
            <v>14812</v>
          </cell>
          <cell r="G218">
            <v>0</v>
          </cell>
          <cell r="H218">
            <v>0</v>
          </cell>
          <cell r="I218">
            <v>0</v>
          </cell>
          <cell r="J218">
            <v>166200</v>
          </cell>
          <cell r="K218">
            <v>0</v>
          </cell>
          <cell r="L218">
            <v>42416</v>
          </cell>
          <cell r="M218">
            <v>0</v>
          </cell>
          <cell r="N218">
            <v>17382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18526</v>
          </cell>
          <cell r="X218">
            <v>0</v>
          </cell>
          <cell r="Y218">
            <v>0</v>
          </cell>
          <cell r="Z218">
            <v>0</v>
          </cell>
          <cell r="AA218">
            <v>131957</v>
          </cell>
          <cell r="AB218">
            <v>0</v>
          </cell>
          <cell r="AC218">
            <v>41351</v>
          </cell>
          <cell r="AD218">
            <v>6751</v>
          </cell>
          <cell r="AE218">
            <v>10723</v>
          </cell>
          <cell r="AF218">
            <v>0</v>
          </cell>
          <cell r="AG218">
            <v>4755</v>
          </cell>
          <cell r="AH218">
            <v>1000</v>
          </cell>
          <cell r="AI218">
            <v>500</v>
          </cell>
          <cell r="AJ218">
            <v>1378</v>
          </cell>
          <cell r="AK218">
            <v>345</v>
          </cell>
          <cell r="AL218">
            <v>5000</v>
          </cell>
          <cell r="AM218">
            <v>2353</v>
          </cell>
          <cell r="AN218">
            <v>400</v>
          </cell>
          <cell r="AO218">
            <v>550</v>
          </cell>
          <cell r="AP218">
            <v>7000</v>
          </cell>
          <cell r="AQ218">
            <v>1487</v>
          </cell>
          <cell r="AR218">
            <v>810</v>
          </cell>
          <cell r="AS218">
            <v>5668</v>
          </cell>
          <cell r="AT218">
            <v>1192</v>
          </cell>
          <cell r="AU218">
            <v>0</v>
          </cell>
          <cell r="AV218">
            <v>4089</v>
          </cell>
          <cell r="AW218">
            <v>1232</v>
          </cell>
          <cell r="AX218">
            <v>0</v>
          </cell>
          <cell r="AY218">
            <v>5062</v>
          </cell>
          <cell r="AZ218">
            <v>3000</v>
          </cell>
          <cell r="BA218">
            <v>0</v>
          </cell>
          <cell r="BB218">
            <v>4896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23558</v>
          </cell>
          <cell r="BH218">
            <v>0</v>
          </cell>
          <cell r="BI218">
            <v>0</v>
          </cell>
          <cell r="BJ218">
            <v>0</v>
          </cell>
          <cell r="BK218">
            <v>37218</v>
          </cell>
          <cell r="BL218">
            <v>0</v>
          </cell>
          <cell r="BM218">
            <v>1152</v>
          </cell>
          <cell r="BN218">
            <v>7559</v>
          </cell>
          <cell r="BR218">
            <v>0</v>
          </cell>
        </row>
        <row r="219">
          <cell r="A219">
            <v>797</v>
          </cell>
          <cell r="B219" t="str">
            <v>Park Junior School</v>
          </cell>
          <cell r="D219">
            <v>101440</v>
          </cell>
          <cell r="E219">
            <v>0</v>
          </cell>
          <cell r="F219">
            <v>52475</v>
          </cell>
          <cell r="G219">
            <v>5663</v>
          </cell>
          <cell r="H219">
            <v>0</v>
          </cell>
          <cell r="I219">
            <v>0</v>
          </cell>
          <cell r="J219">
            <v>570872</v>
          </cell>
          <cell r="K219">
            <v>0</v>
          </cell>
          <cell r="L219">
            <v>57490</v>
          </cell>
          <cell r="M219">
            <v>0</v>
          </cell>
          <cell r="N219">
            <v>34531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41625</v>
          </cell>
          <cell r="X219">
            <v>0</v>
          </cell>
          <cell r="Y219">
            <v>0</v>
          </cell>
          <cell r="Z219">
            <v>0</v>
          </cell>
          <cell r="AA219">
            <v>463677</v>
          </cell>
          <cell r="AB219">
            <v>12993</v>
          </cell>
          <cell r="AC219">
            <v>83135</v>
          </cell>
          <cell r="AD219">
            <v>16600</v>
          </cell>
          <cell r="AE219">
            <v>31669</v>
          </cell>
          <cell r="AF219">
            <v>0</v>
          </cell>
          <cell r="AG219">
            <v>13700</v>
          </cell>
          <cell r="AH219">
            <v>500</v>
          </cell>
          <cell r="AI219">
            <v>3376</v>
          </cell>
          <cell r="AJ219">
            <v>5147</v>
          </cell>
          <cell r="AK219">
            <v>1287</v>
          </cell>
          <cell r="AL219">
            <v>8500</v>
          </cell>
          <cell r="AM219">
            <v>3282</v>
          </cell>
          <cell r="AN219">
            <v>1600</v>
          </cell>
          <cell r="AO219">
            <v>3570</v>
          </cell>
          <cell r="AP219">
            <v>13700</v>
          </cell>
          <cell r="AQ219">
            <v>10290</v>
          </cell>
          <cell r="AR219">
            <v>1710</v>
          </cell>
          <cell r="AS219">
            <v>24543</v>
          </cell>
          <cell r="AT219">
            <v>6194</v>
          </cell>
          <cell r="AU219">
            <v>0</v>
          </cell>
          <cell r="AV219">
            <v>3575</v>
          </cell>
          <cell r="AW219">
            <v>5130</v>
          </cell>
          <cell r="AX219">
            <v>0</v>
          </cell>
          <cell r="AY219">
            <v>11151</v>
          </cell>
          <cell r="AZ219">
            <v>2280</v>
          </cell>
          <cell r="BA219">
            <v>3000</v>
          </cell>
          <cell r="BB219">
            <v>11606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35431</v>
          </cell>
          <cell r="BH219">
            <v>0</v>
          </cell>
          <cell r="BI219">
            <v>0</v>
          </cell>
          <cell r="BJ219">
            <v>0</v>
          </cell>
          <cell r="BK219">
            <v>91321</v>
          </cell>
          <cell r="BL219">
            <v>0</v>
          </cell>
          <cell r="BM219">
            <v>2248</v>
          </cell>
          <cell r="BN219">
            <v>63743</v>
          </cell>
          <cell r="BR219">
            <v>0</v>
          </cell>
        </row>
        <row r="220">
          <cell r="A220">
            <v>798</v>
          </cell>
          <cell r="B220" t="str">
            <v>Stow-on-the-Wold Primary School</v>
          </cell>
          <cell r="D220">
            <v>32514</v>
          </cell>
          <cell r="E220">
            <v>0</v>
          </cell>
          <cell r="F220">
            <v>33195</v>
          </cell>
          <cell r="G220">
            <v>714</v>
          </cell>
          <cell r="H220">
            <v>0</v>
          </cell>
          <cell r="I220">
            <v>10085</v>
          </cell>
          <cell r="J220">
            <v>351781</v>
          </cell>
          <cell r="K220">
            <v>0</v>
          </cell>
          <cell r="L220">
            <v>39811</v>
          </cell>
          <cell r="M220">
            <v>0</v>
          </cell>
          <cell r="N220">
            <v>20973</v>
          </cell>
          <cell r="O220">
            <v>0</v>
          </cell>
          <cell r="P220">
            <v>0</v>
          </cell>
          <cell r="Q220">
            <v>861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780</v>
          </cell>
          <cell r="W220">
            <v>31569</v>
          </cell>
          <cell r="X220">
            <v>0</v>
          </cell>
          <cell r="Y220">
            <v>0</v>
          </cell>
          <cell r="Z220">
            <v>0</v>
          </cell>
          <cell r="AA220">
            <v>256461</v>
          </cell>
          <cell r="AB220">
            <v>19448</v>
          </cell>
          <cell r="AC220">
            <v>66424</v>
          </cell>
          <cell r="AD220">
            <v>0</v>
          </cell>
          <cell r="AE220">
            <v>16904</v>
          </cell>
          <cell r="AF220">
            <v>0</v>
          </cell>
          <cell r="AG220">
            <v>9197</v>
          </cell>
          <cell r="AH220">
            <v>1000</v>
          </cell>
          <cell r="AI220">
            <v>2000</v>
          </cell>
          <cell r="AJ220">
            <v>3408</v>
          </cell>
          <cell r="AK220">
            <v>852</v>
          </cell>
          <cell r="AL220">
            <v>3110</v>
          </cell>
          <cell r="AM220">
            <v>2300</v>
          </cell>
          <cell r="AN220">
            <v>14117</v>
          </cell>
          <cell r="AO220">
            <v>450</v>
          </cell>
          <cell r="AP220">
            <v>6000</v>
          </cell>
          <cell r="AQ220">
            <v>9324</v>
          </cell>
          <cell r="AR220">
            <v>1359</v>
          </cell>
          <cell r="AS220">
            <v>11805</v>
          </cell>
          <cell r="AT220">
            <v>6354</v>
          </cell>
          <cell r="AU220">
            <v>0</v>
          </cell>
          <cell r="AV220">
            <v>2533</v>
          </cell>
          <cell r="AW220">
            <v>2846</v>
          </cell>
          <cell r="AX220">
            <v>0</v>
          </cell>
          <cell r="AY220">
            <v>7847</v>
          </cell>
          <cell r="AZ220">
            <v>1000</v>
          </cell>
          <cell r="BA220">
            <v>10427</v>
          </cell>
          <cell r="BB220">
            <v>0</v>
          </cell>
          <cell r="BC220">
            <v>0</v>
          </cell>
          <cell r="BD220">
            <v>0</v>
          </cell>
          <cell r="BE220">
            <v>6230</v>
          </cell>
          <cell r="BF220">
            <v>3373</v>
          </cell>
          <cell r="BG220">
            <v>28153</v>
          </cell>
          <cell r="BH220">
            <v>0</v>
          </cell>
          <cell r="BI220">
            <v>0</v>
          </cell>
          <cell r="BJ220">
            <v>0</v>
          </cell>
          <cell r="BK220">
            <v>59948</v>
          </cell>
          <cell r="BL220">
            <v>0</v>
          </cell>
          <cell r="BM220">
            <v>2114</v>
          </cell>
          <cell r="BN220">
            <v>13520</v>
          </cell>
          <cell r="BR220">
            <v>0</v>
          </cell>
        </row>
        <row r="221">
          <cell r="A221">
            <v>800</v>
          </cell>
          <cell r="B221" t="str">
            <v>Stratton C of E Primary School</v>
          </cell>
          <cell r="D221">
            <v>56810</v>
          </cell>
          <cell r="E221">
            <v>0</v>
          </cell>
          <cell r="F221">
            <v>73053</v>
          </cell>
          <cell r="G221">
            <v>1742</v>
          </cell>
          <cell r="H221">
            <v>0</v>
          </cell>
          <cell r="I221">
            <v>0</v>
          </cell>
          <cell r="J221">
            <v>507831</v>
          </cell>
          <cell r="K221">
            <v>0</v>
          </cell>
          <cell r="L221">
            <v>19311</v>
          </cell>
          <cell r="M221">
            <v>0</v>
          </cell>
          <cell r="N221">
            <v>25356</v>
          </cell>
          <cell r="O221">
            <v>0</v>
          </cell>
          <cell r="P221">
            <v>0</v>
          </cell>
          <cell r="Q221">
            <v>424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800</v>
          </cell>
          <cell r="W221">
            <v>37649</v>
          </cell>
          <cell r="X221">
            <v>0</v>
          </cell>
          <cell r="Y221">
            <v>0</v>
          </cell>
          <cell r="Z221">
            <v>0</v>
          </cell>
          <cell r="AA221">
            <v>388381</v>
          </cell>
          <cell r="AB221">
            <v>13087</v>
          </cell>
          <cell r="AC221">
            <v>67023</v>
          </cell>
          <cell r="AD221">
            <v>12700</v>
          </cell>
          <cell r="AE221">
            <v>22864</v>
          </cell>
          <cell r="AF221">
            <v>0</v>
          </cell>
          <cell r="AG221">
            <v>9201</v>
          </cell>
          <cell r="AH221">
            <v>0</v>
          </cell>
          <cell r="AI221">
            <v>9860</v>
          </cell>
          <cell r="AJ221">
            <v>3000</v>
          </cell>
          <cell r="AK221">
            <v>750</v>
          </cell>
          <cell r="AL221">
            <v>5000</v>
          </cell>
          <cell r="AM221">
            <v>2720</v>
          </cell>
          <cell r="AN221">
            <v>350</v>
          </cell>
          <cell r="AO221">
            <v>1250</v>
          </cell>
          <cell r="AP221">
            <v>6500</v>
          </cell>
          <cell r="AQ221">
            <v>5965</v>
          </cell>
          <cell r="AR221">
            <v>900</v>
          </cell>
          <cell r="AS221">
            <v>33757</v>
          </cell>
          <cell r="AT221">
            <v>7140</v>
          </cell>
          <cell r="AU221">
            <v>0</v>
          </cell>
          <cell r="AV221">
            <v>10140</v>
          </cell>
          <cell r="AW221">
            <v>5079</v>
          </cell>
          <cell r="AX221">
            <v>0</v>
          </cell>
          <cell r="AY221">
            <v>3228</v>
          </cell>
          <cell r="AZ221">
            <v>0</v>
          </cell>
          <cell r="BA221">
            <v>0</v>
          </cell>
          <cell r="BB221">
            <v>11413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32600</v>
          </cell>
          <cell r="BH221">
            <v>0</v>
          </cell>
          <cell r="BI221">
            <v>0</v>
          </cell>
          <cell r="BJ221">
            <v>0</v>
          </cell>
          <cell r="BK221">
            <v>104027</v>
          </cell>
          <cell r="BL221">
            <v>0</v>
          </cell>
          <cell r="BM221">
            <v>3368</v>
          </cell>
          <cell r="BN221">
            <v>27873</v>
          </cell>
          <cell r="BR221">
            <v>0</v>
          </cell>
        </row>
        <row r="222">
          <cell r="A222">
            <v>801</v>
          </cell>
          <cell r="B222" t="str">
            <v>Callowell Primary School</v>
          </cell>
          <cell r="D222">
            <v>25591.84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411052</v>
          </cell>
          <cell r="K222">
            <v>0</v>
          </cell>
          <cell r="L222">
            <v>26045</v>
          </cell>
          <cell r="M222">
            <v>0</v>
          </cell>
          <cell r="N222">
            <v>21182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34755</v>
          </cell>
          <cell r="X222">
            <v>0</v>
          </cell>
          <cell r="Y222">
            <v>0</v>
          </cell>
          <cell r="Z222">
            <v>0</v>
          </cell>
          <cell r="AA222">
            <v>293870</v>
          </cell>
          <cell r="AB222">
            <v>0</v>
          </cell>
          <cell r="AC222">
            <v>31855</v>
          </cell>
          <cell r="AD222">
            <v>0</v>
          </cell>
          <cell r="AE222">
            <v>23342</v>
          </cell>
          <cell r="AF222">
            <v>0</v>
          </cell>
          <cell r="AG222">
            <v>5855</v>
          </cell>
          <cell r="AH222">
            <v>0</v>
          </cell>
          <cell r="AI222">
            <v>3000</v>
          </cell>
          <cell r="AJ222">
            <v>4000</v>
          </cell>
          <cell r="AK222">
            <v>1000</v>
          </cell>
          <cell r="AL222">
            <v>4000</v>
          </cell>
          <cell r="AM222">
            <v>4000</v>
          </cell>
          <cell r="AN222">
            <v>20000</v>
          </cell>
          <cell r="AO222">
            <v>2600</v>
          </cell>
          <cell r="AP222">
            <v>8500</v>
          </cell>
          <cell r="AQ222">
            <v>6500</v>
          </cell>
          <cell r="AR222">
            <v>500</v>
          </cell>
          <cell r="AS222">
            <v>21654</v>
          </cell>
          <cell r="AT222">
            <v>7500</v>
          </cell>
          <cell r="AU222">
            <v>0</v>
          </cell>
          <cell r="AV222">
            <v>6450</v>
          </cell>
          <cell r="AW222">
            <v>3500</v>
          </cell>
          <cell r="AX222">
            <v>0</v>
          </cell>
          <cell r="AY222">
            <v>3620</v>
          </cell>
          <cell r="AZ222">
            <v>0</v>
          </cell>
          <cell r="BA222">
            <v>8500</v>
          </cell>
          <cell r="BB222">
            <v>9000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1502</v>
          </cell>
          <cell r="BH222">
            <v>0</v>
          </cell>
          <cell r="BI222">
            <v>0</v>
          </cell>
          <cell r="BJ222">
            <v>0</v>
          </cell>
          <cell r="BK222">
            <v>20290</v>
          </cell>
          <cell r="BL222">
            <v>0</v>
          </cell>
          <cell r="BM222">
            <v>5649</v>
          </cell>
          <cell r="BN222">
            <v>49379.839999999997</v>
          </cell>
          <cell r="BR222">
            <v>-24437</v>
          </cell>
        </row>
        <row r="223">
          <cell r="A223">
            <v>803</v>
          </cell>
          <cell r="B223" t="str">
            <v>Stroud Valley Community Primary School</v>
          </cell>
          <cell r="D223">
            <v>33102</v>
          </cell>
          <cell r="E223">
            <v>0</v>
          </cell>
          <cell r="F223">
            <v>42275</v>
          </cell>
          <cell r="G223">
            <v>5132</v>
          </cell>
          <cell r="H223">
            <v>0</v>
          </cell>
          <cell r="I223">
            <v>0</v>
          </cell>
          <cell r="J223">
            <v>614533</v>
          </cell>
          <cell r="K223">
            <v>0</v>
          </cell>
          <cell r="L223">
            <v>100114</v>
          </cell>
          <cell r="M223">
            <v>0</v>
          </cell>
          <cell r="N223">
            <v>34220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45926</v>
          </cell>
          <cell r="X223">
            <v>0</v>
          </cell>
          <cell r="Y223">
            <v>0</v>
          </cell>
          <cell r="Z223">
            <v>0</v>
          </cell>
          <cell r="AA223">
            <v>473187</v>
          </cell>
          <cell r="AB223">
            <v>15000</v>
          </cell>
          <cell r="AC223">
            <v>158342</v>
          </cell>
          <cell r="AD223">
            <v>0</v>
          </cell>
          <cell r="AE223">
            <v>22925</v>
          </cell>
          <cell r="AF223">
            <v>0</v>
          </cell>
          <cell r="AG223">
            <v>15165</v>
          </cell>
          <cell r="AH223">
            <v>1000</v>
          </cell>
          <cell r="AI223">
            <v>1941</v>
          </cell>
          <cell r="AJ223">
            <v>4888</v>
          </cell>
          <cell r="AK223">
            <v>1222</v>
          </cell>
          <cell r="AL223">
            <v>8000</v>
          </cell>
          <cell r="AM223">
            <v>2000</v>
          </cell>
          <cell r="AN223">
            <v>20828</v>
          </cell>
          <cell r="AO223">
            <v>2575</v>
          </cell>
          <cell r="AP223">
            <v>13500</v>
          </cell>
          <cell r="AQ223">
            <v>20579</v>
          </cell>
          <cell r="AR223">
            <v>1082</v>
          </cell>
          <cell r="AS223">
            <v>18813</v>
          </cell>
          <cell r="AT223">
            <v>9432</v>
          </cell>
          <cell r="AU223">
            <v>0</v>
          </cell>
          <cell r="AV223">
            <v>8700</v>
          </cell>
          <cell r="AW223">
            <v>5068</v>
          </cell>
          <cell r="AX223">
            <v>0</v>
          </cell>
          <cell r="AY223">
            <v>11151</v>
          </cell>
          <cell r="AZ223">
            <v>0</v>
          </cell>
          <cell r="BA223">
            <v>0</v>
          </cell>
          <cell r="BB223">
            <v>12497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36441</v>
          </cell>
          <cell r="BH223">
            <v>0</v>
          </cell>
          <cell r="BI223">
            <v>0</v>
          </cell>
          <cell r="BJ223">
            <v>0</v>
          </cell>
          <cell r="BK223">
            <v>82011</v>
          </cell>
          <cell r="BL223">
            <v>0</v>
          </cell>
          <cell r="BM223">
            <v>1837</v>
          </cell>
          <cell r="BN223">
            <v>0</v>
          </cell>
          <cell r="BR223">
            <v>0</v>
          </cell>
        </row>
        <row r="224">
          <cell r="A224">
            <v>804</v>
          </cell>
          <cell r="B224" t="str">
            <v>Parliament Primary School</v>
          </cell>
          <cell r="D224">
            <v>19152</v>
          </cell>
          <cell r="E224">
            <v>0</v>
          </cell>
          <cell r="F224">
            <v>28534</v>
          </cell>
          <cell r="G224">
            <v>292</v>
          </cell>
          <cell r="H224">
            <v>0</v>
          </cell>
          <cell r="I224">
            <v>0</v>
          </cell>
          <cell r="J224">
            <v>334681</v>
          </cell>
          <cell r="K224">
            <v>0</v>
          </cell>
          <cell r="L224">
            <v>43809</v>
          </cell>
          <cell r="M224">
            <v>0</v>
          </cell>
          <cell r="N224">
            <v>30618</v>
          </cell>
          <cell r="O224">
            <v>14506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31286</v>
          </cell>
          <cell r="X224">
            <v>0</v>
          </cell>
          <cell r="Y224">
            <v>0</v>
          </cell>
          <cell r="Z224">
            <v>0</v>
          </cell>
          <cell r="AA224">
            <v>243502</v>
          </cell>
          <cell r="AB224">
            <v>9000</v>
          </cell>
          <cell r="AC224">
            <v>67524</v>
          </cell>
          <cell r="AD224">
            <v>13668</v>
          </cell>
          <cell r="AE224">
            <v>14045</v>
          </cell>
          <cell r="AF224">
            <v>0</v>
          </cell>
          <cell r="AG224">
            <v>11291</v>
          </cell>
          <cell r="AH224">
            <v>100</v>
          </cell>
          <cell r="AI224">
            <v>2100</v>
          </cell>
          <cell r="AJ224">
            <v>2900</v>
          </cell>
          <cell r="AK224">
            <v>0</v>
          </cell>
          <cell r="AL224">
            <v>7740</v>
          </cell>
          <cell r="AM224">
            <v>5386</v>
          </cell>
          <cell r="AN224">
            <v>1590</v>
          </cell>
          <cell r="AO224">
            <v>1270</v>
          </cell>
          <cell r="AP224">
            <v>8795</v>
          </cell>
          <cell r="AQ224">
            <v>12787</v>
          </cell>
          <cell r="AR224">
            <v>1320</v>
          </cell>
          <cell r="AS224">
            <v>17660</v>
          </cell>
          <cell r="AT224">
            <v>1245</v>
          </cell>
          <cell r="AU224">
            <v>0</v>
          </cell>
          <cell r="AV224">
            <v>4050</v>
          </cell>
          <cell r="AW224">
            <v>2672</v>
          </cell>
          <cell r="AX224">
            <v>0</v>
          </cell>
          <cell r="AY224">
            <v>12803</v>
          </cell>
          <cell r="AZ224">
            <v>0</v>
          </cell>
          <cell r="BA224">
            <v>955</v>
          </cell>
          <cell r="BB224">
            <v>9577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27564</v>
          </cell>
          <cell r="BH224">
            <v>0</v>
          </cell>
          <cell r="BI224">
            <v>0</v>
          </cell>
          <cell r="BJ224">
            <v>0</v>
          </cell>
          <cell r="BK224">
            <v>54720</v>
          </cell>
          <cell r="BL224">
            <v>0</v>
          </cell>
          <cell r="BM224">
            <v>1670</v>
          </cell>
          <cell r="BN224">
            <v>22072</v>
          </cell>
          <cell r="BR224">
            <v>0</v>
          </cell>
        </row>
        <row r="225">
          <cell r="A225">
            <v>805</v>
          </cell>
          <cell r="B225" t="str">
            <v>Uplands Community Primary School</v>
          </cell>
          <cell r="D225">
            <v>33506</v>
          </cell>
          <cell r="E225">
            <v>0</v>
          </cell>
          <cell r="F225">
            <v>31954</v>
          </cell>
          <cell r="G225">
            <v>3</v>
          </cell>
          <cell r="H225">
            <v>0</v>
          </cell>
          <cell r="I225">
            <v>0</v>
          </cell>
          <cell r="J225">
            <v>278463</v>
          </cell>
          <cell r="K225">
            <v>0</v>
          </cell>
          <cell r="L225">
            <v>17532</v>
          </cell>
          <cell r="M225">
            <v>0</v>
          </cell>
          <cell r="N225">
            <v>21923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25871</v>
          </cell>
          <cell r="X225">
            <v>0</v>
          </cell>
          <cell r="Y225">
            <v>0</v>
          </cell>
          <cell r="Z225">
            <v>0</v>
          </cell>
          <cell r="AA225">
            <v>197526</v>
          </cell>
          <cell r="AB225">
            <v>4644</v>
          </cell>
          <cell r="AC225">
            <v>42150</v>
          </cell>
          <cell r="AD225">
            <v>0</v>
          </cell>
          <cell r="AE225">
            <v>20988</v>
          </cell>
          <cell r="AF225">
            <v>0</v>
          </cell>
          <cell r="AG225">
            <v>6068</v>
          </cell>
          <cell r="AH225">
            <v>150</v>
          </cell>
          <cell r="AI225">
            <v>4000</v>
          </cell>
          <cell r="AJ225">
            <v>2816</v>
          </cell>
          <cell r="AK225">
            <v>704</v>
          </cell>
          <cell r="AL225">
            <v>7000</v>
          </cell>
          <cell r="AM225">
            <v>0</v>
          </cell>
          <cell r="AN225">
            <v>7340</v>
          </cell>
          <cell r="AO225">
            <v>1150</v>
          </cell>
          <cell r="AP225">
            <v>5000</v>
          </cell>
          <cell r="AQ225">
            <v>3270</v>
          </cell>
          <cell r="AR225">
            <v>660</v>
          </cell>
          <cell r="AS225">
            <v>16753</v>
          </cell>
          <cell r="AT225">
            <v>3650</v>
          </cell>
          <cell r="AU225">
            <v>0</v>
          </cell>
          <cell r="AV225">
            <v>5900</v>
          </cell>
          <cell r="AW225">
            <v>4360</v>
          </cell>
          <cell r="AX225">
            <v>0</v>
          </cell>
          <cell r="AY225">
            <v>2478</v>
          </cell>
          <cell r="AZ225">
            <v>0</v>
          </cell>
          <cell r="BA225">
            <v>14000</v>
          </cell>
          <cell r="BB225">
            <v>9542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26107</v>
          </cell>
          <cell r="BH225">
            <v>0</v>
          </cell>
          <cell r="BI225">
            <v>0</v>
          </cell>
          <cell r="BJ225">
            <v>0</v>
          </cell>
          <cell r="BK225">
            <v>58061</v>
          </cell>
          <cell r="BL225">
            <v>0</v>
          </cell>
          <cell r="BM225">
            <v>3</v>
          </cell>
          <cell r="BN225">
            <v>17146</v>
          </cell>
          <cell r="BR225">
            <v>0</v>
          </cell>
        </row>
        <row r="226">
          <cell r="A226">
            <v>806</v>
          </cell>
          <cell r="B226" t="str">
            <v>Swell C of E Primary School</v>
          </cell>
          <cell r="D226">
            <v>19524</v>
          </cell>
          <cell r="E226">
            <v>0</v>
          </cell>
          <cell r="F226">
            <v>23354</v>
          </cell>
          <cell r="G226">
            <v>0</v>
          </cell>
          <cell r="H226">
            <v>0</v>
          </cell>
          <cell r="I226">
            <v>0</v>
          </cell>
          <cell r="J226">
            <v>154148</v>
          </cell>
          <cell r="K226">
            <v>0</v>
          </cell>
          <cell r="L226">
            <v>2756</v>
          </cell>
          <cell r="M226">
            <v>0</v>
          </cell>
          <cell r="N226">
            <v>20162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17896</v>
          </cell>
          <cell r="X226">
            <v>0</v>
          </cell>
          <cell r="Y226">
            <v>0</v>
          </cell>
          <cell r="Z226">
            <v>0</v>
          </cell>
          <cell r="AA226">
            <v>115688</v>
          </cell>
          <cell r="AB226">
            <v>6846</v>
          </cell>
          <cell r="AC226">
            <v>19264</v>
          </cell>
          <cell r="AD226">
            <v>0</v>
          </cell>
          <cell r="AE226">
            <v>10375</v>
          </cell>
          <cell r="AF226">
            <v>0</v>
          </cell>
          <cell r="AG226">
            <v>2788</v>
          </cell>
          <cell r="AH226">
            <v>800</v>
          </cell>
          <cell r="AI226">
            <v>500</v>
          </cell>
          <cell r="AJ226">
            <v>3872</v>
          </cell>
          <cell r="AK226">
            <v>0</v>
          </cell>
          <cell r="AL226">
            <v>5000</v>
          </cell>
          <cell r="AM226">
            <v>950</v>
          </cell>
          <cell r="AN226">
            <v>5285</v>
          </cell>
          <cell r="AO226">
            <v>250</v>
          </cell>
          <cell r="AP226">
            <v>2000</v>
          </cell>
          <cell r="AQ226">
            <v>737</v>
          </cell>
          <cell r="AR226">
            <v>400</v>
          </cell>
          <cell r="AS226">
            <v>15400</v>
          </cell>
          <cell r="AT226">
            <v>1374</v>
          </cell>
          <cell r="AU226">
            <v>0</v>
          </cell>
          <cell r="AV226">
            <v>1520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10695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22412</v>
          </cell>
          <cell r="BH226">
            <v>0</v>
          </cell>
          <cell r="BI226">
            <v>0</v>
          </cell>
          <cell r="BJ226">
            <v>0</v>
          </cell>
          <cell r="BK226">
            <v>11000</v>
          </cell>
          <cell r="BL226">
            <v>0</v>
          </cell>
          <cell r="BM226">
            <v>1140</v>
          </cell>
          <cell r="BN226">
            <v>10742</v>
          </cell>
          <cell r="BR226">
            <v>33626</v>
          </cell>
        </row>
        <row r="227">
          <cell r="A227">
            <v>807</v>
          </cell>
          <cell r="B227" t="str">
            <v>Swindon Village Primary School</v>
          </cell>
          <cell r="C227">
            <v>1</v>
          </cell>
          <cell r="D227">
            <v>63768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991274</v>
          </cell>
          <cell r="K227">
            <v>0</v>
          </cell>
          <cell r="L227">
            <v>82910</v>
          </cell>
          <cell r="M227">
            <v>0</v>
          </cell>
          <cell r="N227">
            <v>32829</v>
          </cell>
          <cell r="O227">
            <v>0</v>
          </cell>
          <cell r="P227">
            <v>0</v>
          </cell>
          <cell r="Q227">
            <v>6500</v>
          </cell>
          <cell r="R227">
            <v>0</v>
          </cell>
          <cell r="S227">
            <v>0</v>
          </cell>
          <cell r="T227">
            <v>0</v>
          </cell>
          <cell r="U227">
            <v>23000</v>
          </cell>
          <cell r="V227">
            <v>0</v>
          </cell>
          <cell r="W227">
            <v>57372</v>
          </cell>
          <cell r="X227">
            <v>0</v>
          </cell>
          <cell r="Y227">
            <v>0</v>
          </cell>
          <cell r="Z227">
            <v>0</v>
          </cell>
          <cell r="AA227">
            <v>689959</v>
          </cell>
          <cell r="AB227">
            <v>33360</v>
          </cell>
          <cell r="AC227">
            <v>184802</v>
          </cell>
          <cell r="AD227">
            <v>40551</v>
          </cell>
          <cell r="AE227">
            <v>56183</v>
          </cell>
          <cell r="AF227">
            <v>6305</v>
          </cell>
          <cell r="AG227">
            <v>32728</v>
          </cell>
          <cell r="AH227">
            <v>2100</v>
          </cell>
          <cell r="AI227">
            <v>6300</v>
          </cell>
          <cell r="AJ227">
            <v>10662</v>
          </cell>
          <cell r="AK227">
            <v>150</v>
          </cell>
          <cell r="AL227">
            <v>16320</v>
          </cell>
          <cell r="AM227">
            <v>2750</v>
          </cell>
          <cell r="AN227">
            <v>2300</v>
          </cell>
          <cell r="AO227">
            <v>6000</v>
          </cell>
          <cell r="AP227">
            <v>18000</v>
          </cell>
          <cell r="AQ227">
            <v>2031</v>
          </cell>
          <cell r="AR227">
            <v>4500</v>
          </cell>
          <cell r="AS227">
            <v>69340</v>
          </cell>
          <cell r="AT227">
            <v>15043</v>
          </cell>
          <cell r="AU227">
            <v>0</v>
          </cell>
          <cell r="AV227">
            <v>7300</v>
          </cell>
          <cell r="AW227">
            <v>0</v>
          </cell>
          <cell r="AX227">
            <v>0</v>
          </cell>
          <cell r="AY227">
            <v>9942</v>
          </cell>
          <cell r="AZ227">
            <v>0</v>
          </cell>
          <cell r="BA227">
            <v>9021</v>
          </cell>
          <cell r="BB227">
            <v>22635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46816</v>
          </cell>
          <cell r="BH227">
            <v>0</v>
          </cell>
          <cell r="BI227">
            <v>0</v>
          </cell>
          <cell r="BJ227">
            <v>0</v>
          </cell>
          <cell r="BK227">
            <v>44582</v>
          </cell>
          <cell r="BL227">
            <v>0</v>
          </cell>
          <cell r="BM227">
            <v>2234</v>
          </cell>
          <cell r="BN227">
            <v>9371</v>
          </cell>
          <cell r="BR227">
            <v>0</v>
          </cell>
        </row>
        <row r="228">
          <cell r="A228">
            <v>808</v>
          </cell>
          <cell r="B228" t="str">
            <v>Temple Guiting C of E School</v>
          </cell>
          <cell r="D228">
            <v>17006</v>
          </cell>
          <cell r="E228">
            <v>0</v>
          </cell>
          <cell r="F228">
            <v>0</v>
          </cell>
          <cell r="G228">
            <v>750</v>
          </cell>
          <cell r="H228">
            <v>0</v>
          </cell>
          <cell r="I228">
            <v>0</v>
          </cell>
          <cell r="J228">
            <v>216134</v>
          </cell>
          <cell r="K228">
            <v>0</v>
          </cell>
          <cell r="L228">
            <v>2584</v>
          </cell>
          <cell r="M228">
            <v>0</v>
          </cell>
          <cell r="N228">
            <v>14408</v>
          </cell>
          <cell r="O228">
            <v>0</v>
          </cell>
          <cell r="P228">
            <v>0</v>
          </cell>
          <cell r="Q228">
            <v>2909</v>
          </cell>
          <cell r="R228">
            <v>0</v>
          </cell>
          <cell r="S228">
            <v>0</v>
          </cell>
          <cell r="T228">
            <v>0</v>
          </cell>
          <cell r="U228">
            <v>3900</v>
          </cell>
          <cell r="V228">
            <v>3213</v>
          </cell>
          <cell r="W228">
            <v>21161</v>
          </cell>
          <cell r="X228">
            <v>0</v>
          </cell>
          <cell r="Y228">
            <v>0</v>
          </cell>
          <cell r="Z228">
            <v>0</v>
          </cell>
          <cell r="AA228">
            <v>163809</v>
          </cell>
          <cell r="AB228">
            <v>200</v>
          </cell>
          <cell r="AC228">
            <v>34023</v>
          </cell>
          <cell r="AD228">
            <v>0</v>
          </cell>
          <cell r="AE228">
            <v>11890</v>
          </cell>
          <cell r="AF228">
            <v>0</v>
          </cell>
          <cell r="AG228">
            <v>3208</v>
          </cell>
          <cell r="AH228">
            <v>52</v>
          </cell>
          <cell r="AI228">
            <v>213</v>
          </cell>
          <cell r="AJ228">
            <v>4097</v>
          </cell>
          <cell r="AK228">
            <v>0</v>
          </cell>
          <cell r="AL228">
            <v>1751</v>
          </cell>
          <cell r="AM228">
            <v>1000</v>
          </cell>
          <cell r="AN228">
            <v>7332</v>
          </cell>
          <cell r="AO228">
            <v>496</v>
          </cell>
          <cell r="AP228">
            <v>4500</v>
          </cell>
          <cell r="AQ228">
            <v>2819</v>
          </cell>
          <cell r="AR228">
            <v>821</v>
          </cell>
          <cell r="AS228">
            <v>15638</v>
          </cell>
          <cell r="AT228">
            <v>1130</v>
          </cell>
          <cell r="AU228">
            <v>0</v>
          </cell>
          <cell r="AV228">
            <v>2029</v>
          </cell>
          <cell r="AW228">
            <v>1740</v>
          </cell>
          <cell r="AX228">
            <v>0</v>
          </cell>
          <cell r="AY228">
            <v>850</v>
          </cell>
          <cell r="AZ228">
            <v>0</v>
          </cell>
          <cell r="BA228">
            <v>8780</v>
          </cell>
          <cell r="BB228">
            <v>9714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25151</v>
          </cell>
          <cell r="BH228">
            <v>0</v>
          </cell>
          <cell r="BI228">
            <v>0</v>
          </cell>
          <cell r="BJ228">
            <v>0</v>
          </cell>
          <cell r="BK228">
            <v>23918</v>
          </cell>
          <cell r="BL228">
            <v>0</v>
          </cell>
          <cell r="BM228">
            <v>1983</v>
          </cell>
          <cell r="BN228">
            <v>5223</v>
          </cell>
          <cell r="BR228">
            <v>0</v>
          </cell>
        </row>
        <row r="229">
          <cell r="A229">
            <v>810</v>
          </cell>
          <cell r="B229" t="str">
            <v>St. Marys C of E Primary School (Tetbury)</v>
          </cell>
          <cell r="D229">
            <v>70222</v>
          </cell>
          <cell r="E229">
            <v>0</v>
          </cell>
          <cell r="F229">
            <v>0</v>
          </cell>
          <cell r="G229">
            <v>2616</v>
          </cell>
          <cell r="H229">
            <v>0</v>
          </cell>
          <cell r="I229">
            <v>0</v>
          </cell>
          <cell r="J229">
            <v>728777</v>
          </cell>
          <cell r="K229">
            <v>0</v>
          </cell>
          <cell r="L229">
            <v>56613</v>
          </cell>
          <cell r="M229">
            <v>0</v>
          </cell>
          <cell r="N229">
            <v>25220</v>
          </cell>
          <cell r="O229">
            <v>0</v>
          </cell>
          <cell r="P229">
            <v>0</v>
          </cell>
          <cell r="Q229">
            <v>2542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1379</v>
          </cell>
          <cell r="W229">
            <v>51127</v>
          </cell>
          <cell r="X229">
            <v>0</v>
          </cell>
          <cell r="Y229">
            <v>0</v>
          </cell>
          <cell r="Z229">
            <v>0</v>
          </cell>
          <cell r="AA229">
            <v>529933</v>
          </cell>
          <cell r="AB229">
            <v>48179</v>
          </cell>
          <cell r="AC229">
            <v>150918</v>
          </cell>
          <cell r="AD229">
            <v>25273</v>
          </cell>
          <cell r="AE229">
            <v>39423</v>
          </cell>
          <cell r="AF229">
            <v>0</v>
          </cell>
          <cell r="AG229">
            <v>12683</v>
          </cell>
          <cell r="AH229">
            <v>2000</v>
          </cell>
          <cell r="AI229">
            <v>1000</v>
          </cell>
          <cell r="AJ229">
            <v>4987</v>
          </cell>
          <cell r="AK229">
            <v>1247</v>
          </cell>
          <cell r="AL229">
            <v>17000</v>
          </cell>
          <cell r="AM229">
            <v>1600</v>
          </cell>
          <cell r="AN229">
            <v>1700</v>
          </cell>
          <cell r="AO229">
            <v>3000</v>
          </cell>
          <cell r="AP229">
            <v>11000</v>
          </cell>
          <cell r="AQ229">
            <v>3237</v>
          </cell>
          <cell r="AR229">
            <v>1530</v>
          </cell>
          <cell r="AS229">
            <v>43989</v>
          </cell>
          <cell r="AT229">
            <v>4002</v>
          </cell>
          <cell r="AU229">
            <v>0</v>
          </cell>
          <cell r="AV229">
            <v>5925</v>
          </cell>
          <cell r="AW229">
            <v>5995</v>
          </cell>
          <cell r="AX229">
            <v>0</v>
          </cell>
          <cell r="AY229">
            <v>1652</v>
          </cell>
          <cell r="AZ229">
            <v>0</v>
          </cell>
          <cell r="BA229">
            <v>2000</v>
          </cell>
          <cell r="BB229">
            <v>13139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1905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4521</v>
          </cell>
          <cell r="BN229">
            <v>4468</v>
          </cell>
          <cell r="BR229">
            <v>0</v>
          </cell>
        </row>
        <row r="230">
          <cell r="A230">
            <v>811</v>
          </cell>
          <cell r="B230" t="str">
            <v>Tewkesbury C of E Primary School</v>
          </cell>
          <cell r="D230">
            <v>69083</v>
          </cell>
          <cell r="E230">
            <v>0</v>
          </cell>
          <cell r="F230">
            <v>35375</v>
          </cell>
          <cell r="G230">
            <v>3850</v>
          </cell>
          <cell r="H230">
            <v>0</v>
          </cell>
          <cell r="I230">
            <v>0</v>
          </cell>
          <cell r="J230">
            <v>978698</v>
          </cell>
          <cell r="K230">
            <v>0</v>
          </cell>
          <cell r="L230">
            <v>109936</v>
          </cell>
          <cell r="M230">
            <v>0</v>
          </cell>
          <cell r="N230">
            <v>59393</v>
          </cell>
          <cell r="O230">
            <v>0</v>
          </cell>
          <cell r="P230">
            <v>5000</v>
          </cell>
          <cell r="Q230">
            <v>13629</v>
          </cell>
          <cell r="R230">
            <v>27371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62626</v>
          </cell>
          <cell r="X230">
            <v>0</v>
          </cell>
          <cell r="Y230">
            <v>0</v>
          </cell>
          <cell r="Z230">
            <v>0</v>
          </cell>
          <cell r="AA230">
            <v>770539</v>
          </cell>
          <cell r="AB230">
            <v>43279</v>
          </cell>
          <cell r="AC230">
            <v>128271</v>
          </cell>
          <cell r="AD230">
            <v>21331</v>
          </cell>
          <cell r="AE230">
            <v>31871</v>
          </cell>
          <cell r="AF230">
            <v>19017</v>
          </cell>
          <cell r="AG230">
            <v>18806</v>
          </cell>
          <cell r="AH230">
            <v>3160</v>
          </cell>
          <cell r="AI230">
            <v>1700</v>
          </cell>
          <cell r="AJ230">
            <v>10399</v>
          </cell>
          <cell r="AK230">
            <v>0</v>
          </cell>
          <cell r="AL230">
            <v>22500</v>
          </cell>
          <cell r="AM230">
            <v>3100</v>
          </cell>
          <cell r="AN230">
            <v>1400</v>
          </cell>
          <cell r="AO230">
            <v>1450</v>
          </cell>
          <cell r="AP230">
            <v>9900</v>
          </cell>
          <cell r="AQ230">
            <v>28682</v>
          </cell>
          <cell r="AR230">
            <v>1300</v>
          </cell>
          <cell r="AS230">
            <v>31433</v>
          </cell>
          <cell r="AT230">
            <v>11700</v>
          </cell>
          <cell r="AU230">
            <v>0</v>
          </cell>
          <cell r="AV230">
            <v>11720</v>
          </cell>
          <cell r="AW230">
            <v>8749</v>
          </cell>
          <cell r="AX230">
            <v>0</v>
          </cell>
          <cell r="AY230">
            <v>33893</v>
          </cell>
          <cell r="AZ230">
            <v>7000</v>
          </cell>
          <cell r="BA230">
            <v>0</v>
          </cell>
          <cell r="BB230">
            <v>13940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45081</v>
          </cell>
          <cell r="BH230">
            <v>0</v>
          </cell>
          <cell r="BI230">
            <v>0</v>
          </cell>
          <cell r="BJ230">
            <v>0</v>
          </cell>
          <cell r="BK230">
            <v>78256</v>
          </cell>
          <cell r="BL230">
            <v>0</v>
          </cell>
          <cell r="BM230">
            <v>6050</v>
          </cell>
          <cell r="BN230">
            <v>90596</v>
          </cell>
          <cell r="BR230">
            <v>0</v>
          </cell>
        </row>
        <row r="231">
          <cell r="A231">
            <v>812</v>
          </cell>
          <cell r="B231" t="str">
            <v>The John Moore Primary School</v>
          </cell>
          <cell r="D231">
            <v>49880</v>
          </cell>
          <cell r="E231">
            <v>0</v>
          </cell>
          <cell r="F231">
            <v>57987</v>
          </cell>
          <cell r="G231">
            <v>1721</v>
          </cell>
          <cell r="H231">
            <v>0</v>
          </cell>
          <cell r="I231">
            <v>0</v>
          </cell>
          <cell r="J231">
            <v>487611</v>
          </cell>
          <cell r="K231">
            <v>0</v>
          </cell>
          <cell r="L231">
            <v>15298</v>
          </cell>
          <cell r="M231">
            <v>0</v>
          </cell>
          <cell r="N231">
            <v>27766</v>
          </cell>
          <cell r="O231">
            <v>0</v>
          </cell>
          <cell r="P231">
            <v>0</v>
          </cell>
          <cell r="Q231">
            <v>1296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2199</v>
          </cell>
          <cell r="W231">
            <v>38250</v>
          </cell>
          <cell r="X231">
            <v>0</v>
          </cell>
          <cell r="Y231">
            <v>0</v>
          </cell>
          <cell r="Z231">
            <v>0</v>
          </cell>
          <cell r="AA231">
            <v>355696</v>
          </cell>
          <cell r="AB231">
            <v>17400</v>
          </cell>
          <cell r="AC231">
            <v>73894</v>
          </cell>
          <cell r="AD231">
            <v>360</v>
          </cell>
          <cell r="AE231">
            <v>19572</v>
          </cell>
          <cell r="AF231">
            <v>0</v>
          </cell>
          <cell r="AG231">
            <v>11616</v>
          </cell>
          <cell r="AH231">
            <v>6930</v>
          </cell>
          <cell r="AI231">
            <v>4382</v>
          </cell>
          <cell r="AJ231">
            <v>8349</v>
          </cell>
          <cell r="AK231">
            <v>0</v>
          </cell>
          <cell r="AL231">
            <v>5000</v>
          </cell>
          <cell r="AM231">
            <v>3000</v>
          </cell>
          <cell r="AN231">
            <v>20800</v>
          </cell>
          <cell r="AO231">
            <v>1620</v>
          </cell>
          <cell r="AP231">
            <v>5900</v>
          </cell>
          <cell r="AQ231">
            <v>11455</v>
          </cell>
          <cell r="AR231">
            <v>1950</v>
          </cell>
          <cell r="AS231">
            <v>15026</v>
          </cell>
          <cell r="AT231">
            <v>10617</v>
          </cell>
          <cell r="AU231">
            <v>0</v>
          </cell>
          <cell r="AV231">
            <v>14600</v>
          </cell>
          <cell r="AW231">
            <v>4651</v>
          </cell>
          <cell r="AX231">
            <v>0</v>
          </cell>
          <cell r="AY231">
            <v>1171</v>
          </cell>
          <cell r="AZ231">
            <v>0</v>
          </cell>
          <cell r="BA231">
            <v>1036</v>
          </cell>
          <cell r="BB231">
            <v>13085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31529</v>
          </cell>
          <cell r="BH231">
            <v>0</v>
          </cell>
          <cell r="BI231">
            <v>0</v>
          </cell>
          <cell r="BJ231">
            <v>0</v>
          </cell>
          <cell r="BK231">
            <v>87890</v>
          </cell>
          <cell r="BL231">
            <v>0</v>
          </cell>
          <cell r="BM231">
            <v>3347</v>
          </cell>
          <cell r="BN231">
            <v>14190</v>
          </cell>
          <cell r="BR231">
            <v>0</v>
          </cell>
        </row>
        <row r="232">
          <cell r="A232">
            <v>814</v>
          </cell>
          <cell r="B232" t="str">
            <v>Mitton Manor Primary School</v>
          </cell>
          <cell r="D232">
            <v>23696</v>
          </cell>
          <cell r="E232">
            <v>0</v>
          </cell>
          <cell r="F232">
            <v>-9175</v>
          </cell>
          <cell r="G232">
            <v>326</v>
          </cell>
          <cell r="H232">
            <v>0</v>
          </cell>
          <cell r="I232">
            <v>0</v>
          </cell>
          <cell r="J232">
            <v>479230</v>
          </cell>
          <cell r="K232">
            <v>0</v>
          </cell>
          <cell r="L232">
            <v>33870</v>
          </cell>
          <cell r="M232">
            <v>0</v>
          </cell>
          <cell r="N232">
            <v>16126</v>
          </cell>
          <cell r="O232">
            <v>0</v>
          </cell>
          <cell r="P232">
            <v>0</v>
          </cell>
          <cell r="Q232">
            <v>143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1748</v>
          </cell>
          <cell r="W232">
            <v>37236</v>
          </cell>
          <cell r="X232">
            <v>0</v>
          </cell>
          <cell r="Y232">
            <v>0</v>
          </cell>
          <cell r="Z232">
            <v>0</v>
          </cell>
          <cell r="AA232">
            <v>364037</v>
          </cell>
          <cell r="AB232">
            <v>13434</v>
          </cell>
          <cell r="AC232">
            <v>68716</v>
          </cell>
          <cell r="AD232">
            <v>6429</v>
          </cell>
          <cell r="AE232">
            <v>16784</v>
          </cell>
          <cell r="AF232">
            <v>0</v>
          </cell>
          <cell r="AG232">
            <v>11974</v>
          </cell>
          <cell r="AH232">
            <v>1500</v>
          </cell>
          <cell r="AI232">
            <v>0</v>
          </cell>
          <cell r="AJ232">
            <v>5837</v>
          </cell>
          <cell r="AK232">
            <v>0</v>
          </cell>
          <cell r="AL232">
            <v>4250</v>
          </cell>
          <cell r="AM232">
            <v>2950</v>
          </cell>
          <cell r="AN232">
            <v>10200</v>
          </cell>
          <cell r="AO232">
            <v>2650</v>
          </cell>
          <cell r="AP232">
            <v>5550</v>
          </cell>
          <cell r="AQ232">
            <v>7326</v>
          </cell>
          <cell r="AR232">
            <v>1745</v>
          </cell>
          <cell r="AS232">
            <v>23683</v>
          </cell>
          <cell r="AT232">
            <v>5866</v>
          </cell>
          <cell r="AU232">
            <v>0</v>
          </cell>
          <cell r="AV232">
            <v>4100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128</v>
          </cell>
          <cell r="BB232">
            <v>15878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32645</v>
          </cell>
          <cell r="BH232">
            <v>0</v>
          </cell>
          <cell r="BI232">
            <v>0</v>
          </cell>
          <cell r="BJ232">
            <v>0</v>
          </cell>
          <cell r="BK232">
            <v>21862</v>
          </cell>
          <cell r="BL232">
            <v>0</v>
          </cell>
          <cell r="BM232">
            <v>1934</v>
          </cell>
          <cell r="BN232">
            <v>19012</v>
          </cell>
          <cell r="BR232">
            <v>0</v>
          </cell>
        </row>
        <row r="233">
          <cell r="A233">
            <v>815</v>
          </cell>
          <cell r="B233" t="str">
            <v>Queen Margaret Primary School and Early Years Centre</v>
          </cell>
          <cell r="D233">
            <v>6292</v>
          </cell>
          <cell r="E233">
            <v>0</v>
          </cell>
          <cell r="F233">
            <v>29669</v>
          </cell>
          <cell r="G233">
            <v>0</v>
          </cell>
          <cell r="H233">
            <v>0</v>
          </cell>
          <cell r="I233">
            <v>0</v>
          </cell>
          <cell r="J233">
            <v>351149</v>
          </cell>
          <cell r="K233">
            <v>0</v>
          </cell>
          <cell r="L233">
            <v>53568</v>
          </cell>
          <cell r="M233">
            <v>0</v>
          </cell>
          <cell r="N233">
            <v>43560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30370</v>
          </cell>
          <cell r="X233">
            <v>0</v>
          </cell>
          <cell r="Y233">
            <v>0</v>
          </cell>
          <cell r="Z233">
            <v>0</v>
          </cell>
          <cell r="AA233">
            <v>316661</v>
          </cell>
          <cell r="AB233">
            <v>5898</v>
          </cell>
          <cell r="AC233">
            <v>55168</v>
          </cell>
          <cell r="AD233">
            <v>19000</v>
          </cell>
          <cell r="AE233">
            <v>21222</v>
          </cell>
          <cell r="AF233">
            <v>0</v>
          </cell>
          <cell r="AG233">
            <v>8941</v>
          </cell>
          <cell r="AH233">
            <v>825</v>
          </cell>
          <cell r="AI233">
            <v>0</v>
          </cell>
          <cell r="AJ233">
            <v>8486</v>
          </cell>
          <cell r="AK233">
            <v>2122</v>
          </cell>
          <cell r="AL233">
            <v>12000</v>
          </cell>
          <cell r="AM233">
            <v>2969</v>
          </cell>
          <cell r="AN233">
            <v>1000</v>
          </cell>
          <cell r="AO233">
            <v>0</v>
          </cell>
          <cell r="AP233">
            <v>5500</v>
          </cell>
          <cell r="AQ233">
            <v>7548</v>
          </cell>
          <cell r="AR233">
            <v>700</v>
          </cell>
          <cell r="AS233">
            <v>23833</v>
          </cell>
          <cell r="AT233">
            <v>0</v>
          </cell>
          <cell r="AU233">
            <v>0</v>
          </cell>
          <cell r="AV233">
            <v>16700</v>
          </cell>
          <cell r="AW233">
            <v>338</v>
          </cell>
          <cell r="AX233">
            <v>0</v>
          </cell>
          <cell r="AY233">
            <v>18998</v>
          </cell>
          <cell r="AZ233">
            <v>5000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28632</v>
          </cell>
          <cell r="BH233">
            <v>0</v>
          </cell>
          <cell r="BI233">
            <v>0</v>
          </cell>
          <cell r="BJ233">
            <v>0</v>
          </cell>
          <cell r="BK233">
            <v>29669</v>
          </cell>
          <cell r="BL233">
            <v>0</v>
          </cell>
          <cell r="BM233">
            <v>28632</v>
          </cell>
          <cell r="BN233">
            <v>-47970</v>
          </cell>
          <cell r="BR233">
            <v>0</v>
          </cell>
        </row>
        <row r="234">
          <cell r="A234">
            <v>816</v>
          </cell>
          <cell r="B234" t="str">
            <v>Meadowside Primary School</v>
          </cell>
          <cell r="D234">
            <v>44004.88</v>
          </cell>
          <cell r="E234">
            <v>0</v>
          </cell>
          <cell r="F234">
            <v>67182</v>
          </cell>
          <cell r="G234">
            <v>6525</v>
          </cell>
          <cell r="H234">
            <v>4041</v>
          </cell>
          <cell r="I234">
            <v>0</v>
          </cell>
          <cell r="J234">
            <v>513468</v>
          </cell>
          <cell r="K234">
            <v>0</v>
          </cell>
          <cell r="L234">
            <v>33801</v>
          </cell>
          <cell r="M234">
            <v>0</v>
          </cell>
          <cell r="N234">
            <v>23950</v>
          </cell>
          <cell r="O234">
            <v>0</v>
          </cell>
          <cell r="P234">
            <v>0</v>
          </cell>
          <cell r="Q234">
            <v>2000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44323</v>
          </cell>
          <cell r="X234">
            <v>0</v>
          </cell>
          <cell r="Y234">
            <v>0</v>
          </cell>
          <cell r="Z234">
            <v>0</v>
          </cell>
          <cell r="AA234">
            <v>372440</v>
          </cell>
          <cell r="AB234">
            <v>2024</v>
          </cell>
          <cell r="AC234">
            <v>113438</v>
          </cell>
          <cell r="AD234">
            <v>0</v>
          </cell>
          <cell r="AE234">
            <v>25033</v>
          </cell>
          <cell r="AF234">
            <v>0</v>
          </cell>
          <cell r="AG234">
            <v>14096</v>
          </cell>
          <cell r="AH234">
            <v>0</v>
          </cell>
          <cell r="AI234">
            <v>5903</v>
          </cell>
          <cell r="AJ234">
            <v>4269</v>
          </cell>
          <cell r="AK234">
            <v>1068</v>
          </cell>
          <cell r="AL234">
            <v>6000</v>
          </cell>
          <cell r="AM234">
            <v>3000</v>
          </cell>
          <cell r="AN234">
            <v>20000</v>
          </cell>
          <cell r="AO234">
            <v>500</v>
          </cell>
          <cell r="AP234">
            <v>8500</v>
          </cell>
          <cell r="AQ234">
            <v>12210</v>
          </cell>
          <cell r="AR234">
            <v>450</v>
          </cell>
          <cell r="AS234">
            <v>26049</v>
          </cell>
          <cell r="AT234">
            <v>16959</v>
          </cell>
          <cell r="AU234">
            <v>0</v>
          </cell>
          <cell r="AV234">
            <v>2200</v>
          </cell>
          <cell r="AW234">
            <v>4264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16216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33249</v>
          </cell>
          <cell r="BH234">
            <v>0</v>
          </cell>
          <cell r="BI234">
            <v>0</v>
          </cell>
          <cell r="BJ234">
            <v>0</v>
          </cell>
          <cell r="BK234">
            <v>107422</v>
          </cell>
          <cell r="BL234">
            <v>0</v>
          </cell>
          <cell r="BM234">
            <v>3575</v>
          </cell>
          <cell r="BN234">
            <v>6927.88</v>
          </cell>
          <cell r="BR234">
            <v>0</v>
          </cell>
        </row>
        <row r="235">
          <cell r="A235">
            <v>818</v>
          </cell>
          <cell r="B235" t="str">
            <v>Thrupp Primary School</v>
          </cell>
          <cell r="D235">
            <v>28533</v>
          </cell>
          <cell r="E235">
            <v>0</v>
          </cell>
          <cell r="F235">
            <v>77305</v>
          </cell>
          <cell r="G235">
            <v>933</v>
          </cell>
          <cell r="H235">
            <v>0</v>
          </cell>
          <cell r="I235">
            <v>0</v>
          </cell>
          <cell r="J235">
            <v>306099</v>
          </cell>
          <cell r="K235">
            <v>0</v>
          </cell>
          <cell r="L235">
            <v>39474</v>
          </cell>
          <cell r="M235">
            <v>0</v>
          </cell>
          <cell r="N235">
            <v>21147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27383</v>
          </cell>
          <cell r="X235">
            <v>0</v>
          </cell>
          <cell r="Y235">
            <v>0</v>
          </cell>
          <cell r="Z235">
            <v>0</v>
          </cell>
          <cell r="AA235">
            <v>250882</v>
          </cell>
          <cell r="AB235">
            <v>30447</v>
          </cell>
          <cell r="AC235">
            <v>51277</v>
          </cell>
          <cell r="AD235">
            <v>0</v>
          </cell>
          <cell r="AE235">
            <v>15591</v>
          </cell>
          <cell r="AF235">
            <v>0</v>
          </cell>
          <cell r="AG235">
            <v>5494</v>
          </cell>
          <cell r="AH235">
            <v>1700</v>
          </cell>
          <cell r="AI235">
            <v>500</v>
          </cell>
          <cell r="AJ235">
            <v>4069</v>
          </cell>
          <cell r="AK235">
            <v>0</v>
          </cell>
          <cell r="AL235">
            <v>10800</v>
          </cell>
          <cell r="AM235">
            <v>1700</v>
          </cell>
          <cell r="AN235">
            <v>9500</v>
          </cell>
          <cell r="AO235">
            <v>650</v>
          </cell>
          <cell r="AP235">
            <v>3600</v>
          </cell>
          <cell r="AQ235">
            <v>2546</v>
          </cell>
          <cell r="AR235">
            <v>880</v>
          </cell>
          <cell r="AS235">
            <v>12646</v>
          </cell>
          <cell r="AT235">
            <v>2632</v>
          </cell>
          <cell r="AU235">
            <v>0</v>
          </cell>
          <cell r="AV235">
            <v>4250</v>
          </cell>
          <cell r="AW235">
            <v>2410</v>
          </cell>
          <cell r="AX235">
            <v>0</v>
          </cell>
          <cell r="AY235">
            <v>0</v>
          </cell>
          <cell r="AZ235">
            <v>0</v>
          </cell>
          <cell r="BA235">
            <v>9201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27312</v>
          </cell>
          <cell r="BH235">
            <v>0</v>
          </cell>
          <cell r="BI235">
            <v>0</v>
          </cell>
          <cell r="BJ235">
            <v>0</v>
          </cell>
          <cell r="BK235">
            <v>103239</v>
          </cell>
          <cell r="BL235">
            <v>0</v>
          </cell>
          <cell r="BM235">
            <v>2311</v>
          </cell>
          <cell r="BN235">
            <v>1861</v>
          </cell>
          <cell r="BR235">
            <v>0</v>
          </cell>
        </row>
        <row r="236">
          <cell r="A236">
            <v>819</v>
          </cell>
          <cell r="B236" t="str">
            <v>Tibberton Community Primary School</v>
          </cell>
          <cell r="D236">
            <v>39483</v>
          </cell>
          <cell r="E236">
            <v>0</v>
          </cell>
          <cell r="F236">
            <v>20000</v>
          </cell>
          <cell r="G236">
            <v>4606</v>
          </cell>
          <cell r="H236">
            <v>0</v>
          </cell>
          <cell r="I236">
            <v>0</v>
          </cell>
          <cell r="J236">
            <v>255558</v>
          </cell>
          <cell r="K236">
            <v>0</v>
          </cell>
          <cell r="L236">
            <v>22205</v>
          </cell>
          <cell r="M236">
            <v>0</v>
          </cell>
          <cell r="N236">
            <v>15983</v>
          </cell>
          <cell r="O236">
            <v>0</v>
          </cell>
          <cell r="P236">
            <v>0</v>
          </cell>
          <cell r="Q236">
            <v>2523</v>
          </cell>
          <cell r="R236">
            <v>0</v>
          </cell>
          <cell r="S236">
            <v>0</v>
          </cell>
          <cell r="T236">
            <v>0</v>
          </cell>
          <cell r="U236">
            <v>4914</v>
          </cell>
          <cell r="V236">
            <v>2000</v>
          </cell>
          <cell r="W236">
            <v>24732</v>
          </cell>
          <cell r="X236">
            <v>0</v>
          </cell>
          <cell r="Y236">
            <v>0</v>
          </cell>
          <cell r="Z236">
            <v>0</v>
          </cell>
          <cell r="AA236">
            <v>198512</v>
          </cell>
          <cell r="AB236">
            <v>5411</v>
          </cell>
          <cell r="AC236">
            <v>50504</v>
          </cell>
          <cell r="AD236">
            <v>250</v>
          </cell>
          <cell r="AE236">
            <v>15542</v>
          </cell>
          <cell r="AF236">
            <v>0</v>
          </cell>
          <cell r="AG236">
            <v>0</v>
          </cell>
          <cell r="AH236">
            <v>550</v>
          </cell>
          <cell r="AI236">
            <v>1502</v>
          </cell>
          <cell r="AJ236">
            <v>6920</v>
          </cell>
          <cell r="AK236">
            <v>1500</v>
          </cell>
          <cell r="AL236">
            <v>11684</v>
          </cell>
          <cell r="AM236">
            <v>1572</v>
          </cell>
          <cell r="AN236">
            <v>9480</v>
          </cell>
          <cell r="AO236">
            <v>840</v>
          </cell>
          <cell r="AP236">
            <v>3400</v>
          </cell>
          <cell r="AQ236">
            <v>3275</v>
          </cell>
          <cell r="AR236">
            <v>563</v>
          </cell>
          <cell r="AS236">
            <v>16261</v>
          </cell>
          <cell r="AT236">
            <v>1699</v>
          </cell>
          <cell r="AU236">
            <v>0</v>
          </cell>
          <cell r="AV236">
            <v>1629</v>
          </cell>
          <cell r="AW236">
            <v>1998</v>
          </cell>
          <cell r="AX236">
            <v>0</v>
          </cell>
          <cell r="AY236">
            <v>6268</v>
          </cell>
          <cell r="AZ236">
            <v>0</v>
          </cell>
          <cell r="BA236">
            <v>1781</v>
          </cell>
          <cell r="BB236">
            <v>6966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7076</v>
          </cell>
          <cell r="BH236">
            <v>0</v>
          </cell>
          <cell r="BI236">
            <v>0</v>
          </cell>
          <cell r="BJ236">
            <v>0</v>
          </cell>
          <cell r="BK236">
            <v>30040</v>
          </cell>
          <cell r="BL236">
            <v>0</v>
          </cell>
          <cell r="BM236">
            <v>1642</v>
          </cell>
          <cell r="BN236">
            <v>19291</v>
          </cell>
          <cell r="BR236">
            <v>0</v>
          </cell>
        </row>
        <row r="237">
          <cell r="A237">
            <v>821</v>
          </cell>
          <cell r="B237" t="str">
            <v>Toddington Primary School</v>
          </cell>
          <cell r="D237">
            <v>16500</v>
          </cell>
          <cell r="E237">
            <v>0</v>
          </cell>
          <cell r="F237">
            <v>13906</v>
          </cell>
          <cell r="G237">
            <v>523</v>
          </cell>
          <cell r="H237">
            <v>0</v>
          </cell>
          <cell r="I237">
            <v>0</v>
          </cell>
          <cell r="J237">
            <v>147913</v>
          </cell>
          <cell r="K237">
            <v>0</v>
          </cell>
          <cell r="L237">
            <v>434</v>
          </cell>
          <cell r="M237">
            <v>0</v>
          </cell>
          <cell r="N237">
            <v>25307</v>
          </cell>
          <cell r="O237">
            <v>0</v>
          </cell>
          <cell r="P237">
            <v>0</v>
          </cell>
          <cell r="Q237">
            <v>700</v>
          </cell>
          <cell r="R237">
            <v>0</v>
          </cell>
          <cell r="S237">
            <v>0</v>
          </cell>
          <cell r="T237">
            <v>0</v>
          </cell>
          <cell r="U237">
            <v>650</v>
          </cell>
          <cell r="V237">
            <v>572</v>
          </cell>
          <cell r="W237">
            <v>17816</v>
          </cell>
          <cell r="X237">
            <v>0</v>
          </cell>
          <cell r="Y237">
            <v>0</v>
          </cell>
          <cell r="Z237">
            <v>0</v>
          </cell>
          <cell r="AA237">
            <v>118029</v>
          </cell>
          <cell r="AB237">
            <v>17500</v>
          </cell>
          <cell r="AC237">
            <v>14100</v>
          </cell>
          <cell r="AD237">
            <v>4313</v>
          </cell>
          <cell r="AE237">
            <v>6654</v>
          </cell>
          <cell r="AF237">
            <v>0</v>
          </cell>
          <cell r="AG237">
            <v>5863</v>
          </cell>
          <cell r="AH237">
            <v>0</v>
          </cell>
          <cell r="AI237">
            <v>4504</v>
          </cell>
          <cell r="AJ237">
            <v>1631</v>
          </cell>
          <cell r="AK237">
            <v>0</v>
          </cell>
          <cell r="AL237">
            <v>5800</v>
          </cell>
          <cell r="AM237">
            <v>2400</v>
          </cell>
          <cell r="AN237">
            <v>250</v>
          </cell>
          <cell r="AO237">
            <v>320</v>
          </cell>
          <cell r="AP237">
            <v>2200</v>
          </cell>
          <cell r="AQ237">
            <v>1354</v>
          </cell>
          <cell r="AR237">
            <v>350</v>
          </cell>
          <cell r="AS237">
            <v>12805</v>
          </cell>
          <cell r="AT237">
            <v>0</v>
          </cell>
          <cell r="AU237">
            <v>0</v>
          </cell>
          <cell r="AV237">
            <v>900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0</v>
          </cell>
          <cell r="BB237">
            <v>7063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21631</v>
          </cell>
          <cell r="BH237">
            <v>0</v>
          </cell>
          <cell r="BI237">
            <v>0</v>
          </cell>
          <cell r="BJ237">
            <v>0</v>
          </cell>
          <cell r="BK237">
            <v>34422</v>
          </cell>
          <cell r="BL237">
            <v>0</v>
          </cell>
          <cell r="BM237">
            <v>1638</v>
          </cell>
          <cell r="BN237">
            <v>3856</v>
          </cell>
          <cell r="BR237">
            <v>0</v>
          </cell>
        </row>
        <row r="238">
          <cell r="A238">
            <v>825</v>
          </cell>
          <cell r="B238" t="str">
            <v>Tutshill C of E Primary School</v>
          </cell>
          <cell r="D238">
            <v>27092</v>
          </cell>
          <cell r="E238">
            <v>0</v>
          </cell>
          <cell r="F238">
            <v>0</v>
          </cell>
          <cell r="G238">
            <v>468</v>
          </cell>
          <cell r="H238">
            <v>0</v>
          </cell>
          <cell r="I238">
            <v>0</v>
          </cell>
          <cell r="J238">
            <v>518299</v>
          </cell>
          <cell r="K238">
            <v>0</v>
          </cell>
          <cell r="L238">
            <v>62339</v>
          </cell>
          <cell r="M238">
            <v>0</v>
          </cell>
          <cell r="N238">
            <v>20459</v>
          </cell>
          <cell r="O238">
            <v>0</v>
          </cell>
          <cell r="P238">
            <v>0</v>
          </cell>
          <cell r="Q238">
            <v>4500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38433</v>
          </cell>
          <cell r="X238">
            <v>0</v>
          </cell>
          <cell r="Y238">
            <v>0</v>
          </cell>
          <cell r="Z238">
            <v>0</v>
          </cell>
          <cell r="AA238">
            <v>388135</v>
          </cell>
          <cell r="AB238">
            <v>14000</v>
          </cell>
          <cell r="AC238">
            <v>100719</v>
          </cell>
          <cell r="AD238">
            <v>20034</v>
          </cell>
          <cell r="AE238">
            <v>38513</v>
          </cell>
          <cell r="AF238">
            <v>0</v>
          </cell>
          <cell r="AG238">
            <v>11107</v>
          </cell>
          <cell r="AH238">
            <v>700</v>
          </cell>
          <cell r="AI238">
            <v>2050</v>
          </cell>
          <cell r="AJ238">
            <v>5240</v>
          </cell>
          <cell r="AK238">
            <v>2246</v>
          </cell>
          <cell r="AL238">
            <v>4500</v>
          </cell>
          <cell r="AM238">
            <v>3690</v>
          </cell>
          <cell r="AN238">
            <v>1500</v>
          </cell>
          <cell r="AO238">
            <v>1800</v>
          </cell>
          <cell r="AP238">
            <v>7000</v>
          </cell>
          <cell r="AQ238">
            <v>4640</v>
          </cell>
          <cell r="AR238">
            <v>2800</v>
          </cell>
          <cell r="AS238">
            <v>17264</v>
          </cell>
          <cell r="AT238">
            <v>5284</v>
          </cell>
          <cell r="AU238">
            <v>0</v>
          </cell>
          <cell r="AV238">
            <v>4795</v>
          </cell>
          <cell r="AW238">
            <v>0</v>
          </cell>
          <cell r="AX238">
            <v>0</v>
          </cell>
          <cell r="AY238">
            <v>1174</v>
          </cell>
          <cell r="AZ238">
            <v>0</v>
          </cell>
          <cell r="BA238">
            <v>246</v>
          </cell>
          <cell r="BB238">
            <v>19825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33687</v>
          </cell>
          <cell r="BH238">
            <v>0</v>
          </cell>
          <cell r="BI238">
            <v>0</v>
          </cell>
          <cell r="BJ238">
            <v>0</v>
          </cell>
          <cell r="BK238">
            <v>32045</v>
          </cell>
          <cell r="BL238">
            <v>0</v>
          </cell>
          <cell r="BM238">
            <v>2110</v>
          </cell>
          <cell r="BN238">
            <v>13860</v>
          </cell>
          <cell r="BR238">
            <v>0</v>
          </cell>
        </row>
        <row r="239">
          <cell r="A239">
            <v>826</v>
          </cell>
          <cell r="B239" t="str">
            <v>Twigworth C of E Primary School</v>
          </cell>
          <cell r="D239">
            <v>52719</v>
          </cell>
          <cell r="E239">
            <v>0</v>
          </cell>
          <cell r="F239">
            <v>27735</v>
          </cell>
          <cell r="G239">
            <v>4</v>
          </cell>
          <cell r="H239">
            <v>0</v>
          </cell>
          <cell r="I239">
            <v>0</v>
          </cell>
          <cell r="J239">
            <v>47331</v>
          </cell>
          <cell r="K239">
            <v>0</v>
          </cell>
          <cell r="L239">
            <v>854</v>
          </cell>
          <cell r="M239">
            <v>0</v>
          </cell>
          <cell r="N239">
            <v>6509</v>
          </cell>
          <cell r="O239">
            <v>0</v>
          </cell>
          <cell r="P239">
            <v>0</v>
          </cell>
          <cell r="Q239">
            <v>2775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63432</v>
          </cell>
          <cell r="AB239">
            <v>2431</v>
          </cell>
          <cell r="AC239">
            <v>6422</v>
          </cell>
          <cell r="AD239">
            <v>7911</v>
          </cell>
          <cell r="AE239">
            <v>5507</v>
          </cell>
          <cell r="AF239">
            <v>0</v>
          </cell>
          <cell r="AG239">
            <v>803</v>
          </cell>
          <cell r="AH239">
            <v>3610</v>
          </cell>
          <cell r="AI239">
            <v>500</v>
          </cell>
          <cell r="AJ239">
            <v>935</v>
          </cell>
          <cell r="AK239">
            <v>0</v>
          </cell>
          <cell r="AL239">
            <v>1500</v>
          </cell>
          <cell r="AM239">
            <v>1216</v>
          </cell>
          <cell r="AN239">
            <v>100</v>
          </cell>
          <cell r="AO239">
            <v>265</v>
          </cell>
          <cell r="AP239">
            <v>1700</v>
          </cell>
          <cell r="AQ239">
            <v>1096</v>
          </cell>
          <cell r="AR239">
            <v>100</v>
          </cell>
          <cell r="AS239">
            <v>4341</v>
          </cell>
          <cell r="AT239">
            <v>0</v>
          </cell>
          <cell r="AU239">
            <v>0</v>
          </cell>
          <cell r="AV239">
            <v>1020</v>
          </cell>
          <cell r="AW239">
            <v>309</v>
          </cell>
          <cell r="AX239">
            <v>0</v>
          </cell>
          <cell r="AY239">
            <v>1239</v>
          </cell>
          <cell r="AZ239">
            <v>0</v>
          </cell>
          <cell r="BA239">
            <v>345</v>
          </cell>
          <cell r="BB239">
            <v>2178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10113</v>
          </cell>
          <cell r="BH239">
            <v>0</v>
          </cell>
          <cell r="BI239">
            <v>0</v>
          </cell>
          <cell r="BJ239">
            <v>0</v>
          </cell>
          <cell r="BK239">
            <v>36808</v>
          </cell>
          <cell r="BL239">
            <v>0</v>
          </cell>
          <cell r="BM239">
            <v>1044</v>
          </cell>
          <cell r="BN239">
            <v>3228</v>
          </cell>
          <cell r="BR239">
            <v>0</v>
          </cell>
        </row>
        <row r="240">
          <cell r="A240">
            <v>827</v>
          </cell>
          <cell r="B240" t="str">
            <v>Twyning School</v>
          </cell>
          <cell r="D240">
            <v>21000</v>
          </cell>
          <cell r="E240">
            <v>0</v>
          </cell>
          <cell r="F240">
            <v>15000</v>
          </cell>
          <cell r="G240">
            <v>1166</v>
          </cell>
          <cell r="H240">
            <v>0</v>
          </cell>
          <cell r="I240">
            <v>0</v>
          </cell>
          <cell r="J240">
            <v>301687</v>
          </cell>
          <cell r="K240">
            <v>0</v>
          </cell>
          <cell r="L240">
            <v>34213</v>
          </cell>
          <cell r="M240">
            <v>0</v>
          </cell>
          <cell r="N240">
            <v>18995</v>
          </cell>
          <cell r="O240">
            <v>0</v>
          </cell>
          <cell r="P240">
            <v>0</v>
          </cell>
          <cell r="Q240">
            <v>6000</v>
          </cell>
          <cell r="R240">
            <v>0</v>
          </cell>
          <cell r="S240">
            <v>0</v>
          </cell>
          <cell r="T240">
            <v>0</v>
          </cell>
          <cell r="U240">
            <v>5000</v>
          </cell>
          <cell r="V240">
            <v>5000</v>
          </cell>
          <cell r="W240">
            <v>25156</v>
          </cell>
          <cell r="X240">
            <v>0</v>
          </cell>
          <cell r="Y240">
            <v>0</v>
          </cell>
          <cell r="Z240">
            <v>0</v>
          </cell>
          <cell r="AA240">
            <v>228000</v>
          </cell>
          <cell r="AB240">
            <v>10000</v>
          </cell>
          <cell r="AC240">
            <v>61500</v>
          </cell>
          <cell r="AD240">
            <v>6245</v>
          </cell>
          <cell r="AE240">
            <v>24000</v>
          </cell>
          <cell r="AF240">
            <v>0</v>
          </cell>
          <cell r="AG240">
            <v>12500</v>
          </cell>
          <cell r="AH240">
            <v>500</v>
          </cell>
          <cell r="AI240">
            <v>2000</v>
          </cell>
          <cell r="AJ240">
            <v>9000</v>
          </cell>
          <cell r="AK240">
            <v>0</v>
          </cell>
          <cell r="AL240">
            <v>4000</v>
          </cell>
          <cell r="AM240">
            <v>1600</v>
          </cell>
          <cell r="AN240">
            <v>700</v>
          </cell>
          <cell r="AO240">
            <v>750</v>
          </cell>
          <cell r="AP240">
            <v>5000</v>
          </cell>
          <cell r="AQ240">
            <v>4871</v>
          </cell>
          <cell r="AR240">
            <v>500</v>
          </cell>
          <cell r="AS240">
            <v>20000</v>
          </cell>
          <cell r="AT240">
            <v>4000</v>
          </cell>
          <cell r="AU240">
            <v>0</v>
          </cell>
          <cell r="AV240">
            <v>3500</v>
          </cell>
          <cell r="AW240">
            <v>2500</v>
          </cell>
          <cell r="AX240">
            <v>0</v>
          </cell>
          <cell r="AY240">
            <v>3372</v>
          </cell>
          <cell r="AZ240">
            <v>0</v>
          </cell>
          <cell r="BA240">
            <v>2000</v>
          </cell>
          <cell r="BB240">
            <v>8000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27619</v>
          </cell>
          <cell r="BH240">
            <v>0</v>
          </cell>
          <cell r="BI240">
            <v>0</v>
          </cell>
          <cell r="BJ240">
            <v>0</v>
          </cell>
          <cell r="BK240">
            <v>35000</v>
          </cell>
          <cell r="BL240">
            <v>0</v>
          </cell>
          <cell r="BM240">
            <v>5000</v>
          </cell>
          <cell r="BN240">
            <v>2513</v>
          </cell>
          <cell r="BR240">
            <v>3785</v>
          </cell>
        </row>
        <row r="241">
          <cell r="A241">
            <v>829</v>
          </cell>
          <cell r="B241" t="str">
            <v>Uley C of E Primary School</v>
          </cell>
          <cell r="D241">
            <v>38710.839999999997</v>
          </cell>
          <cell r="E241">
            <v>0.15999999999985448</v>
          </cell>
          <cell r="F241">
            <v>46917</v>
          </cell>
          <cell r="G241">
            <v>4293</v>
          </cell>
          <cell r="H241">
            <v>0</v>
          </cell>
          <cell r="I241">
            <v>0</v>
          </cell>
          <cell r="J241">
            <v>284870</v>
          </cell>
          <cell r="K241">
            <v>0</v>
          </cell>
          <cell r="L241">
            <v>19474</v>
          </cell>
          <cell r="M241">
            <v>0</v>
          </cell>
          <cell r="N241">
            <v>18776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24768</v>
          </cell>
          <cell r="X241">
            <v>0</v>
          </cell>
          <cell r="Y241">
            <v>0</v>
          </cell>
          <cell r="Z241">
            <v>0</v>
          </cell>
          <cell r="AA241">
            <v>225156</v>
          </cell>
          <cell r="AB241">
            <v>13102</v>
          </cell>
          <cell r="AC241">
            <v>37583</v>
          </cell>
          <cell r="AD241">
            <v>0</v>
          </cell>
          <cell r="AE241">
            <v>26221</v>
          </cell>
          <cell r="AF241">
            <v>0</v>
          </cell>
          <cell r="AG241">
            <v>4750</v>
          </cell>
          <cell r="AH241">
            <v>1100</v>
          </cell>
          <cell r="AI241">
            <v>5441</v>
          </cell>
          <cell r="AJ241">
            <v>2678</v>
          </cell>
          <cell r="AK241">
            <v>670</v>
          </cell>
          <cell r="AL241">
            <v>4000</v>
          </cell>
          <cell r="AM241">
            <v>1700</v>
          </cell>
          <cell r="AN241">
            <v>11000</v>
          </cell>
          <cell r="AO241">
            <v>1000</v>
          </cell>
          <cell r="AP241">
            <v>4300</v>
          </cell>
          <cell r="AQ241">
            <v>3907</v>
          </cell>
          <cell r="AR241">
            <v>800</v>
          </cell>
          <cell r="AS241">
            <v>11350</v>
          </cell>
          <cell r="AT241">
            <v>1517</v>
          </cell>
          <cell r="AU241">
            <v>0</v>
          </cell>
          <cell r="AV241">
            <v>2600</v>
          </cell>
          <cell r="AW241">
            <v>2019</v>
          </cell>
          <cell r="AX241">
            <v>0</v>
          </cell>
          <cell r="AY241">
            <v>1792</v>
          </cell>
          <cell r="AZ241">
            <v>0</v>
          </cell>
          <cell r="BA241">
            <v>1100</v>
          </cell>
          <cell r="BB241">
            <v>9323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26539</v>
          </cell>
          <cell r="BH241">
            <v>0</v>
          </cell>
          <cell r="BI241">
            <v>0</v>
          </cell>
          <cell r="BJ241">
            <v>0</v>
          </cell>
          <cell r="BK241">
            <v>76413</v>
          </cell>
          <cell r="BL241">
            <v>0</v>
          </cell>
          <cell r="BM241">
            <v>1336</v>
          </cell>
          <cell r="BN241">
            <v>13489.84</v>
          </cell>
          <cell r="BR241">
            <v>0</v>
          </cell>
        </row>
        <row r="242">
          <cell r="A242">
            <v>830</v>
          </cell>
          <cell r="B242" t="str">
            <v>Tirlebrook Primary School</v>
          </cell>
          <cell r="C242">
            <v>1</v>
          </cell>
          <cell r="D242">
            <v>6857</v>
          </cell>
          <cell r="E242">
            <v>0</v>
          </cell>
          <cell r="F242">
            <v>3493</v>
          </cell>
          <cell r="G242">
            <v>6221</v>
          </cell>
          <cell r="H242">
            <v>0</v>
          </cell>
          <cell r="I242">
            <v>0</v>
          </cell>
          <cell r="J242">
            <v>380378</v>
          </cell>
          <cell r="K242">
            <v>0</v>
          </cell>
          <cell r="L242">
            <v>29158</v>
          </cell>
          <cell r="M242">
            <v>0</v>
          </cell>
          <cell r="N242">
            <v>21365</v>
          </cell>
          <cell r="O242">
            <v>0</v>
          </cell>
          <cell r="P242">
            <v>0</v>
          </cell>
          <cell r="Q242">
            <v>5000</v>
          </cell>
          <cell r="R242">
            <v>25000</v>
          </cell>
          <cell r="S242">
            <v>0</v>
          </cell>
          <cell r="T242">
            <v>0</v>
          </cell>
          <cell r="U242">
            <v>0</v>
          </cell>
          <cell r="V242">
            <v>4000</v>
          </cell>
          <cell r="W242">
            <v>31269</v>
          </cell>
          <cell r="X242">
            <v>0</v>
          </cell>
          <cell r="Y242">
            <v>0</v>
          </cell>
          <cell r="Z242">
            <v>0</v>
          </cell>
          <cell r="AA242">
            <v>318080</v>
          </cell>
          <cell r="AB242">
            <v>4512</v>
          </cell>
          <cell r="AC242">
            <v>37414</v>
          </cell>
          <cell r="AD242">
            <v>8329</v>
          </cell>
          <cell r="AE242">
            <v>28598</v>
          </cell>
          <cell r="AF242">
            <v>15000</v>
          </cell>
          <cell r="AG242">
            <v>8889</v>
          </cell>
          <cell r="AH242">
            <v>0</v>
          </cell>
          <cell r="AI242">
            <v>800</v>
          </cell>
          <cell r="AJ242">
            <v>6588</v>
          </cell>
          <cell r="AK242">
            <v>0</v>
          </cell>
          <cell r="AL242">
            <v>4000</v>
          </cell>
          <cell r="AM242">
            <v>1200</v>
          </cell>
          <cell r="AN242">
            <v>800</v>
          </cell>
          <cell r="AO242">
            <v>4000</v>
          </cell>
          <cell r="AP242">
            <v>7500</v>
          </cell>
          <cell r="AQ242">
            <v>1754</v>
          </cell>
          <cell r="AR242">
            <v>800</v>
          </cell>
          <cell r="AS242">
            <v>19523</v>
          </cell>
          <cell r="AT242">
            <v>2322</v>
          </cell>
          <cell r="AU242">
            <v>0</v>
          </cell>
          <cell r="AV242">
            <v>4600</v>
          </cell>
          <cell r="AW242">
            <v>3150</v>
          </cell>
          <cell r="AX242">
            <v>0</v>
          </cell>
          <cell r="AY242">
            <v>11145</v>
          </cell>
          <cell r="AZ242">
            <v>0</v>
          </cell>
          <cell r="BA242">
            <v>0</v>
          </cell>
          <cell r="BB242">
            <v>7166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29730</v>
          </cell>
          <cell r="BH242">
            <v>0</v>
          </cell>
          <cell r="BI242">
            <v>0</v>
          </cell>
          <cell r="BJ242">
            <v>0</v>
          </cell>
          <cell r="BK242">
            <v>36413</v>
          </cell>
          <cell r="BL242">
            <v>0</v>
          </cell>
          <cell r="BM242">
            <v>3031</v>
          </cell>
          <cell r="BN242">
            <v>6857</v>
          </cell>
          <cell r="BR242">
            <v>0</v>
          </cell>
        </row>
        <row r="243">
          <cell r="A243">
            <v>833</v>
          </cell>
          <cell r="B243" t="str">
            <v>Upton St. Leonards Church of England Primary School</v>
          </cell>
          <cell r="C243">
            <v>1</v>
          </cell>
          <cell r="D243">
            <v>87471</v>
          </cell>
          <cell r="E243">
            <v>0</v>
          </cell>
          <cell r="F243">
            <v>77187</v>
          </cell>
          <cell r="G243">
            <v>1633</v>
          </cell>
          <cell r="H243">
            <v>0</v>
          </cell>
          <cell r="I243">
            <v>0</v>
          </cell>
          <cell r="J243">
            <v>1048160</v>
          </cell>
          <cell r="K243">
            <v>0</v>
          </cell>
          <cell r="L243">
            <v>61469</v>
          </cell>
          <cell r="M243">
            <v>0</v>
          </cell>
          <cell r="N243">
            <v>37470</v>
          </cell>
          <cell r="O243">
            <v>0</v>
          </cell>
          <cell r="P243">
            <v>4802</v>
          </cell>
          <cell r="Q243">
            <v>17885</v>
          </cell>
          <cell r="R243">
            <v>29577</v>
          </cell>
          <cell r="S243">
            <v>0</v>
          </cell>
          <cell r="T243">
            <v>0</v>
          </cell>
          <cell r="U243">
            <v>16935</v>
          </cell>
          <cell r="V243">
            <v>7500</v>
          </cell>
          <cell r="W243">
            <v>66276</v>
          </cell>
          <cell r="X243">
            <v>0</v>
          </cell>
          <cell r="Y243">
            <v>0</v>
          </cell>
          <cell r="Z243">
            <v>0</v>
          </cell>
          <cell r="AA243">
            <v>798587</v>
          </cell>
          <cell r="AB243">
            <v>28755</v>
          </cell>
          <cell r="AC243">
            <v>126764</v>
          </cell>
          <cell r="AD243">
            <v>12712</v>
          </cell>
          <cell r="AE243">
            <v>40728</v>
          </cell>
          <cell r="AF243">
            <v>24104</v>
          </cell>
          <cell r="AG243">
            <v>30130</v>
          </cell>
          <cell r="AH243">
            <v>11392</v>
          </cell>
          <cell r="AI243">
            <v>6345</v>
          </cell>
          <cell r="AJ243">
            <v>7790</v>
          </cell>
          <cell r="AK243">
            <v>0</v>
          </cell>
          <cell r="AL243">
            <v>33927</v>
          </cell>
          <cell r="AM243">
            <v>3032</v>
          </cell>
          <cell r="AN243">
            <v>17170</v>
          </cell>
          <cell r="AO243">
            <v>6958</v>
          </cell>
          <cell r="AP243">
            <v>17158</v>
          </cell>
          <cell r="AQ243">
            <v>21623</v>
          </cell>
          <cell r="AR243">
            <v>1300</v>
          </cell>
          <cell r="AS243">
            <v>67542</v>
          </cell>
          <cell r="AT243">
            <v>20628</v>
          </cell>
          <cell r="AU243">
            <v>0</v>
          </cell>
          <cell r="AV243">
            <v>8504</v>
          </cell>
          <cell r="AW243">
            <v>9864</v>
          </cell>
          <cell r="AX243">
            <v>0</v>
          </cell>
          <cell r="AY243">
            <v>15659</v>
          </cell>
          <cell r="AZ243">
            <v>1500</v>
          </cell>
          <cell r="BA243">
            <v>10771</v>
          </cell>
          <cell r="BB243">
            <v>14602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48289</v>
          </cell>
          <cell r="BH243">
            <v>0</v>
          </cell>
          <cell r="BI243">
            <v>0</v>
          </cell>
          <cell r="BJ243">
            <v>0</v>
          </cell>
          <cell r="BK243">
            <v>123155</v>
          </cell>
          <cell r="BL243">
            <v>0</v>
          </cell>
          <cell r="BM243">
            <v>3954</v>
          </cell>
          <cell r="BN243">
            <v>40000</v>
          </cell>
          <cell r="BR243">
            <v>0</v>
          </cell>
        </row>
        <row r="244">
          <cell r="A244">
            <v>835</v>
          </cell>
          <cell r="B244" t="str">
            <v>Watermoor C of E Primary School</v>
          </cell>
          <cell r="D244">
            <v>3330</v>
          </cell>
          <cell r="E244">
            <v>0</v>
          </cell>
          <cell r="F244">
            <v>33251</v>
          </cell>
          <cell r="G244">
            <v>3299</v>
          </cell>
          <cell r="H244">
            <v>0</v>
          </cell>
          <cell r="I244">
            <v>0</v>
          </cell>
          <cell r="J244">
            <v>487247</v>
          </cell>
          <cell r="K244">
            <v>0</v>
          </cell>
          <cell r="L244">
            <v>34173</v>
          </cell>
          <cell r="M244">
            <v>0</v>
          </cell>
          <cell r="N244">
            <v>28643</v>
          </cell>
          <cell r="O244">
            <v>40118</v>
          </cell>
          <cell r="P244">
            <v>3050</v>
          </cell>
          <cell r="Q244">
            <v>940</v>
          </cell>
          <cell r="R244">
            <v>0</v>
          </cell>
          <cell r="S244">
            <v>4000</v>
          </cell>
          <cell r="T244">
            <v>1000</v>
          </cell>
          <cell r="U244">
            <v>1100</v>
          </cell>
          <cell r="V244">
            <v>2000</v>
          </cell>
          <cell r="W244">
            <v>32712</v>
          </cell>
          <cell r="X244">
            <v>0</v>
          </cell>
          <cell r="Y244">
            <v>0</v>
          </cell>
          <cell r="Z244">
            <v>0</v>
          </cell>
          <cell r="AA244">
            <v>370434</v>
          </cell>
          <cell r="AB244">
            <v>8000</v>
          </cell>
          <cell r="AC244">
            <v>81501</v>
          </cell>
          <cell r="AD244">
            <v>11843</v>
          </cell>
          <cell r="AE244">
            <v>27148</v>
          </cell>
          <cell r="AF244">
            <v>0</v>
          </cell>
          <cell r="AG244">
            <v>8620</v>
          </cell>
          <cell r="AH244">
            <v>210</v>
          </cell>
          <cell r="AI244">
            <v>630</v>
          </cell>
          <cell r="AJ244">
            <v>11445</v>
          </cell>
          <cell r="AK244">
            <v>2432</v>
          </cell>
          <cell r="AL244">
            <v>9592</v>
          </cell>
          <cell r="AM244">
            <v>1432</v>
          </cell>
          <cell r="AN244">
            <v>935</v>
          </cell>
          <cell r="AO244">
            <v>1684</v>
          </cell>
          <cell r="AP244">
            <v>8396</v>
          </cell>
          <cell r="AQ244">
            <v>8547</v>
          </cell>
          <cell r="AR244">
            <v>2826</v>
          </cell>
          <cell r="AS244">
            <v>16716</v>
          </cell>
          <cell r="AT244">
            <v>2618</v>
          </cell>
          <cell r="AU244">
            <v>0</v>
          </cell>
          <cell r="AV244">
            <v>1760</v>
          </cell>
          <cell r="AW244">
            <v>3383</v>
          </cell>
          <cell r="AX244">
            <v>0</v>
          </cell>
          <cell r="AY244">
            <v>12671</v>
          </cell>
          <cell r="AZ244">
            <v>23359</v>
          </cell>
          <cell r="BB244">
            <v>12431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29396</v>
          </cell>
          <cell r="BH244">
            <v>0</v>
          </cell>
          <cell r="BI244">
            <v>0</v>
          </cell>
          <cell r="BJ244">
            <v>0</v>
          </cell>
          <cell r="BK244">
            <v>61200</v>
          </cell>
          <cell r="BL244">
            <v>0</v>
          </cell>
          <cell r="BM244">
            <v>4746</v>
          </cell>
          <cell r="BN244">
            <v>9700</v>
          </cell>
          <cell r="BR244">
            <v>0</v>
          </cell>
        </row>
        <row r="245">
          <cell r="A245">
            <v>837</v>
          </cell>
          <cell r="B245" t="str">
            <v>Walmore Hill Primary School</v>
          </cell>
          <cell r="D245">
            <v>24965</v>
          </cell>
          <cell r="E245">
            <v>0</v>
          </cell>
          <cell r="F245">
            <v>0</v>
          </cell>
          <cell r="G245">
            <v>67</v>
          </cell>
          <cell r="H245">
            <v>0</v>
          </cell>
          <cell r="I245">
            <v>0</v>
          </cell>
          <cell r="J245">
            <v>214285</v>
          </cell>
          <cell r="K245">
            <v>0</v>
          </cell>
          <cell r="L245">
            <v>33132</v>
          </cell>
          <cell r="M245">
            <v>0</v>
          </cell>
          <cell r="N245">
            <v>20335</v>
          </cell>
          <cell r="O245">
            <v>0</v>
          </cell>
          <cell r="P245">
            <v>0</v>
          </cell>
          <cell r="Q245">
            <v>1000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20615</v>
          </cell>
          <cell r="X245">
            <v>0</v>
          </cell>
          <cell r="Y245">
            <v>0</v>
          </cell>
          <cell r="Z245">
            <v>0</v>
          </cell>
          <cell r="AA245">
            <v>161886</v>
          </cell>
          <cell r="AB245">
            <v>8960</v>
          </cell>
          <cell r="AC245">
            <v>55398</v>
          </cell>
          <cell r="AD245">
            <v>5885</v>
          </cell>
          <cell r="AE245">
            <v>15566</v>
          </cell>
          <cell r="AF245">
            <v>0</v>
          </cell>
          <cell r="AG245">
            <v>3773</v>
          </cell>
          <cell r="AH245">
            <v>200</v>
          </cell>
          <cell r="AI245">
            <v>300</v>
          </cell>
          <cell r="AJ245">
            <v>5647</v>
          </cell>
          <cell r="AK245">
            <v>1412</v>
          </cell>
          <cell r="AL245">
            <v>7200</v>
          </cell>
          <cell r="AM245">
            <v>600</v>
          </cell>
          <cell r="AN245">
            <v>550</v>
          </cell>
          <cell r="AO245">
            <v>2000</v>
          </cell>
          <cell r="AP245">
            <v>3750</v>
          </cell>
          <cell r="AQ245">
            <v>3685</v>
          </cell>
          <cell r="AR245">
            <v>900</v>
          </cell>
          <cell r="AS245">
            <v>14914</v>
          </cell>
          <cell r="AT245">
            <v>0</v>
          </cell>
          <cell r="AU245">
            <v>0</v>
          </cell>
          <cell r="AV245">
            <v>3050</v>
          </cell>
          <cell r="AW245">
            <v>175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9534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21158</v>
          </cell>
          <cell r="BH245">
            <v>0</v>
          </cell>
          <cell r="BI245">
            <v>0</v>
          </cell>
          <cell r="BJ245">
            <v>0</v>
          </cell>
          <cell r="BK245">
            <v>19938</v>
          </cell>
          <cell r="BL245">
            <v>0</v>
          </cell>
          <cell r="BM245">
            <v>1287</v>
          </cell>
          <cell r="BN245">
            <v>8947</v>
          </cell>
          <cell r="BR245">
            <v>0</v>
          </cell>
        </row>
        <row r="246">
          <cell r="A246">
            <v>838</v>
          </cell>
          <cell r="B246" t="str">
            <v>Westbury-on-Severn C of E Primary School</v>
          </cell>
          <cell r="D246">
            <v>37915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200899</v>
          </cell>
          <cell r="K246">
            <v>0</v>
          </cell>
          <cell r="L246">
            <v>7837</v>
          </cell>
          <cell r="M246">
            <v>0</v>
          </cell>
          <cell r="N246">
            <v>18152</v>
          </cell>
          <cell r="O246">
            <v>0</v>
          </cell>
          <cell r="P246">
            <v>8974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928</v>
          </cell>
          <cell r="V246">
            <v>600</v>
          </cell>
          <cell r="W246">
            <v>21278</v>
          </cell>
          <cell r="X246">
            <v>0</v>
          </cell>
          <cell r="Y246">
            <v>0</v>
          </cell>
          <cell r="Z246">
            <v>0</v>
          </cell>
          <cell r="AA246">
            <v>152949</v>
          </cell>
          <cell r="AB246">
            <v>3899</v>
          </cell>
          <cell r="AC246">
            <v>22967</v>
          </cell>
          <cell r="AD246">
            <v>6263</v>
          </cell>
          <cell r="AE246">
            <v>15719</v>
          </cell>
          <cell r="AF246">
            <v>0</v>
          </cell>
          <cell r="AG246">
            <v>14608</v>
          </cell>
          <cell r="AH246">
            <v>500</v>
          </cell>
          <cell r="AI246">
            <v>1700</v>
          </cell>
          <cell r="AJ246">
            <v>2965</v>
          </cell>
          <cell r="AK246">
            <v>0</v>
          </cell>
          <cell r="AL246">
            <v>4735</v>
          </cell>
          <cell r="AM246">
            <v>876</v>
          </cell>
          <cell r="AN246">
            <v>867</v>
          </cell>
          <cell r="AO246">
            <v>845</v>
          </cell>
          <cell r="AP246">
            <v>4841</v>
          </cell>
          <cell r="AQ246">
            <v>633</v>
          </cell>
          <cell r="AR246">
            <v>416</v>
          </cell>
          <cell r="AS246">
            <v>24014</v>
          </cell>
          <cell r="AT246">
            <v>8204</v>
          </cell>
          <cell r="AU246">
            <v>0</v>
          </cell>
          <cell r="AV246">
            <v>2961</v>
          </cell>
          <cell r="AW246">
            <v>0</v>
          </cell>
          <cell r="AX246">
            <v>450</v>
          </cell>
          <cell r="AY246">
            <v>0</v>
          </cell>
          <cell r="AZ246">
            <v>0</v>
          </cell>
          <cell r="BA246">
            <v>9969</v>
          </cell>
          <cell r="BB246">
            <v>120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1208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1208</v>
          </cell>
          <cell r="BN246">
            <v>16082</v>
          </cell>
          <cell r="BR246">
            <v>0</v>
          </cell>
        </row>
        <row r="247">
          <cell r="A247">
            <v>841</v>
          </cell>
          <cell r="B247" t="str">
            <v>Whiteshill Primary School</v>
          </cell>
          <cell r="D247">
            <v>9049</v>
          </cell>
          <cell r="E247">
            <v>0</v>
          </cell>
          <cell r="F247">
            <v>29416</v>
          </cell>
          <cell r="G247">
            <v>339</v>
          </cell>
          <cell r="H247">
            <v>0</v>
          </cell>
          <cell r="I247">
            <v>0</v>
          </cell>
          <cell r="J247">
            <v>278545</v>
          </cell>
          <cell r="K247">
            <v>0</v>
          </cell>
          <cell r="L247">
            <v>56073</v>
          </cell>
          <cell r="M247">
            <v>0</v>
          </cell>
          <cell r="N247">
            <v>19323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25181</v>
          </cell>
          <cell r="X247">
            <v>0</v>
          </cell>
          <cell r="Y247">
            <v>0</v>
          </cell>
          <cell r="Z247">
            <v>0</v>
          </cell>
          <cell r="AA247">
            <v>233186</v>
          </cell>
          <cell r="AB247">
            <v>2000</v>
          </cell>
          <cell r="AC247">
            <v>71795</v>
          </cell>
          <cell r="AD247">
            <v>0</v>
          </cell>
          <cell r="AE247">
            <v>17658</v>
          </cell>
          <cell r="AF247">
            <v>0</v>
          </cell>
          <cell r="AG247">
            <v>8373</v>
          </cell>
          <cell r="AH247">
            <v>250</v>
          </cell>
          <cell r="AI247">
            <v>500</v>
          </cell>
          <cell r="AJ247">
            <v>2892</v>
          </cell>
          <cell r="AK247">
            <v>723</v>
          </cell>
          <cell r="AL247">
            <v>5000</v>
          </cell>
          <cell r="AM247">
            <v>700</v>
          </cell>
          <cell r="AN247">
            <v>6825</v>
          </cell>
          <cell r="AO247">
            <v>450</v>
          </cell>
          <cell r="AP247">
            <v>4600</v>
          </cell>
          <cell r="AQ247">
            <v>2353</v>
          </cell>
          <cell r="AR247">
            <v>900</v>
          </cell>
          <cell r="AS247">
            <v>4587</v>
          </cell>
          <cell r="AT247">
            <v>1000</v>
          </cell>
          <cell r="AU247">
            <v>0</v>
          </cell>
          <cell r="AV247">
            <v>6238</v>
          </cell>
          <cell r="AW247">
            <v>2142</v>
          </cell>
          <cell r="AX247">
            <v>0</v>
          </cell>
          <cell r="AY247">
            <v>1239</v>
          </cell>
          <cell r="AZ247">
            <v>0</v>
          </cell>
          <cell r="BA247">
            <v>0</v>
          </cell>
          <cell r="BB247">
            <v>9939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26497</v>
          </cell>
          <cell r="BH247">
            <v>0</v>
          </cell>
          <cell r="BI247">
            <v>0</v>
          </cell>
          <cell r="BJ247">
            <v>0</v>
          </cell>
          <cell r="BK247">
            <v>54594</v>
          </cell>
          <cell r="BL247">
            <v>0</v>
          </cell>
          <cell r="BM247">
            <v>1658</v>
          </cell>
          <cell r="BN247">
            <v>4821</v>
          </cell>
          <cell r="BR247">
            <v>0</v>
          </cell>
        </row>
        <row r="248">
          <cell r="A248">
            <v>842</v>
          </cell>
          <cell r="B248" t="str">
            <v>Whitminster Endowed C of E Primary School</v>
          </cell>
          <cell r="D248">
            <v>54742</v>
          </cell>
          <cell r="E248">
            <v>0</v>
          </cell>
          <cell r="F248">
            <v>23222</v>
          </cell>
          <cell r="G248">
            <v>1546</v>
          </cell>
          <cell r="H248">
            <v>0</v>
          </cell>
          <cell r="I248">
            <v>0</v>
          </cell>
          <cell r="J248">
            <v>278983</v>
          </cell>
          <cell r="K248">
            <v>0</v>
          </cell>
          <cell r="L248">
            <v>21804</v>
          </cell>
          <cell r="M248">
            <v>0</v>
          </cell>
          <cell r="N248">
            <v>18914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24948</v>
          </cell>
          <cell r="X248">
            <v>0</v>
          </cell>
          <cell r="Y248">
            <v>0</v>
          </cell>
          <cell r="Z248">
            <v>0</v>
          </cell>
          <cell r="AA248">
            <v>208648</v>
          </cell>
          <cell r="AB248">
            <v>15737</v>
          </cell>
          <cell r="AC248">
            <v>39354</v>
          </cell>
          <cell r="AD248">
            <v>7640</v>
          </cell>
          <cell r="AE248">
            <v>18796</v>
          </cell>
          <cell r="AF248">
            <v>0</v>
          </cell>
          <cell r="AG248">
            <v>6628</v>
          </cell>
          <cell r="AH248">
            <v>1040</v>
          </cell>
          <cell r="AI248">
            <v>960</v>
          </cell>
          <cell r="AJ248">
            <v>4166</v>
          </cell>
          <cell r="AK248">
            <v>0</v>
          </cell>
          <cell r="AL248">
            <v>29550</v>
          </cell>
          <cell r="AM248">
            <v>1000</v>
          </cell>
          <cell r="AN248">
            <v>1000</v>
          </cell>
          <cell r="AO248">
            <v>600</v>
          </cell>
          <cell r="AP248">
            <v>4000</v>
          </cell>
          <cell r="AQ248">
            <v>2833</v>
          </cell>
          <cell r="AR248">
            <v>500</v>
          </cell>
          <cell r="AS248">
            <v>12971</v>
          </cell>
          <cell r="AT248">
            <v>2337</v>
          </cell>
          <cell r="AU248">
            <v>0</v>
          </cell>
          <cell r="AV248">
            <v>3360</v>
          </cell>
          <cell r="AW248">
            <v>2394</v>
          </cell>
          <cell r="AX248">
            <v>0</v>
          </cell>
          <cell r="AY248">
            <v>2489</v>
          </cell>
          <cell r="AZ248">
            <v>0</v>
          </cell>
          <cell r="BA248">
            <v>600</v>
          </cell>
          <cell r="BB248">
            <v>7446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26630</v>
          </cell>
          <cell r="BH248">
            <v>0</v>
          </cell>
          <cell r="BI248">
            <v>0</v>
          </cell>
          <cell r="BJ248">
            <v>0</v>
          </cell>
          <cell r="BK248">
            <v>48526</v>
          </cell>
          <cell r="BL248">
            <v>0</v>
          </cell>
          <cell r="BM248">
            <v>2872</v>
          </cell>
          <cell r="BN248">
            <v>25342</v>
          </cell>
          <cell r="BR248">
            <v>0</v>
          </cell>
        </row>
        <row r="249">
          <cell r="A249">
            <v>845</v>
          </cell>
          <cell r="B249" t="str">
            <v>Willersey C of E Primary School</v>
          </cell>
          <cell r="D249">
            <v>22415</v>
          </cell>
          <cell r="E249">
            <v>0</v>
          </cell>
          <cell r="F249">
            <v>47045</v>
          </cell>
          <cell r="G249">
            <v>357</v>
          </cell>
          <cell r="H249">
            <v>0</v>
          </cell>
          <cell r="I249">
            <v>0</v>
          </cell>
          <cell r="J249">
            <v>177084</v>
          </cell>
          <cell r="K249">
            <v>0</v>
          </cell>
          <cell r="L249">
            <v>4683</v>
          </cell>
          <cell r="M249">
            <v>0</v>
          </cell>
          <cell r="N249">
            <v>19084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19097</v>
          </cell>
          <cell r="X249">
            <v>0</v>
          </cell>
          <cell r="Y249">
            <v>0</v>
          </cell>
          <cell r="Z249">
            <v>0</v>
          </cell>
          <cell r="AA249">
            <v>148345</v>
          </cell>
          <cell r="AB249">
            <v>2000</v>
          </cell>
          <cell r="AC249">
            <v>27886</v>
          </cell>
          <cell r="AD249">
            <v>6316</v>
          </cell>
          <cell r="AE249">
            <v>9302</v>
          </cell>
          <cell r="AF249">
            <v>0</v>
          </cell>
          <cell r="AG249">
            <v>3228</v>
          </cell>
          <cell r="AH249">
            <v>700</v>
          </cell>
          <cell r="AI249">
            <v>2900</v>
          </cell>
          <cell r="AJ249">
            <v>4654</v>
          </cell>
          <cell r="AK249">
            <v>1164</v>
          </cell>
          <cell r="AL249">
            <v>3000</v>
          </cell>
          <cell r="AM249">
            <v>0</v>
          </cell>
          <cell r="AN249">
            <v>530</v>
          </cell>
          <cell r="AO249">
            <v>220</v>
          </cell>
          <cell r="AP249">
            <v>3100</v>
          </cell>
          <cell r="AQ249">
            <v>1776</v>
          </cell>
          <cell r="AR249">
            <v>510</v>
          </cell>
          <cell r="AS249">
            <v>7970</v>
          </cell>
          <cell r="AT249">
            <v>1075</v>
          </cell>
          <cell r="AU249">
            <v>0</v>
          </cell>
          <cell r="AV249">
            <v>3165</v>
          </cell>
          <cell r="AW249">
            <v>1149</v>
          </cell>
          <cell r="AX249">
            <v>0</v>
          </cell>
          <cell r="AY249">
            <v>590</v>
          </cell>
          <cell r="AZ249">
            <v>0</v>
          </cell>
          <cell r="BA249">
            <v>380</v>
          </cell>
          <cell r="BB249">
            <v>5868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22805</v>
          </cell>
          <cell r="BH249">
            <v>0</v>
          </cell>
          <cell r="BI249">
            <v>0</v>
          </cell>
          <cell r="BJ249">
            <v>0</v>
          </cell>
          <cell r="BK249">
            <v>68695</v>
          </cell>
          <cell r="BL249">
            <v>0</v>
          </cell>
          <cell r="BM249">
            <v>1512</v>
          </cell>
          <cell r="BN249">
            <v>6535</v>
          </cell>
          <cell r="BR249">
            <v>0</v>
          </cell>
        </row>
        <row r="250">
          <cell r="A250">
            <v>848</v>
          </cell>
          <cell r="B250" t="str">
            <v>Winchcombe Abbey C of E Primary School</v>
          </cell>
          <cell r="D250">
            <v>44290</v>
          </cell>
          <cell r="E250">
            <v>0</v>
          </cell>
          <cell r="F250">
            <v>0</v>
          </cell>
          <cell r="G250">
            <v>1001</v>
          </cell>
          <cell r="H250">
            <v>0</v>
          </cell>
          <cell r="I250">
            <v>0</v>
          </cell>
          <cell r="J250">
            <v>533765</v>
          </cell>
          <cell r="K250">
            <v>0</v>
          </cell>
          <cell r="L250">
            <v>53954</v>
          </cell>
          <cell r="M250">
            <v>0</v>
          </cell>
          <cell r="N250">
            <v>28349</v>
          </cell>
          <cell r="O250">
            <v>0</v>
          </cell>
          <cell r="P250">
            <v>0</v>
          </cell>
          <cell r="Q250">
            <v>8040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16275</v>
          </cell>
          <cell r="W250">
            <v>42268</v>
          </cell>
          <cell r="X250">
            <v>0</v>
          </cell>
          <cell r="Y250">
            <v>0</v>
          </cell>
          <cell r="Z250">
            <v>0</v>
          </cell>
          <cell r="AA250">
            <v>463556</v>
          </cell>
          <cell r="AB250">
            <v>13745</v>
          </cell>
          <cell r="AC250">
            <v>83198</v>
          </cell>
          <cell r="AD250">
            <v>13782</v>
          </cell>
          <cell r="AE250">
            <v>23795</v>
          </cell>
          <cell r="AF250">
            <v>0</v>
          </cell>
          <cell r="AG250">
            <v>12899</v>
          </cell>
          <cell r="AH250">
            <v>400</v>
          </cell>
          <cell r="AI250">
            <v>3200</v>
          </cell>
          <cell r="AJ250">
            <v>5000</v>
          </cell>
          <cell r="AK250">
            <v>1219</v>
          </cell>
          <cell r="AL250">
            <v>8000</v>
          </cell>
          <cell r="AM250">
            <v>4600</v>
          </cell>
          <cell r="AN250">
            <v>1500</v>
          </cell>
          <cell r="AO250">
            <v>1700</v>
          </cell>
          <cell r="AP250">
            <v>6900</v>
          </cell>
          <cell r="AQ250">
            <v>2466</v>
          </cell>
          <cell r="AR250">
            <v>400</v>
          </cell>
          <cell r="AS250">
            <v>34228</v>
          </cell>
          <cell r="AT250">
            <v>7595</v>
          </cell>
          <cell r="AU250">
            <v>0</v>
          </cell>
          <cell r="AV250">
            <v>7050</v>
          </cell>
          <cell r="AW250">
            <v>4647</v>
          </cell>
          <cell r="AX250">
            <v>0</v>
          </cell>
          <cell r="AY250">
            <v>7847</v>
          </cell>
          <cell r="AZ250">
            <v>0</v>
          </cell>
          <cell r="BA250">
            <v>4000</v>
          </cell>
          <cell r="BB250">
            <v>12481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1657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2658</v>
          </cell>
          <cell r="BN250">
            <v>2733</v>
          </cell>
          <cell r="BR250">
            <v>0</v>
          </cell>
        </row>
        <row r="251">
          <cell r="A251">
            <v>851</v>
          </cell>
          <cell r="B251" t="str">
            <v>Withington C of E Primary School</v>
          </cell>
          <cell r="D251">
            <v>19627</v>
          </cell>
          <cell r="E251">
            <v>0</v>
          </cell>
          <cell r="F251">
            <v>0</v>
          </cell>
          <cell r="G251">
            <v>588</v>
          </cell>
          <cell r="H251">
            <v>0</v>
          </cell>
          <cell r="I251">
            <v>0</v>
          </cell>
          <cell r="J251">
            <v>106453</v>
          </cell>
          <cell r="K251">
            <v>0</v>
          </cell>
          <cell r="L251">
            <v>19123</v>
          </cell>
          <cell r="M251">
            <v>0</v>
          </cell>
          <cell r="N251">
            <v>13018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14224</v>
          </cell>
          <cell r="X251">
            <v>0</v>
          </cell>
          <cell r="Y251">
            <v>2279</v>
          </cell>
          <cell r="Z251">
            <v>26270</v>
          </cell>
          <cell r="AA251">
            <v>110427</v>
          </cell>
          <cell r="AB251">
            <v>4329</v>
          </cell>
          <cell r="AC251">
            <v>21250</v>
          </cell>
          <cell r="AD251">
            <v>2813</v>
          </cell>
          <cell r="AE251">
            <v>12290</v>
          </cell>
          <cell r="AF251">
            <v>0</v>
          </cell>
          <cell r="AG251">
            <v>3788</v>
          </cell>
          <cell r="AH251">
            <v>0</v>
          </cell>
          <cell r="AI251">
            <v>1000</v>
          </cell>
          <cell r="AJ251">
            <v>1230</v>
          </cell>
          <cell r="AK251">
            <v>0</v>
          </cell>
          <cell r="AL251">
            <v>0</v>
          </cell>
          <cell r="AM251">
            <v>200</v>
          </cell>
          <cell r="AN251">
            <v>150</v>
          </cell>
          <cell r="AO251">
            <v>400</v>
          </cell>
          <cell r="AP251">
            <v>2700</v>
          </cell>
          <cell r="AQ251">
            <v>131</v>
          </cell>
          <cell r="AR251">
            <v>250</v>
          </cell>
          <cell r="AS251">
            <v>672</v>
          </cell>
          <cell r="AT251">
            <v>730</v>
          </cell>
          <cell r="AU251">
            <v>0</v>
          </cell>
          <cell r="AV251">
            <v>705</v>
          </cell>
          <cell r="AW251">
            <v>412</v>
          </cell>
          <cell r="AX251">
            <v>0</v>
          </cell>
          <cell r="AY251">
            <v>3228</v>
          </cell>
          <cell r="AZ251">
            <v>0</v>
          </cell>
          <cell r="BA251">
            <v>200</v>
          </cell>
          <cell r="BB251">
            <v>4976</v>
          </cell>
          <cell r="BC251">
            <v>0</v>
          </cell>
          <cell r="BD251">
            <v>0</v>
          </cell>
          <cell r="BE251">
            <v>25593</v>
          </cell>
          <cell r="BF251">
            <v>1600</v>
          </cell>
          <cell r="BG251">
            <v>1050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1639</v>
          </cell>
          <cell r="BN251">
            <v>1920</v>
          </cell>
          <cell r="BR251">
            <v>-1</v>
          </cell>
        </row>
        <row r="252">
          <cell r="A252">
            <v>852</v>
          </cell>
          <cell r="B252" t="str">
            <v>Woolaston Primary School</v>
          </cell>
          <cell r="D252">
            <v>17000</v>
          </cell>
          <cell r="E252">
            <v>0</v>
          </cell>
          <cell r="F252">
            <v>915</v>
          </cell>
          <cell r="G252">
            <v>0</v>
          </cell>
          <cell r="H252">
            <v>0</v>
          </cell>
          <cell r="I252">
            <v>0</v>
          </cell>
          <cell r="J252">
            <v>482628</v>
          </cell>
          <cell r="K252">
            <v>0</v>
          </cell>
          <cell r="L252">
            <v>51272</v>
          </cell>
          <cell r="M252">
            <v>0</v>
          </cell>
          <cell r="N252">
            <v>27527</v>
          </cell>
          <cell r="O252">
            <v>0</v>
          </cell>
          <cell r="P252">
            <v>0</v>
          </cell>
          <cell r="Q252">
            <v>1000</v>
          </cell>
          <cell r="R252">
            <v>34000</v>
          </cell>
          <cell r="S252">
            <v>0</v>
          </cell>
          <cell r="T252">
            <v>0</v>
          </cell>
          <cell r="U252">
            <v>3146</v>
          </cell>
          <cell r="V252">
            <v>9000</v>
          </cell>
          <cell r="W252">
            <v>37301</v>
          </cell>
          <cell r="X252">
            <v>0</v>
          </cell>
          <cell r="Y252">
            <v>0</v>
          </cell>
          <cell r="Z252">
            <v>0</v>
          </cell>
          <cell r="AA252">
            <v>339496</v>
          </cell>
          <cell r="AB252">
            <v>3000</v>
          </cell>
          <cell r="AC252">
            <v>123782</v>
          </cell>
          <cell r="AD252">
            <v>4170</v>
          </cell>
          <cell r="AE252">
            <v>20304</v>
          </cell>
          <cell r="AF252">
            <v>26956</v>
          </cell>
          <cell r="AG252">
            <v>14985</v>
          </cell>
          <cell r="AH252">
            <v>500</v>
          </cell>
          <cell r="AI252">
            <v>0</v>
          </cell>
          <cell r="AJ252">
            <v>9418</v>
          </cell>
          <cell r="AK252">
            <v>2354</v>
          </cell>
          <cell r="AL252">
            <v>3480</v>
          </cell>
          <cell r="AM252">
            <v>2500</v>
          </cell>
          <cell r="AN252">
            <v>11710</v>
          </cell>
          <cell r="AO252">
            <v>1700</v>
          </cell>
          <cell r="AP252">
            <v>12000</v>
          </cell>
          <cell r="AQ252">
            <v>8702</v>
          </cell>
          <cell r="AR252">
            <v>2500</v>
          </cell>
          <cell r="AS252">
            <v>19579</v>
          </cell>
          <cell r="AT252">
            <v>10223</v>
          </cell>
          <cell r="AU252">
            <v>0</v>
          </cell>
          <cell r="AV252">
            <v>9740</v>
          </cell>
          <cell r="AW252">
            <v>4120</v>
          </cell>
          <cell r="AX252">
            <v>0</v>
          </cell>
          <cell r="AY252">
            <v>13200</v>
          </cell>
          <cell r="AZ252">
            <v>0</v>
          </cell>
          <cell r="BA252">
            <v>0</v>
          </cell>
          <cell r="BB252">
            <v>11036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33347</v>
          </cell>
          <cell r="BH252">
            <v>0</v>
          </cell>
          <cell r="BI252">
            <v>0</v>
          </cell>
          <cell r="BJ252">
            <v>0</v>
          </cell>
          <cell r="BK252">
            <v>32645</v>
          </cell>
          <cell r="BL252">
            <v>0</v>
          </cell>
          <cell r="BM252">
            <v>1617</v>
          </cell>
          <cell r="BN252">
            <v>7419</v>
          </cell>
          <cell r="BR252">
            <v>0</v>
          </cell>
        </row>
        <row r="253">
          <cell r="A253">
            <v>853</v>
          </cell>
          <cell r="B253" t="str">
            <v>Woodchester Endowed Primary School</v>
          </cell>
          <cell r="D253">
            <v>40907</v>
          </cell>
          <cell r="E253">
            <v>0</v>
          </cell>
          <cell r="F253">
            <v>0</v>
          </cell>
          <cell r="G253">
            <v>54</v>
          </cell>
          <cell r="H253">
            <v>0</v>
          </cell>
          <cell r="I253">
            <v>0</v>
          </cell>
          <cell r="J253">
            <v>326102</v>
          </cell>
          <cell r="K253">
            <v>0</v>
          </cell>
          <cell r="L253">
            <v>23337</v>
          </cell>
          <cell r="M253">
            <v>0</v>
          </cell>
          <cell r="N253">
            <v>18354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29274</v>
          </cell>
          <cell r="X253">
            <v>0</v>
          </cell>
          <cell r="Y253">
            <v>0</v>
          </cell>
          <cell r="Z253">
            <v>0</v>
          </cell>
          <cell r="AA253">
            <v>239284</v>
          </cell>
          <cell r="AB253">
            <v>9130</v>
          </cell>
          <cell r="AC253">
            <v>23047</v>
          </cell>
          <cell r="AD253">
            <v>440</v>
          </cell>
          <cell r="AE253">
            <v>24955</v>
          </cell>
          <cell r="AF253">
            <v>0</v>
          </cell>
          <cell r="AG253">
            <v>6858</v>
          </cell>
          <cell r="AH253">
            <v>400</v>
          </cell>
          <cell r="AI253">
            <v>11429</v>
          </cell>
          <cell r="AJ253">
            <v>3485</v>
          </cell>
          <cell r="AK253">
            <v>871</v>
          </cell>
          <cell r="AL253">
            <v>10000</v>
          </cell>
          <cell r="AM253">
            <v>2500</v>
          </cell>
          <cell r="AN253">
            <v>10000</v>
          </cell>
          <cell r="AO253">
            <v>1000</v>
          </cell>
          <cell r="AP253">
            <v>5000</v>
          </cell>
          <cell r="AQ253">
            <v>1212</v>
          </cell>
          <cell r="AR253">
            <v>700</v>
          </cell>
          <cell r="AS253">
            <v>38317</v>
          </cell>
          <cell r="AT253">
            <v>4378</v>
          </cell>
          <cell r="AU253">
            <v>0</v>
          </cell>
          <cell r="AV253">
            <v>16910</v>
          </cell>
          <cell r="AW253">
            <v>2740</v>
          </cell>
          <cell r="AX253">
            <v>0</v>
          </cell>
          <cell r="AY253">
            <v>3542</v>
          </cell>
          <cell r="AZ253">
            <v>0</v>
          </cell>
          <cell r="BA253">
            <v>0</v>
          </cell>
          <cell r="BB253">
            <v>9178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1415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1469</v>
          </cell>
          <cell r="BN253">
            <v>12598</v>
          </cell>
          <cell r="BR253">
            <v>0</v>
          </cell>
        </row>
        <row r="254">
          <cell r="A254">
            <v>854</v>
          </cell>
          <cell r="B254" t="str">
            <v>St. Dominics Catholic Primary School</v>
          </cell>
          <cell r="D254">
            <v>49183</v>
          </cell>
          <cell r="E254">
            <v>0</v>
          </cell>
          <cell r="F254">
            <v>0</v>
          </cell>
          <cell r="G254">
            <v>37</v>
          </cell>
          <cell r="H254">
            <v>0</v>
          </cell>
          <cell r="I254">
            <v>0</v>
          </cell>
          <cell r="J254">
            <v>300495</v>
          </cell>
          <cell r="K254">
            <v>0</v>
          </cell>
          <cell r="L254">
            <v>21288</v>
          </cell>
          <cell r="M254">
            <v>0</v>
          </cell>
          <cell r="N254">
            <v>21497</v>
          </cell>
          <cell r="O254">
            <v>0</v>
          </cell>
          <cell r="P254">
            <v>0</v>
          </cell>
          <cell r="Q254">
            <v>249</v>
          </cell>
          <cell r="R254">
            <v>0</v>
          </cell>
          <cell r="S254">
            <v>0</v>
          </cell>
          <cell r="T254">
            <v>0</v>
          </cell>
          <cell r="U254">
            <v>1059</v>
          </cell>
          <cell r="V254">
            <v>0</v>
          </cell>
          <cell r="W254">
            <v>25878</v>
          </cell>
          <cell r="X254">
            <v>0</v>
          </cell>
          <cell r="Y254">
            <v>0</v>
          </cell>
          <cell r="Z254">
            <v>0</v>
          </cell>
          <cell r="AA254">
            <v>213600</v>
          </cell>
          <cell r="AB254">
            <v>6770</v>
          </cell>
          <cell r="AC254">
            <v>72171</v>
          </cell>
          <cell r="AD254">
            <v>0</v>
          </cell>
          <cell r="AE254">
            <v>15600</v>
          </cell>
          <cell r="AF254">
            <v>0</v>
          </cell>
          <cell r="AG254">
            <v>4460</v>
          </cell>
          <cell r="AH254">
            <v>3849</v>
          </cell>
          <cell r="AI254">
            <v>3173</v>
          </cell>
          <cell r="AJ254">
            <v>3358</v>
          </cell>
          <cell r="AK254">
            <v>839</v>
          </cell>
          <cell r="AL254">
            <v>1800</v>
          </cell>
          <cell r="AM254">
            <v>2000</v>
          </cell>
          <cell r="AN254">
            <v>8150</v>
          </cell>
          <cell r="AO254">
            <v>1500</v>
          </cell>
          <cell r="AP254">
            <v>3200</v>
          </cell>
          <cell r="AQ254">
            <v>430</v>
          </cell>
          <cell r="AR254">
            <v>200</v>
          </cell>
          <cell r="AS254">
            <v>34849</v>
          </cell>
          <cell r="AT254">
            <v>2017</v>
          </cell>
          <cell r="AU254">
            <v>0</v>
          </cell>
          <cell r="AV254">
            <v>4902</v>
          </cell>
          <cell r="AW254">
            <v>2312</v>
          </cell>
          <cell r="AX254">
            <v>0</v>
          </cell>
          <cell r="AY254">
            <v>2478</v>
          </cell>
          <cell r="AZ254">
            <v>0</v>
          </cell>
          <cell r="BA254">
            <v>0</v>
          </cell>
          <cell r="BB254">
            <v>8206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1329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1366</v>
          </cell>
          <cell r="BN254">
            <v>23785</v>
          </cell>
          <cell r="BR254">
            <v>0</v>
          </cell>
        </row>
        <row r="255">
          <cell r="A255">
            <v>855</v>
          </cell>
          <cell r="B255" t="str">
            <v>Blue Coat Church of England Primary School</v>
          </cell>
          <cell r="C255">
            <v>1</v>
          </cell>
          <cell r="D255">
            <v>61110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809093</v>
          </cell>
          <cell r="K255">
            <v>0</v>
          </cell>
          <cell r="L255">
            <v>57295</v>
          </cell>
          <cell r="M255">
            <v>0</v>
          </cell>
          <cell r="N255">
            <v>26111</v>
          </cell>
          <cell r="O255">
            <v>0</v>
          </cell>
          <cell r="P255">
            <v>0</v>
          </cell>
          <cell r="Q255">
            <v>19710</v>
          </cell>
          <cell r="R255">
            <v>50450</v>
          </cell>
          <cell r="S255">
            <v>0</v>
          </cell>
          <cell r="T255">
            <v>0</v>
          </cell>
          <cell r="U255">
            <v>21200</v>
          </cell>
          <cell r="V255">
            <v>2520</v>
          </cell>
          <cell r="W255">
            <v>48366</v>
          </cell>
          <cell r="X255">
            <v>0</v>
          </cell>
          <cell r="Y255">
            <v>0</v>
          </cell>
          <cell r="Z255">
            <v>0</v>
          </cell>
          <cell r="AA255">
            <v>644830</v>
          </cell>
          <cell r="AB255">
            <v>22200</v>
          </cell>
          <cell r="AC255">
            <v>106915</v>
          </cell>
          <cell r="AD255">
            <v>35405</v>
          </cell>
          <cell r="AE255">
            <v>49170</v>
          </cell>
          <cell r="AF255">
            <v>29500</v>
          </cell>
          <cell r="AG255">
            <v>19750</v>
          </cell>
          <cell r="AH255">
            <v>3000</v>
          </cell>
          <cell r="AI255">
            <v>5000</v>
          </cell>
          <cell r="AJ255">
            <v>0</v>
          </cell>
          <cell r="AK255">
            <v>0</v>
          </cell>
          <cell r="AL255">
            <v>17000</v>
          </cell>
          <cell r="AM255">
            <v>3500</v>
          </cell>
          <cell r="AN255">
            <v>2100</v>
          </cell>
          <cell r="AO255">
            <v>4000</v>
          </cell>
          <cell r="AP255">
            <v>12000</v>
          </cell>
          <cell r="AQ255">
            <v>4638</v>
          </cell>
          <cell r="AR255">
            <v>1500</v>
          </cell>
          <cell r="AS255">
            <v>50000</v>
          </cell>
          <cell r="AT255">
            <v>3000</v>
          </cell>
          <cell r="AU255" t="str">
            <v>-</v>
          </cell>
          <cell r="AV255">
            <v>8000</v>
          </cell>
          <cell r="AW255">
            <v>7700</v>
          </cell>
          <cell r="AX255">
            <v>0</v>
          </cell>
          <cell r="AY255">
            <v>24000</v>
          </cell>
          <cell r="AZ255">
            <v>10000</v>
          </cell>
          <cell r="BA255">
            <v>10000</v>
          </cell>
          <cell r="BB255">
            <v>7830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1989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1989</v>
          </cell>
          <cell r="BN255">
            <v>14817</v>
          </cell>
          <cell r="BR255">
            <v>0</v>
          </cell>
        </row>
        <row r="256">
          <cell r="A256">
            <v>856</v>
          </cell>
          <cell r="B256" t="str">
            <v>The British School</v>
          </cell>
          <cell r="C256">
            <v>1</v>
          </cell>
          <cell r="D256">
            <v>38227</v>
          </cell>
          <cell r="E256">
            <v>0</v>
          </cell>
          <cell r="F256">
            <v>11341</v>
          </cell>
          <cell r="G256">
            <v>1541</v>
          </cell>
          <cell r="H256">
            <v>0</v>
          </cell>
          <cell r="I256">
            <v>0</v>
          </cell>
          <cell r="J256">
            <v>392089</v>
          </cell>
          <cell r="K256">
            <v>0</v>
          </cell>
          <cell r="L256">
            <v>39986</v>
          </cell>
          <cell r="M256">
            <v>0</v>
          </cell>
          <cell r="N256">
            <v>26353</v>
          </cell>
          <cell r="O256">
            <v>0</v>
          </cell>
          <cell r="P256">
            <v>580</v>
          </cell>
          <cell r="Q256">
            <v>7500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2000</v>
          </cell>
          <cell r="W256">
            <v>32198</v>
          </cell>
          <cell r="X256">
            <v>0</v>
          </cell>
          <cell r="Y256">
            <v>0</v>
          </cell>
          <cell r="Z256">
            <v>0</v>
          </cell>
          <cell r="AA256">
            <v>297187</v>
          </cell>
          <cell r="AB256">
            <v>5000</v>
          </cell>
          <cell r="AC256">
            <v>102303</v>
          </cell>
          <cell r="AD256">
            <v>13068</v>
          </cell>
          <cell r="AE256">
            <v>20145</v>
          </cell>
          <cell r="AF256">
            <v>0</v>
          </cell>
          <cell r="AG256">
            <v>6164</v>
          </cell>
          <cell r="AH256">
            <v>0</v>
          </cell>
          <cell r="AI256">
            <v>1700</v>
          </cell>
          <cell r="AJ256">
            <v>3924</v>
          </cell>
          <cell r="AK256">
            <v>981</v>
          </cell>
          <cell r="AL256">
            <v>4800</v>
          </cell>
          <cell r="AM256">
            <v>5175</v>
          </cell>
          <cell r="AN256">
            <v>1500</v>
          </cell>
          <cell r="AO256">
            <v>2840</v>
          </cell>
          <cell r="AP256">
            <v>9500</v>
          </cell>
          <cell r="AQ256">
            <v>2706</v>
          </cell>
          <cell r="AR256">
            <v>560</v>
          </cell>
          <cell r="AS256">
            <v>17951</v>
          </cell>
          <cell r="AT256">
            <v>0</v>
          </cell>
          <cell r="AU256">
            <v>0</v>
          </cell>
          <cell r="AV256">
            <v>5000</v>
          </cell>
          <cell r="AW256">
            <v>3534</v>
          </cell>
          <cell r="AX256">
            <v>0</v>
          </cell>
          <cell r="AY256">
            <v>4039</v>
          </cell>
          <cell r="AZ256">
            <v>0</v>
          </cell>
          <cell r="BA256">
            <v>0</v>
          </cell>
          <cell r="BB256">
            <v>7099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30754</v>
          </cell>
          <cell r="BH256">
            <v>0</v>
          </cell>
          <cell r="BI256">
            <v>0</v>
          </cell>
          <cell r="BJ256">
            <v>0</v>
          </cell>
          <cell r="BK256">
            <v>40613</v>
          </cell>
          <cell r="BL256">
            <v>0</v>
          </cell>
          <cell r="BM256">
            <v>3023</v>
          </cell>
          <cell r="BN256">
            <v>23757</v>
          </cell>
          <cell r="BR256">
            <v>0</v>
          </cell>
        </row>
        <row r="257">
          <cell r="A257">
            <v>857</v>
          </cell>
          <cell r="B257" t="str">
            <v>Foxmoor Primary School</v>
          </cell>
          <cell r="C257">
            <v>1</v>
          </cell>
          <cell r="D257">
            <v>164276</v>
          </cell>
          <cell r="E257">
            <v>0</v>
          </cell>
          <cell r="F257">
            <v>33836</v>
          </cell>
          <cell r="G257">
            <v>134</v>
          </cell>
          <cell r="H257">
            <v>0</v>
          </cell>
          <cell r="I257">
            <v>0</v>
          </cell>
          <cell r="J257">
            <v>656009</v>
          </cell>
          <cell r="K257">
            <v>0</v>
          </cell>
          <cell r="L257">
            <v>47659</v>
          </cell>
          <cell r="M257">
            <v>0</v>
          </cell>
          <cell r="N257">
            <v>29698</v>
          </cell>
          <cell r="O257">
            <v>0</v>
          </cell>
          <cell r="P257">
            <v>0</v>
          </cell>
          <cell r="Q257">
            <v>16349</v>
          </cell>
          <cell r="R257">
            <v>0</v>
          </cell>
          <cell r="S257">
            <v>0</v>
          </cell>
          <cell r="T257">
            <v>0</v>
          </cell>
          <cell r="U257">
            <v>9860</v>
          </cell>
          <cell r="V257">
            <v>55574</v>
          </cell>
          <cell r="W257">
            <v>45179</v>
          </cell>
          <cell r="X257">
            <v>0</v>
          </cell>
          <cell r="Y257">
            <v>0</v>
          </cell>
          <cell r="Z257">
            <v>0</v>
          </cell>
          <cell r="AA257">
            <v>487282</v>
          </cell>
          <cell r="AB257">
            <v>19200</v>
          </cell>
          <cell r="AC257">
            <v>162538</v>
          </cell>
          <cell r="AD257">
            <v>14961</v>
          </cell>
          <cell r="AE257">
            <v>30762</v>
          </cell>
          <cell r="AF257">
            <v>0</v>
          </cell>
          <cell r="AG257">
            <v>23212</v>
          </cell>
          <cell r="AH257">
            <v>800</v>
          </cell>
          <cell r="AI257">
            <v>7000</v>
          </cell>
          <cell r="AJ257">
            <v>5500</v>
          </cell>
          <cell r="AK257">
            <v>1500</v>
          </cell>
          <cell r="AL257">
            <v>101271</v>
          </cell>
          <cell r="AM257">
            <v>7500</v>
          </cell>
          <cell r="AN257">
            <v>2500</v>
          </cell>
          <cell r="AO257">
            <v>2000</v>
          </cell>
          <cell r="AP257">
            <v>8000</v>
          </cell>
          <cell r="AQ257">
            <v>7104</v>
          </cell>
          <cell r="AR257">
            <v>12106</v>
          </cell>
          <cell r="AS257">
            <v>30794</v>
          </cell>
          <cell r="AT257">
            <v>26880</v>
          </cell>
          <cell r="AU257">
            <v>0</v>
          </cell>
          <cell r="AV257">
            <v>17750</v>
          </cell>
          <cell r="AW257">
            <v>7000</v>
          </cell>
          <cell r="AX257">
            <v>0</v>
          </cell>
          <cell r="AY257">
            <v>80</v>
          </cell>
          <cell r="AZ257">
            <v>0</v>
          </cell>
          <cell r="BA257">
            <v>15000</v>
          </cell>
          <cell r="BB257">
            <v>21000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37584</v>
          </cell>
          <cell r="BH257">
            <v>0</v>
          </cell>
          <cell r="BI257">
            <v>0</v>
          </cell>
          <cell r="BJ257">
            <v>0</v>
          </cell>
          <cell r="BK257">
            <v>69598</v>
          </cell>
          <cell r="BL257">
            <v>0</v>
          </cell>
          <cell r="BM257">
            <v>1956</v>
          </cell>
          <cell r="BN257">
            <v>12864</v>
          </cell>
          <cell r="BR257">
            <v>0</v>
          </cell>
        </row>
        <row r="258">
          <cell r="A258">
            <v>862</v>
          </cell>
          <cell r="B258" t="str">
            <v>Yorkley Primary School</v>
          </cell>
          <cell r="D258">
            <v>61988</v>
          </cell>
          <cell r="E258">
            <v>0</v>
          </cell>
          <cell r="F258">
            <v>39527</v>
          </cell>
          <cell r="G258">
            <v>174</v>
          </cell>
          <cell r="H258">
            <v>0</v>
          </cell>
          <cell r="I258">
            <v>0</v>
          </cell>
          <cell r="J258">
            <v>427611</v>
          </cell>
          <cell r="K258">
            <v>0</v>
          </cell>
          <cell r="L258">
            <v>32542</v>
          </cell>
          <cell r="M258">
            <v>0</v>
          </cell>
          <cell r="N258">
            <v>25980</v>
          </cell>
          <cell r="O258">
            <v>0</v>
          </cell>
          <cell r="P258">
            <v>0</v>
          </cell>
          <cell r="Q258">
            <v>4500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1000</v>
          </cell>
          <cell r="W258">
            <v>36229</v>
          </cell>
          <cell r="X258">
            <v>0</v>
          </cell>
          <cell r="Y258">
            <v>0</v>
          </cell>
          <cell r="Z258">
            <v>0</v>
          </cell>
          <cell r="AA258">
            <v>321496</v>
          </cell>
          <cell r="AB258">
            <v>20531</v>
          </cell>
          <cell r="AC258">
            <v>78179</v>
          </cell>
          <cell r="AD258">
            <v>14253</v>
          </cell>
          <cell r="AE258">
            <v>23546</v>
          </cell>
          <cell r="AF258">
            <v>0</v>
          </cell>
          <cell r="AG258">
            <v>7981</v>
          </cell>
          <cell r="AH258">
            <v>1250</v>
          </cell>
          <cell r="AI258">
            <v>1950</v>
          </cell>
          <cell r="AJ258">
            <v>4500</v>
          </cell>
          <cell r="AK258">
            <v>0</v>
          </cell>
          <cell r="AL258">
            <v>8000</v>
          </cell>
          <cell r="AM258">
            <v>1000</v>
          </cell>
          <cell r="AN258">
            <v>1000</v>
          </cell>
          <cell r="AO258">
            <v>3600</v>
          </cell>
          <cell r="AP258">
            <v>14000</v>
          </cell>
          <cell r="AQ258">
            <v>3907</v>
          </cell>
          <cell r="AR258">
            <v>750</v>
          </cell>
          <cell r="AS258">
            <v>13300</v>
          </cell>
          <cell r="AT258">
            <v>2324</v>
          </cell>
          <cell r="AU258">
            <v>0</v>
          </cell>
          <cell r="AV258">
            <v>13475</v>
          </cell>
          <cell r="AW258">
            <v>3808</v>
          </cell>
          <cell r="AX258">
            <v>0</v>
          </cell>
          <cell r="AY258">
            <v>8355</v>
          </cell>
          <cell r="AZ258">
            <v>0</v>
          </cell>
          <cell r="BA258">
            <v>11498</v>
          </cell>
          <cell r="BB258">
            <v>10147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31301</v>
          </cell>
          <cell r="BH258">
            <v>0</v>
          </cell>
          <cell r="BI258">
            <v>0</v>
          </cell>
          <cell r="BJ258">
            <v>0</v>
          </cell>
          <cell r="BK258">
            <v>69304</v>
          </cell>
          <cell r="BL258">
            <v>0</v>
          </cell>
          <cell r="BM258">
            <v>1698</v>
          </cell>
          <cell r="BN258">
            <v>21000</v>
          </cell>
          <cell r="BR258">
            <v>0</v>
          </cell>
        </row>
        <row r="259">
          <cell r="A259">
            <v>880</v>
          </cell>
          <cell r="B259" t="str">
            <v>Arthur Dye Primary School</v>
          </cell>
          <cell r="D259">
            <v>-27893</v>
          </cell>
          <cell r="E259">
            <v>0</v>
          </cell>
          <cell r="F259">
            <v>24670</v>
          </cell>
          <cell r="G259">
            <v>1266</v>
          </cell>
          <cell r="H259">
            <v>0</v>
          </cell>
          <cell r="I259">
            <v>0</v>
          </cell>
          <cell r="J259">
            <v>796135</v>
          </cell>
          <cell r="K259">
            <v>0</v>
          </cell>
          <cell r="L259">
            <v>88773</v>
          </cell>
          <cell r="M259">
            <v>0</v>
          </cell>
          <cell r="N259">
            <v>46533</v>
          </cell>
          <cell r="O259">
            <v>0</v>
          </cell>
          <cell r="P259">
            <v>0</v>
          </cell>
          <cell r="Q259">
            <v>2661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9000</v>
          </cell>
          <cell r="W259">
            <v>56831</v>
          </cell>
          <cell r="X259">
            <v>0</v>
          </cell>
          <cell r="Y259">
            <v>0</v>
          </cell>
          <cell r="Z259">
            <v>0</v>
          </cell>
          <cell r="AA259">
            <v>578536</v>
          </cell>
          <cell r="AB259">
            <v>19849</v>
          </cell>
          <cell r="AC259">
            <v>135416</v>
          </cell>
          <cell r="AD259">
            <v>0</v>
          </cell>
          <cell r="AE259">
            <v>35963</v>
          </cell>
          <cell r="AF259">
            <v>0</v>
          </cell>
          <cell r="AG259">
            <v>21774</v>
          </cell>
          <cell r="AH259">
            <v>1000</v>
          </cell>
          <cell r="AI259">
            <v>2700</v>
          </cell>
          <cell r="AJ259">
            <v>15031</v>
          </cell>
          <cell r="AK259">
            <v>3758</v>
          </cell>
          <cell r="AL259">
            <v>9261</v>
          </cell>
          <cell r="AM259">
            <v>4706</v>
          </cell>
          <cell r="AN259">
            <v>23528</v>
          </cell>
          <cell r="AO259">
            <v>3700</v>
          </cell>
          <cell r="AP259">
            <v>11724</v>
          </cell>
          <cell r="AQ259">
            <v>8569</v>
          </cell>
          <cell r="AR259">
            <v>2838</v>
          </cell>
          <cell r="AS259">
            <v>43728</v>
          </cell>
          <cell r="AT259">
            <v>0</v>
          </cell>
          <cell r="AU259">
            <v>0</v>
          </cell>
          <cell r="AV259">
            <v>7196</v>
          </cell>
          <cell r="AW259">
            <v>7002</v>
          </cell>
          <cell r="AX259">
            <v>0</v>
          </cell>
          <cell r="AY259">
            <v>29323</v>
          </cell>
          <cell r="AZ259">
            <v>16785</v>
          </cell>
          <cell r="BA259">
            <v>6467</v>
          </cell>
          <cell r="BB259">
            <v>12736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40549</v>
          </cell>
          <cell r="BH259">
            <v>0</v>
          </cell>
          <cell r="BI259">
            <v>0</v>
          </cell>
          <cell r="BJ259">
            <v>0</v>
          </cell>
          <cell r="BK259">
            <v>63267</v>
          </cell>
          <cell r="BL259">
            <v>0</v>
          </cell>
          <cell r="BM259">
            <v>3218</v>
          </cell>
          <cell r="BN259">
            <v>-29550</v>
          </cell>
          <cell r="BR259">
            <v>0</v>
          </cell>
        </row>
        <row r="260">
          <cell r="A260">
            <v>881</v>
          </cell>
          <cell r="B260" t="str">
            <v>Benhall Infant School</v>
          </cell>
          <cell r="D260">
            <v>55864</v>
          </cell>
          <cell r="E260">
            <v>0</v>
          </cell>
          <cell r="F260">
            <v>59278</v>
          </cell>
          <cell r="G260">
            <v>44</v>
          </cell>
          <cell r="H260">
            <v>0</v>
          </cell>
          <cell r="I260">
            <v>0</v>
          </cell>
          <cell r="J260">
            <v>403258</v>
          </cell>
          <cell r="K260">
            <v>0</v>
          </cell>
          <cell r="L260">
            <v>10768</v>
          </cell>
          <cell r="M260">
            <v>0</v>
          </cell>
          <cell r="N260">
            <v>16720</v>
          </cell>
          <cell r="O260">
            <v>0</v>
          </cell>
          <cell r="P260">
            <v>0</v>
          </cell>
          <cell r="Q260">
            <v>12096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31383</v>
          </cell>
          <cell r="X260">
            <v>0</v>
          </cell>
          <cell r="Y260">
            <v>0</v>
          </cell>
          <cell r="Z260">
            <v>0</v>
          </cell>
          <cell r="AA260">
            <v>340308</v>
          </cell>
          <cell r="AB260">
            <v>9476</v>
          </cell>
          <cell r="AC260">
            <v>57989</v>
          </cell>
          <cell r="AD260">
            <v>13367</v>
          </cell>
          <cell r="AE260">
            <v>27947</v>
          </cell>
          <cell r="AF260">
            <v>0</v>
          </cell>
          <cell r="AG260">
            <v>12291</v>
          </cell>
          <cell r="AH260">
            <v>600</v>
          </cell>
          <cell r="AI260">
            <v>3000</v>
          </cell>
          <cell r="AJ260">
            <v>4647</v>
          </cell>
          <cell r="AK260">
            <v>1162</v>
          </cell>
          <cell r="AL260">
            <v>3000</v>
          </cell>
          <cell r="AM260">
            <v>1070</v>
          </cell>
          <cell r="AN260">
            <v>2600</v>
          </cell>
          <cell r="AO260">
            <v>1868</v>
          </cell>
          <cell r="AP260">
            <v>7208</v>
          </cell>
          <cell r="AQ260">
            <v>6516</v>
          </cell>
          <cell r="AR260">
            <v>1529</v>
          </cell>
          <cell r="AS260">
            <v>11232</v>
          </cell>
          <cell r="AT260">
            <v>2369</v>
          </cell>
          <cell r="AU260">
            <v>1000</v>
          </cell>
          <cell r="AV260">
            <v>5050</v>
          </cell>
          <cell r="AW260">
            <v>3671</v>
          </cell>
          <cell r="AX260">
            <v>0</v>
          </cell>
          <cell r="AY260">
            <v>826</v>
          </cell>
          <cell r="AZ260">
            <v>0</v>
          </cell>
          <cell r="BA260">
            <v>0</v>
          </cell>
          <cell r="BB260">
            <v>11325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30823</v>
          </cell>
          <cell r="BH260">
            <v>0</v>
          </cell>
          <cell r="BI260">
            <v>0</v>
          </cell>
          <cell r="BJ260">
            <v>0</v>
          </cell>
          <cell r="BK260">
            <v>88614</v>
          </cell>
          <cell r="BL260">
            <v>0</v>
          </cell>
          <cell r="BM260">
            <v>1531</v>
          </cell>
          <cell r="BN260">
            <v>38</v>
          </cell>
          <cell r="BR260">
            <v>0</v>
          </cell>
        </row>
        <row r="261">
          <cell r="A261">
            <v>882</v>
          </cell>
          <cell r="B261" t="str">
            <v>Christ Church Church of England Primary School (Cheltenham)</v>
          </cell>
          <cell r="C261">
            <v>1</v>
          </cell>
          <cell r="D261">
            <v>56889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532721</v>
          </cell>
          <cell r="K261">
            <v>0</v>
          </cell>
          <cell r="L261">
            <v>121737</v>
          </cell>
          <cell r="M261">
            <v>0</v>
          </cell>
          <cell r="N261">
            <v>23153</v>
          </cell>
          <cell r="O261">
            <v>0</v>
          </cell>
          <cell r="P261">
            <v>0</v>
          </cell>
          <cell r="Q261">
            <v>8960</v>
          </cell>
          <cell r="R261">
            <v>1900</v>
          </cell>
          <cell r="S261">
            <v>2400</v>
          </cell>
          <cell r="T261">
            <v>300</v>
          </cell>
          <cell r="U261">
            <v>15300</v>
          </cell>
          <cell r="V261">
            <v>0</v>
          </cell>
          <cell r="W261">
            <v>38258</v>
          </cell>
          <cell r="X261">
            <v>0</v>
          </cell>
          <cell r="Y261">
            <v>0</v>
          </cell>
          <cell r="Z261">
            <v>0</v>
          </cell>
          <cell r="AA261">
            <v>433483</v>
          </cell>
          <cell r="AB261">
            <v>17100</v>
          </cell>
          <cell r="AC261">
            <v>112926</v>
          </cell>
          <cell r="AD261">
            <v>23398</v>
          </cell>
          <cell r="AE261">
            <v>41279</v>
          </cell>
          <cell r="AF261">
            <v>0</v>
          </cell>
          <cell r="AG261">
            <v>14620</v>
          </cell>
          <cell r="AH261">
            <v>800</v>
          </cell>
          <cell r="AI261">
            <v>2000</v>
          </cell>
          <cell r="AJ261">
            <v>5000</v>
          </cell>
          <cell r="AK261">
            <v>1200</v>
          </cell>
          <cell r="AL261">
            <v>14500</v>
          </cell>
          <cell r="AM261">
            <v>3000</v>
          </cell>
          <cell r="AN261">
            <v>1000</v>
          </cell>
          <cell r="AO261">
            <v>1250</v>
          </cell>
          <cell r="AP261">
            <v>10050</v>
          </cell>
          <cell r="AQ261">
            <v>1312</v>
          </cell>
          <cell r="AR261">
            <v>650</v>
          </cell>
          <cell r="AS261">
            <v>61567</v>
          </cell>
          <cell r="AT261">
            <v>1070</v>
          </cell>
          <cell r="AU261">
            <v>0</v>
          </cell>
          <cell r="AV261">
            <v>2550</v>
          </cell>
          <cell r="AW261">
            <v>4858</v>
          </cell>
          <cell r="AX261">
            <v>0</v>
          </cell>
          <cell r="AY261">
            <v>7785</v>
          </cell>
          <cell r="AZ261">
            <v>2000</v>
          </cell>
          <cell r="BA261">
            <v>2963</v>
          </cell>
          <cell r="BB261">
            <v>6310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1660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1660</v>
          </cell>
          <cell r="BN261">
            <v>28947</v>
          </cell>
          <cell r="BR261">
            <v>0</v>
          </cell>
        </row>
        <row r="262">
          <cell r="A262">
            <v>884</v>
          </cell>
          <cell r="B262" t="str">
            <v>Dunalley Primary School</v>
          </cell>
          <cell r="C262">
            <v>1</v>
          </cell>
          <cell r="D262">
            <v>41125</v>
          </cell>
          <cell r="E262">
            <v>0</v>
          </cell>
          <cell r="F262">
            <v>32256</v>
          </cell>
          <cell r="G262">
            <v>5555</v>
          </cell>
          <cell r="H262">
            <v>0</v>
          </cell>
          <cell r="I262">
            <v>0</v>
          </cell>
          <cell r="J262">
            <v>481643</v>
          </cell>
          <cell r="K262">
            <v>0</v>
          </cell>
          <cell r="L262">
            <v>58638</v>
          </cell>
          <cell r="M262">
            <v>0</v>
          </cell>
          <cell r="N262">
            <v>46954</v>
          </cell>
          <cell r="O262">
            <v>0</v>
          </cell>
          <cell r="P262">
            <v>0</v>
          </cell>
          <cell r="Q262">
            <v>33500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39066</v>
          </cell>
          <cell r="X262">
            <v>0</v>
          </cell>
          <cell r="Y262">
            <v>0</v>
          </cell>
          <cell r="Z262">
            <v>0</v>
          </cell>
          <cell r="AA262">
            <v>380838.47</v>
          </cell>
          <cell r="AB262">
            <v>12520</v>
          </cell>
          <cell r="AC262">
            <v>102555.68</v>
          </cell>
          <cell r="AD262">
            <v>22779</v>
          </cell>
          <cell r="AE262">
            <v>33488</v>
          </cell>
          <cell r="AF262">
            <v>0</v>
          </cell>
          <cell r="AG262">
            <v>15229</v>
          </cell>
          <cell r="AH262">
            <v>1000</v>
          </cell>
          <cell r="AI262">
            <v>1974</v>
          </cell>
          <cell r="AJ262">
            <v>5455</v>
          </cell>
          <cell r="AK262">
            <v>0</v>
          </cell>
          <cell r="AL262">
            <v>6591</v>
          </cell>
          <cell r="AM262">
            <v>2292</v>
          </cell>
          <cell r="AN262">
            <v>1648</v>
          </cell>
          <cell r="AO262">
            <v>2369</v>
          </cell>
          <cell r="AP262">
            <v>8000</v>
          </cell>
          <cell r="AQ262">
            <v>21301</v>
          </cell>
          <cell r="AR262">
            <v>2149</v>
          </cell>
          <cell r="AS262">
            <v>26499</v>
          </cell>
          <cell r="AT262">
            <v>3570</v>
          </cell>
          <cell r="AU262">
            <v>0</v>
          </cell>
          <cell r="AV262">
            <v>6699</v>
          </cell>
          <cell r="AW262">
            <v>4081</v>
          </cell>
          <cell r="AX262">
            <v>0</v>
          </cell>
          <cell r="AY262">
            <v>15618</v>
          </cell>
          <cell r="AZ262">
            <v>11727</v>
          </cell>
          <cell r="BA262">
            <v>2178</v>
          </cell>
          <cell r="BB262">
            <v>8265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31776</v>
          </cell>
          <cell r="BH262">
            <v>0</v>
          </cell>
          <cell r="BI262">
            <v>0</v>
          </cell>
          <cell r="BJ262">
            <v>0</v>
          </cell>
          <cell r="BK262">
            <v>55000</v>
          </cell>
          <cell r="BL262">
            <v>0</v>
          </cell>
          <cell r="BM262">
            <v>2463</v>
          </cell>
          <cell r="BN262">
            <v>2099.8500000000931</v>
          </cell>
          <cell r="BR262">
            <v>12124</v>
          </cell>
        </row>
        <row r="263">
          <cell r="A263">
            <v>886</v>
          </cell>
          <cell r="B263" t="str">
            <v>Gardners Lane Primary School</v>
          </cell>
          <cell r="D263">
            <v>62744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519448</v>
          </cell>
          <cell r="K263">
            <v>0</v>
          </cell>
          <cell r="L263">
            <v>83123</v>
          </cell>
          <cell r="M263">
            <v>0</v>
          </cell>
          <cell r="N263">
            <v>56456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40833</v>
          </cell>
          <cell r="X263">
            <v>0</v>
          </cell>
          <cell r="Y263">
            <v>0</v>
          </cell>
          <cell r="Z263">
            <v>0</v>
          </cell>
          <cell r="AA263">
            <v>398564</v>
          </cell>
          <cell r="AB263">
            <v>8200</v>
          </cell>
          <cell r="AC263">
            <v>113417</v>
          </cell>
          <cell r="AD263">
            <v>28609</v>
          </cell>
          <cell r="AE263">
            <v>23386</v>
          </cell>
          <cell r="AF263">
            <v>0</v>
          </cell>
          <cell r="AG263">
            <v>12462</v>
          </cell>
          <cell r="AH263">
            <v>1000</v>
          </cell>
          <cell r="AI263">
            <v>2380</v>
          </cell>
          <cell r="AJ263">
            <v>14217</v>
          </cell>
          <cell r="AK263">
            <v>0</v>
          </cell>
          <cell r="AL263">
            <v>10600</v>
          </cell>
          <cell r="AM263">
            <v>2370</v>
          </cell>
          <cell r="AN263">
            <v>2180</v>
          </cell>
          <cell r="AO263">
            <v>3790</v>
          </cell>
          <cell r="AP263">
            <v>10800</v>
          </cell>
          <cell r="AQ263">
            <v>17416</v>
          </cell>
          <cell r="AR263">
            <v>1820</v>
          </cell>
          <cell r="AS263">
            <v>33519</v>
          </cell>
          <cell r="AT263">
            <v>2747</v>
          </cell>
          <cell r="AU263">
            <v>0</v>
          </cell>
          <cell r="AV263">
            <v>11450</v>
          </cell>
          <cell r="AW263">
            <v>6479</v>
          </cell>
          <cell r="AX263">
            <v>0</v>
          </cell>
          <cell r="AY263">
            <v>24291</v>
          </cell>
          <cell r="AZ263">
            <v>8200</v>
          </cell>
          <cell r="BA263">
            <v>1000</v>
          </cell>
          <cell r="BB263">
            <v>14303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33955</v>
          </cell>
          <cell r="BH263">
            <v>0</v>
          </cell>
          <cell r="BI263">
            <v>0</v>
          </cell>
          <cell r="BJ263">
            <v>0</v>
          </cell>
          <cell r="BK263">
            <v>32360</v>
          </cell>
          <cell r="BL263">
            <v>0</v>
          </cell>
          <cell r="BM263">
            <v>1595</v>
          </cell>
          <cell r="BN263">
            <v>9404</v>
          </cell>
          <cell r="BR263">
            <v>0</v>
          </cell>
        </row>
        <row r="264">
          <cell r="A264">
            <v>887</v>
          </cell>
          <cell r="B264" t="str">
            <v>Gloucester Road Primary School</v>
          </cell>
          <cell r="D264">
            <v>16134</v>
          </cell>
          <cell r="E264">
            <v>0</v>
          </cell>
          <cell r="F264">
            <v>21835</v>
          </cell>
          <cell r="G264">
            <v>0</v>
          </cell>
          <cell r="H264">
            <v>0</v>
          </cell>
          <cell r="I264">
            <v>0</v>
          </cell>
          <cell r="J264">
            <v>310223</v>
          </cell>
          <cell r="K264">
            <v>0</v>
          </cell>
          <cell r="L264">
            <v>46195</v>
          </cell>
          <cell r="M264">
            <v>0</v>
          </cell>
          <cell r="N264">
            <v>28674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28842</v>
          </cell>
          <cell r="X264">
            <v>0</v>
          </cell>
          <cell r="Y264">
            <v>0</v>
          </cell>
          <cell r="Z264">
            <v>0</v>
          </cell>
          <cell r="AA264">
            <v>267309</v>
          </cell>
          <cell r="AB264">
            <v>12624</v>
          </cell>
          <cell r="AC264">
            <v>37085</v>
          </cell>
          <cell r="AD264">
            <v>0</v>
          </cell>
          <cell r="AE264">
            <v>28952</v>
          </cell>
          <cell r="AF264">
            <v>0</v>
          </cell>
          <cell r="AG264">
            <v>7270</v>
          </cell>
          <cell r="AH264">
            <v>500</v>
          </cell>
          <cell r="AI264">
            <v>1801</v>
          </cell>
          <cell r="AJ264">
            <v>4208</v>
          </cell>
          <cell r="AK264">
            <v>1052</v>
          </cell>
          <cell r="AL264">
            <v>4000</v>
          </cell>
          <cell r="AM264">
            <v>400</v>
          </cell>
          <cell r="AN264">
            <v>10000</v>
          </cell>
          <cell r="AO264">
            <v>1000</v>
          </cell>
          <cell r="AP264">
            <v>5500</v>
          </cell>
          <cell r="AQ264">
            <v>5927</v>
          </cell>
          <cell r="AR264">
            <v>1350</v>
          </cell>
          <cell r="AS264">
            <v>13415</v>
          </cell>
          <cell r="AT264">
            <v>5300</v>
          </cell>
          <cell r="AU264">
            <v>0</v>
          </cell>
          <cell r="AV264">
            <v>4003</v>
          </cell>
          <cell r="AW264">
            <v>2860</v>
          </cell>
          <cell r="AX264">
            <v>0</v>
          </cell>
          <cell r="AY264">
            <v>11564</v>
          </cell>
          <cell r="AZ264">
            <v>1520</v>
          </cell>
          <cell r="BA264">
            <v>0</v>
          </cell>
          <cell r="BB264">
            <v>12582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29354</v>
          </cell>
          <cell r="BH264">
            <v>0</v>
          </cell>
          <cell r="BI264">
            <v>0</v>
          </cell>
          <cell r="BJ264">
            <v>0</v>
          </cell>
          <cell r="BK264">
            <v>49848</v>
          </cell>
          <cell r="BL264">
            <v>0</v>
          </cell>
          <cell r="BM264">
            <v>1341</v>
          </cell>
          <cell r="BN264">
            <v>-10154</v>
          </cell>
          <cell r="BR264">
            <v>0</v>
          </cell>
        </row>
        <row r="265">
          <cell r="A265">
            <v>888</v>
          </cell>
          <cell r="B265" t="str">
            <v>Hester's Way Primary School</v>
          </cell>
          <cell r="D265">
            <v>33899</v>
          </cell>
          <cell r="E265">
            <v>0</v>
          </cell>
          <cell r="F265">
            <v>22068</v>
          </cell>
          <cell r="G265">
            <v>825</v>
          </cell>
          <cell r="H265">
            <v>0</v>
          </cell>
          <cell r="I265">
            <v>0</v>
          </cell>
          <cell r="J265">
            <v>507524</v>
          </cell>
          <cell r="K265">
            <v>0</v>
          </cell>
          <cell r="L265">
            <v>102216</v>
          </cell>
          <cell r="M265">
            <v>0</v>
          </cell>
          <cell r="N265">
            <v>68934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42955</v>
          </cell>
          <cell r="X265">
            <v>0</v>
          </cell>
          <cell r="Y265">
            <v>0</v>
          </cell>
          <cell r="Z265">
            <v>0</v>
          </cell>
          <cell r="AA265">
            <v>384829</v>
          </cell>
          <cell r="AB265">
            <v>8998</v>
          </cell>
          <cell r="AC265">
            <v>168412</v>
          </cell>
          <cell r="AD265">
            <v>21538</v>
          </cell>
          <cell r="AE265">
            <v>16767</v>
          </cell>
          <cell r="AF265">
            <v>0</v>
          </cell>
          <cell r="AG265">
            <v>18185</v>
          </cell>
          <cell r="AH265">
            <v>750</v>
          </cell>
          <cell r="AI265">
            <v>500</v>
          </cell>
          <cell r="AJ265">
            <v>3869</v>
          </cell>
          <cell r="AK265">
            <v>968</v>
          </cell>
          <cell r="AL265">
            <v>10000</v>
          </cell>
          <cell r="AM265">
            <v>2900</v>
          </cell>
          <cell r="AN265">
            <v>1700</v>
          </cell>
          <cell r="AO265">
            <v>3100</v>
          </cell>
          <cell r="AP265">
            <v>12200</v>
          </cell>
          <cell r="AQ265">
            <v>8480</v>
          </cell>
          <cell r="AR265">
            <v>2150</v>
          </cell>
          <cell r="AS265">
            <v>27584</v>
          </cell>
          <cell r="AT265">
            <v>4500</v>
          </cell>
          <cell r="AU265">
            <v>0</v>
          </cell>
          <cell r="AV265">
            <v>7716</v>
          </cell>
          <cell r="AW265">
            <v>4376</v>
          </cell>
          <cell r="AX265">
            <v>0</v>
          </cell>
          <cell r="AY265">
            <v>24367</v>
          </cell>
          <cell r="AZ265">
            <v>1000</v>
          </cell>
          <cell r="BA265">
            <v>1000</v>
          </cell>
          <cell r="BB265">
            <v>10820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31606</v>
          </cell>
          <cell r="BH265">
            <v>0</v>
          </cell>
          <cell r="BI265">
            <v>0</v>
          </cell>
          <cell r="BJ265">
            <v>0</v>
          </cell>
          <cell r="BK265">
            <v>52097</v>
          </cell>
          <cell r="BL265">
            <v>0</v>
          </cell>
          <cell r="BM265">
            <v>2402</v>
          </cell>
          <cell r="BN265">
            <v>8819</v>
          </cell>
          <cell r="BR265">
            <v>0</v>
          </cell>
        </row>
        <row r="266">
          <cell r="A266">
            <v>890</v>
          </cell>
          <cell r="B266" t="str">
            <v>Holy Trinity C of E Primary School</v>
          </cell>
          <cell r="D266">
            <v>39353</v>
          </cell>
          <cell r="E266">
            <v>0</v>
          </cell>
          <cell r="F266">
            <v>18311</v>
          </cell>
          <cell r="G266">
            <v>1190</v>
          </cell>
          <cell r="H266">
            <v>0</v>
          </cell>
          <cell r="I266">
            <v>0</v>
          </cell>
          <cell r="J266">
            <v>463312</v>
          </cell>
          <cell r="K266">
            <v>0</v>
          </cell>
          <cell r="L266">
            <v>26696</v>
          </cell>
          <cell r="M266">
            <v>0</v>
          </cell>
          <cell r="N266">
            <v>26759</v>
          </cell>
          <cell r="O266">
            <v>0</v>
          </cell>
          <cell r="P266">
            <v>0</v>
          </cell>
          <cell r="Q266">
            <v>12000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37195</v>
          </cell>
          <cell r="X266">
            <v>0</v>
          </cell>
          <cell r="Y266">
            <v>0</v>
          </cell>
          <cell r="Z266">
            <v>0</v>
          </cell>
          <cell r="AA266">
            <v>373472</v>
          </cell>
          <cell r="AB266">
            <v>10000</v>
          </cell>
          <cell r="AC266">
            <v>61782</v>
          </cell>
          <cell r="AD266">
            <v>20914</v>
          </cell>
          <cell r="AE266">
            <v>26097</v>
          </cell>
          <cell r="AF266">
            <v>0</v>
          </cell>
          <cell r="AG266">
            <v>8746</v>
          </cell>
          <cell r="AH266">
            <v>350</v>
          </cell>
          <cell r="AI266">
            <v>1250</v>
          </cell>
          <cell r="AJ266">
            <v>11137</v>
          </cell>
          <cell r="AK266">
            <v>2784</v>
          </cell>
          <cell r="AL266">
            <v>2500</v>
          </cell>
          <cell r="AM266">
            <v>900</v>
          </cell>
          <cell r="AN266">
            <v>850</v>
          </cell>
          <cell r="AO266">
            <v>1500</v>
          </cell>
          <cell r="AP266">
            <v>6200</v>
          </cell>
          <cell r="AQ266">
            <v>6749</v>
          </cell>
          <cell r="AR266">
            <v>850</v>
          </cell>
          <cell r="AS266">
            <v>12305</v>
          </cell>
          <cell r="AT266">
            <v>1400</v>
          </cell>
          <cell r="AU266">
            <v>0</v>
          </cell>
          <cell r="AV266">
            <v>2850</v>
          </cell>
          <cell r="AW266">
            <v>4263</v>
          </cell>
          <cell r="AX266">
            <v>0</v>
          </cell>
          <cell r="AY266">
            <v>7771</v>
          </cell>
          <cell r="AZ266">
            <v>0</v>
          </cell>
          <cell r="BA266">
            <v>9000</v>
          </cell>
          <cell r="BB266">
            <v>9096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30916</v>
          </cell>
          <cell r="BH266">
            <v>0</v>
          </cell>
          <cell r="BI266">
            <v>0</v>
          </cell>
          <cell r="BJ266">
            <v>0</v>
          </cell>
          <cell r="BK266">
            <v>47647</v>
          </cell>
          <cell r="BL266">
            <v>0</v>
          </cell>
          <cell r="BM266">
            <v>2770</v>
          </cell>
          <cell r="BN266">
            <v>22549</v>
          </cell>
          <cell r="BR266">
            <v>0</v>
          </cell>
        </row>
        <row r="267">
          <cell r="A267">
            <v>891</v>
          </cell>
          <cell r="B267" t="str">
            <v>Greatfield Park Primary School</v>
          </cell>
          <cell r="D267">
            <v>44640</v>
          </cell>
          <cell r="E267">
            <v>0</v>
          </cell>
          <cell r="F267">
            <v>18367</v>
          </cell>
          <cell r="G267">
            <v>2341</v>
          </cell>
          <cell r="H267">
            <v>0</v>
          </cell>
          <cell r="I267">
            <v>0</v>
          </cell>
          <cell r="J267">
            <v>516466</v>
          </cell>
          <cell r="K267">
            <v>0</v>
          </cell>
          <cell r="L267">
            <v>43409</v>
          </cell>
          <cell r="M267">
            <v>0</v>
          </cell>
          <cell r="N267">
            <v>24429</v>
          </cell>
          <cell r="O267">
            <v>0</v>
          </cell>
          <cell r="P267">
            <v>0</v>
          </cell>
          <cell r="Q267">
            <v>4473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294</v>
          </cell>
          <cell r="W267">
            <v>38096</v>
          </cell>
          <cell r="X267">
            <v>0</v>
          </cell>
          <cell r="Y267">
            <v>0</v>
          </cell>
          <cell r="Z267">
            <v>0</v>
          </cell>
          <cell r="AA267">
            <v>370060</v>
          </cell>
          <cell r="AB267">
            <v>13049</v>
          </cell>
          <cell r="AC267">
            <v>77989</v>
          </cell>
          <cell r="AD267">
            <v>14706</v>
          </cell>
          <cell r="AE267">
            <v>33074</v>
          </cell>
          <cell r="AF267">
            <v>0</v>
          </cell>
          <cell r="AG267">
            <v>13555</v>
          </cell>
          <cell r="AH267">
            <v>700</v>
          </cell>
          <cell r="AI267">
            <v>2800</v>
          </cell>
          <cell r="AJ267">
            <v>4900</v>
          </cell>
          <cell r="AK267">
            <v>1224</v>
          </cell>
          <cell r="AL267">
            <v>11035</v>
          </cell>
          <cell r="AM267">
            <v>6995</v>
          </cell>
          <cell r="AN267">
            <v>1602</v>
          </cell>
          <cell r="AO267">
            <v>2750</v>
          </cell>
          <cell r="AP267">
            <v>7041</v>
          </cell>
          <cell r="AQ267">
            <v>14252</v>
          </cell>
          <cell r="AR267">
            <v>1930</v>
          </cell>
          <cell r="AS267">
            <v>20270</v>
          </cell>
          <cell r="AT267">
            <v>3067</v>
          </cell>
          <cell r="AU267">
            <v>0</v>
          </cell>
          <cell r="AV267">
            <v>5460</v>
          </cell>
          <cell r="AW267">
            <v>4697</v>
          </cell>
          <cell r="AX267">
            <v>0</v>
          </cell>
          <cell r="AY267">
            <v>413</v>
          </cell>
          <cell r="AZ267">
            <v>13400</v>
          </cell>
          <cell r="BA267">
            <v>2269</v>
          </cell>
          <cell r="BB267">
            <v>13220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33186</v>
          </cell>
          <cell r="BH267">
            <v>0</v>
          </cell>
          <cell r="BI267">
            <v>0</v>
          </cell>
          <cell r="BJ267">
            <v>0</v>
          </cell>
          <cell r="BK267">
            <v>49908</v>
          </cell>
          <cell r="BL267">
            <v>0</v>
          </cell>
          <cell r="BM267">
            <v>3986</v>
          </cell>
          <cell r="BN267">
            <v>31349</v>
          </cell>
          <cell r="BR267">
            <v>0</v>
          </cell>
        </row>
        <row r="268">
          <cell r="A268">
            <v>892</v>
          </cell>
          <cell r="B268" t="str">
            <v>Lakeside Primary School</v>
          </cell>
          <cell r="D268">
            <v>71676</v>
          </cell>
          <cell r="E268">
            <v>0</v>
          </cell>
          <cell r="F268">
            <v>40486</v>
          </cell>
          <cell r="G268">
            <v>534</v>
          </cell>
          <cell r="H268">
            <v>0</v>
          </cell>
          <cell r="I268">
            <v>0</v>
          </cell>
          <cell r="J268">
            <v>970633</v>
          </cell>
          <cell r="K268">
            <v>0</v>
          </cell>
          <cell r="L268">
            <v>59384</v>
          </cell>
          <cell r="M268">
            <v>0</v>
          </cell>
          <cell r="N268">
            <v>32814</v>
          </cell>
          <cell r="O268">
            <v>0</v>
          </cell>
          <cell r="P268">
            <v>0</v>
          </cell>
          <cell r="Q268">
            <v>10249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1575</v>
          </cell>
          <cell r="W268">
            <v>59094</v>
          </cell>
          <cell r="X268">
            <v>0</v>
          </cell>
          <cell r="Y268">
            <v>0</v>
          </cell>
          <cell r="Z268">
            <v>0</v>
          </cell>
          <cell r="AA268">
            <v>723411</v>
          </cell>
          <cell r="AB268">
            <v>26258</v>
          </cell>
          <cell r="AC268">
            <v>123142</v>
          </cell>
          <cell r="AD268">
            <v>36829</v>
          </cell>
          <cell r="AE268">
            <v>37960</v>
          </cell>
          <cell r="AF268">
            <v>0</v>
          </cell>
          <cell r="AG268">
            <v>27748</v>
          </cell>
          <cell r="AH268">
            <v>3082</v>
          </cell>
          <cell r="AI268">
            <v>4000</v>
          </cell>
          <cell r="AJ268">
            <v>9384</v>
          </cell>
          <cell r="AK268">
            <v>0</v>
          </cell>
          <cell r="AL268">
            <v>18661</v>
          </cell>
          <cell r="AM268">
            <v>4635</v>
          </cell>
          <cell r="AN268">
            <v>2652</v>
          </cell>
          <cell r="AO268">
            <v>2596</v>
          </cell>
          <cell r="AP268">
            <v>14008</v>
          </cell>
          <cell r="AQ268">
            <v>11322</v>
          </cell>
          <cell r="AR268">
            <v>2000</v>
          </cell>
          <cell r="AS268">
            <v>38587</v>
          </cell>
          <cell r="AT268">
            <v>18019</v>
          </cell>
          <cell r="AU268">
            <v>0</v>
          </cell>
          <cell r="AV268">
            <v>12838</v>
          </cell>
          <cell r="AW268">
            <v>8884</v>
          </cell>
          <cell r="AX268">
            <v>0</v>
          </cell>
          <cell r="AY268">
            <v>5782</v>
          </cell>
          <cell r="AZ268">
            <v>4214</v>
          </cell>
          <cell r="BA268">
            <v>3656</v>
          </cell>
          <cell r="BB268">
            <v>17793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2197</v>
          </cell>
          <cell r="BH268">
            <v>0</v>
          </cell>
          <cell r="BI268">
            <v>0</v>
          </cell>
          <cell r="BJ268">
            <v>0</v>
          </cell>
          <cell r="BK268">
            <v>40486</v>
          </cell>
          <cell r="BL268">
            <v>0</v>
          </cell>
          <cell r="BM268">
            <v>2731</v>
          </cell>
          <cell r="BN268">
            <v>47964</v>
          </cell>
          <cell r="BR268">
            <v>0</v>
          </cell>
        </row>
        <row r="269">
          <cell r="A269">
            <v>893</v>
          </cell>
          <cell r="B269" t="str">
            <v>Leckhampton Church of England Primary School</v>
          </cell>
          <cell r="C269">
            <v>1</v>
          </cell>
          <cell r="D269">
            <v>93032</v>
          </cell>
          <cell r="E269">
            <v>0</v>
          </cell>
          <cell r="F269">
            <v>10424</v>
          </cell>
          <cell r="G269">
            <v>3372</v>
          </cell>
          <cell r="H269">
            <v>0</v>
          </cell>
          <cell r="I269">
            <v>0</v>
          </cell>
          <cell r="J269">
            <v>1002164</v>
          </cell>
          <cell r="K269">
            <v>0</v>
          </cell>
          <cell r="L269">
            <v>85020</v>
          </cell>
          <cell r="M269">
            <v>0</v>
          </cell>
          <cell r="N269">
            <v>30197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839</v>
          </cell>
          <cell r="V269">
            <v>1124</v>
          </cell>
          <cell r="W269">
            <v>62594</v>
          </cell>
          <cell r="X269">
            <v>0</v>
          </cell>
          <cell r="Y269">
            <v>0</v>
          </cell>
          <cell r="Z269">
            <v>0</v>
          </cell>
          <cell r="AA269">
            <v>727770</v>
          </cell>
          <cell r="AB269">
            <v>24039</v>
          </cell>
          <cell r="AC269">
            <v>147713</v>
          </cell>
          <cell r="AD269">
            <v>35403</v>
          </cell>
          <cell r="AE269">
            <v>46146</v>
          </cell>
          <cell r="AF269">
            <v>0</v>
          </cell>
          <cell r="AG269">
            <v>16522</v>
          </cell>
          <cell r="AH269">
            <v>3450</v>
          </cell>
          <cell r="AI269">
            <v>4874</v>
          </cell>
          <cell r="AJ269">
            <v>11044</v>
          </cell>
          <cell r="AK269">
            <v>0</v>
          </cell>
          <cell r="AL269">
            <v>58200</v>
          </cell>
          <cell r="AM269">
            <v>0</v>
          </cell>
          <cell r="AN269">
            <v>2000</v>
          </cell>
          <cell r="AO269">
            <v>2850</v>
          </cell>
          <cell r="AP269">
            <v>10000</v>
          </cell>
          <cell r="AQ269">
            <v>8569</v>
          </cell>
          <cell r="AR269">
            <v>1250</v>
          </cell>
          <cell r="AS269">
            <v>39895</v>
          </cell>
          <cell r="AT269">
            <v>14933</v>
          </cell>
          <cell r="AU269">
            <v>0</v>
          </cell>
          <cell r="AV269">
            <v>8900</v>
          </cell>
          <cell r="AW269">
            <v>8549</v>
          </cell>
          <cell r="AX269">
            <v>0</v>
          </cell>
          <cell r="AY269">
            <v>4130</v>
          </cell>
          <cell r="AZ269">
            <v>0</v>
          </cell>
          <cell r="BA269">
            <v>14382</v>
          </cell>
          <cell r="BB269">
            <v>17026</v>
          </cell>
          <cell r="BC269">
            <v>0</v>
          </cell>
          <cell r="BD269">
            <v>30651</v>
          </cell>
          <cell r="BE269">
            <v>0</v>
          </cell>
          <cell r="BF269">
            <v>0</v>
          </cell>
          <cell r="BG269">
            <v>7444</v>
          </cell>
          <cell r="BH269">
            <v>0</v>
          </cell>
          <cell r="BI269">
            <v>30651</v>
          </cell>
          <cell r="BJ269">
            <v>0</v>
          </cell>
          <cell r="BK269">
            <v>49608</v>
          </cell>
          <cell r="BL269">
            <v>0</v>
          </cell>
          <cell r="BM269">
            <v>2283</v>
          </cell>
          <cell r="BN269">
            <v>36674</v>
          </cell>
          <cell r="BR269">
            <v>0</v>
          </cell>
        </row>
        <row r="270">
          <cell r="A270">
            <v>894</v>
          </cell>
          <cell r="B270" t="str">
            <v>Lynworth Primary School</v>
          </cell>
          <cell r="D270">
            <v>97662</v>
          </cell>
          <cell r="E270">
            <v>0</v>
          </cell>
          <cell r="F270">
            <v>23563</v>
          </cell>
          <cell r="G270">
            <v>2695</v>
          </cell>
          <cell r="H270">
            <v>0</v>
          </cell>
          <cell r="I270">
            <v>0</v>
          </cell>
          <cell r="J270">
            <v>357933</v>
          </cell>
          <cell r="K270">
            <v>0</v>
          </cell>
          <cell r="L270">
            <v>57039</v>
          </cell>
          <cell r="M270">
            <v>0</v>
          </cell>
          <cell r="N270">
            <v>34778</v>
          </cell>
          <cell r="O270">
            <v>0</v>
          </cell>
          <cell r="P270">
            <v>0</v>
          </cell>
          <cell r="Q270">
            <v>3182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33114</v>
          </cell>
          <cell r="X270">
            <v>0</v>
          </cell>
          <cell r="Y270">
            <v>0</v>
          </cell>
          <cell r="Z270">
            <v>1500</v>
          </cell>
          <cell r="AA270">
            <v>287662</v>
          </cell>
          <cell r="AB270">
            <v>16288</v>
          </cell>
          <cell r="AC270">
            <v>76210</v>
          </cell>
          <cell r="AD270">
            <v>18113</v>
          </cell>
          <cell r="AE270">
            <v>21453</v>
          </cell>
          <cell r="AF270">
            <v>0</v>
          </cell>
          <cell r="AG270">
            <v>6222</v>
          </cell>
          <cell r="AH270">
            <v>1000</v>
          </cell>
          <cell r="AI270">
            <v>5566</v>
          </cell>
          <cell r="AJ270">
            <v>3523</v>
          </cell>
          <cell r="AK270">
            <v>881</v>
          </cell>
          <cell r="AL270">
            <v>10300</v>
          </cell>
          <cell r="AM270">
            <v>6489</v>
          </cell>
          <cell r="AN270">
            <v>1500</v>
          </cell>
          <cell r="AO270">
            <v>3500</v>
          </cell>
          <cell r="AP270">
            <v>10000</v>
          </cell>
          <cell r="AQ270">
            <v>6260</v>
          </cell>
          <cell r="AR270">
            <v>1500</v>
          </cell>
          <cell r="AS270">
            <v>18919</v>
          </cell>
          <cell r="AT270">
            <v>0</v>
          </cell>
          <cell r="AU270">
            <v>0</v>
          </cell>
          <cell r="AV270">
            <v>2275</v>
          </cell>
          <cell r="AW270">
            <v>3942</v>
          </cell>
          <cell r="AX270">
            <v>0</v>
          </cell>
          <cell r="AY270">
            <v>15281</v>
          </cell>
          <cell r="AZ270">
            <v>0</v>
          </cell>
          <cell r="BA270">
            <v>0</v>
          </cell>
          <cell r="BB270">
            <v>8094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28706</v>
          </cell>
          <cell r="BH270">
            <v>0</v>
          </cell>
          <cell r="BI270">
            <v>0</v>
          </cell>
          <cell r="BJ270">
            <v>0</v>
          </cell>
          <cell r="BK270">
            <v>52098</v>
          </cell>
          <cell r="BL270">
            <v>0</v>
          </cell>
          <cell r="BM270">
            <v>2866</v>
          </cell>
          <cell r="BN270">
            <v>60230</v>
          </cell>
          <cell r="BR270">
            <v>0</v>
          </cell>
        </row>
        <row r="271">
          <cell r="A271">
            <v>897</v>
          </cell>
          <cell r="B271" t="str">
            <v>Monkscroft Community Primary School</v>
          </cell>
          <cell r="D271">
            <v>43668.92</v>
          </cell>
          <cell r="E271">
            <v>13608.56</v>
          </cell>
          <cell r="F271">
            <v>56457.11</v>
          </cell>
          <cell r="G271">
            <v>323.99</v>
          </cell>
          <cell r="H271">
            <v>0</v>
          </cell>
          <cell r="I271">
            <v>0</v>
          </cell>
          <cell r="J271">
            <v>240480</v>
          </cell>
          <cell r="K271">
            <v>0</v>
          </cell>
          <cell r="L271">
            <v>33299</v>
          </cell>
          <cell r="M271">
            <v>0</v>
          </cell>
          <cell r="N271">
            <v>22091</v>
          </cell>
          <cell r="O271">
            <v>0</v>
          </cell>
          <cell r="P271">
            <v>0</v>
          </cell>
          <cell r="Q271">
            <v>4500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22985</v>
          </cell>
          <cell r="X271">
            <v>0</v>
          </cell>
          <cell r="Y271">
            <v>0</v>
          </cell>
          <cell r="Z271">
            <v>0</v>
          </cell>
          <cell r="AA271">
            <v>183372</v>
          </cell>
          <cell r="AB271">
            <v>15951</v>
          </cell>
          <cell r="AC271">
            <v>26265</v>
          </cell>
          <cell r="AD271">
            <v>0</v>
          </cell>
          <cell r="AE271">
            <v>17329</v>
          </cell>
          <cell r="AF271">
            <v>0</v>
          </cell>
          <cell r="AG271">
            <v>5109</v>
          </cell>
          <cell r="AH271">
            <v>500</v>
          </cell>
          <cell r="AI271">
            <v>2000</v>
          </cell>
          <cell r="AJ271">
            <v>5432</v>
          </cell>
          <cell r="AK271">
            <v>1358</v>
          </cell>
          <cell r="AL271">
            <v>7092</v>
          </cell>
          <cell r="AM271">
            <v>4000</v>
          </cell>
          <cell r="AN271">
            <v>13900</v>
          </cell>
          <cell r="AO271">
            <v>1300</v>
          </cell>
          <cell r="AP271">
            <v>8500</v>
          </cell>
          <cell r="AQ271">
            <v>6782</v>
          </cell>
          <cell r="AR271">
            <v>1200</v>
          </cell>
          <cell r="AS271">
            <v>16120.05</v>
          </cell>
          <cell r="AT271">
            <v>1611.73</v>
          </cell>
          <cell r="AU271">
            <v>0</v>
          </cell>
          <cell r="AV271">
            <v>6510</v>
          </cell>
          <cell r="AW271">
            <v>3250</v>
          </cell>
          <cell r="AX271">
            <v>0</v>
          </cell>
          <cell r="AY271">
            <v>7021</v>
          </cell>
          <cell r="AZ271">
            <v>0</v>
          </cell>
          <cell r="BA271">
            <v>0</v>
          </cell>
          <cell r="BB271">
            <v>8853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27265</v>
          </cell>
          <cell r="BH271">
            <v>0</v>
          </cell>
          <cell r="BI271">
            <v>0</v>
          </cell>
          <cell r="BJ271">
            <v>0</v>
          </cell>
          <cell r="BK271">
            <v>82517.11</v>
          </cell>
          <cell r="BL271">
            <v>0</v>
          </cell>
          <cell r="BM271">
            <v>1529</v>
          </cell>
          <cell r="BN271">
            <v>23568.14</v>
          </cell>
          <cell r="BR271">
            <v>-9.9999999947613105E-3</v>
          </cell>
        </row>
        <row r="272">
          <cell r="A272">
            <v>898</v>
          </cell>
          <cell r="B272" t="str">
            <v>Naunton Park Primary School</v>
          </cell>
          <cell r="D272">
            <v>82982</v>
          </cell>
          <cell r="E272">
            <v>0</v>
          </cell>
          <cell r="F272">
            <v>75766</v>
          </cell>
          <cell r="G272">
            <v>1477</v>
          </cell>
          <cell r="H272">
            <v>0</v>
          </cell>
          <cell r="I272">
            <v>0</v>
          </cell>
          <cell r="J272">
            <v>931656</v>
          </cell>
          <cell r="K272">
            <v>0</v>
          </cell>
          <cell r="L272">
            <v>107618</v>
          </cell>
          <cell r="M272">
            <v>0</v>
          </cell>
          <cell r="N272">
            <v>38387</v>
          </cell>
          <cell r="O272">
            <v>0</v>
          </cell>
          <cell r="P272">
            <v>0</v>
          </cell>
          <cell r="Q272">
            <v>15000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59927</v>
          </cell>
          <cell r="X272">
            <v>0</v>
          </cell>
          <cell r="Y272">
            <v>0</v>
          </cell>
          <cell r="Z272">
            <v>0</v>
          </cell>
          <cell r="AA272">
            <v>705517</v>
          </cell>
          <cell r="AB272">
            <v>15204</v>
          </cell>
          <cell r="AC272">
            <v>126293</v>
          </cell>
          <cell r="AD272">
            <v>22857</v>
          </cell>
          <cell r="AE272">
            <v>30352</v>
          </cell>
          <cell r="AF272">
            <v>0</v>
          </cell>
          <cell r="AG272">
            <v>21381</v>
          </cell>
          <cell r="AH272">
            <v>4550</v>
          </cell>
          <cell r="AI272">
            <v>1600</v>
          </cell>
          <cell r="AJ272">
            <v>7180</v>
          </cell>
          <cell r="AK272">
            <v>1795</v>
          </cell>
          <cell r="AL272">
            <v>10815</v>
          </cell>
          <cell r="AM272">
            <v>100</v>
          </cell>
          <cell r="AN272">
            <v>29707</v>
          </cell>
          <cell r="AO272">
            <v>3685</v>
          </cell>
          <cell r="AP272">
            <v>13905</v>
          </cell>
          <cell r="AQ272">
            <v>11433</v>
          </cell>
          <cell r="AR272">
            <v>2300</v>
          </cell>
          <cell r="AS272">
            <v>71229</v>
          </cell>
          <cell r="AT272">
            <v>2788</v>
          </cell>
          <cell r="AU272">
            <v>0</v>
          </cell>
          <cell r="AV272">
            <v>7406</v>
          </cell>
          <cell r="AW272">
            <v>7663</v>
          </cell>
          <cell r="AX272">
            <v>0</v>
          </cell>
          <cell r="AY272">
            <v>9499</v>
          </cell>
          <cell r="AZ272">
            <v>0</v>
          </cell>
          <cell r="BA272">
            <v>0</v>
          </cell>
          <cell r="BB272">
            <v>13922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43762</v>
          </cell>
          <cell r="BH272">
            <v>0</v>
          </cell>
          <cell r="BI272">
            <v>0</v>
          </cell>
          <cell r="BJ272">
            <v>0</v>
          </cell>
          <cell r="BK272">
            <v>117387</v>
          </cell>
          <cell r="BL272">
            <v>0</v>
          </cell>
          <cell r="BM272">
            <v>3618</v>
          </cell>
          <cell r="BN272">
            <v>114389</v>
          </cell>
          <cell r="BR272">
            <v>0</v>
          </cell>
        </row>
        <row r="273">
          <cell r="A273">
            <v>900</v>
          </cell>
          <cell r="B273" t="str">
            <v>Oakwood Primary</v>
          </cell>
          <cell r="D273">
            <v>177372</v>
          </cell>
          <cell r="E273">
            <v>0</v>
          </cell>
          <cell r="F273">
            <v>37382</v>
          </cell>
          <cell r="G273">
            <v>3209</v>
          </cell>
          <cell r="H273">
            <v>0</v>
          </cell>
          <cell r="I273">
            <v>0</v>
          </cell>
          <cell r="J273">
            <v>776526</v>
          </cell>
          <cell r="K273">
            <v>0</v>
          </cell>
          <cell r="L273">
            <v>129811</v>
          </cell>
          <cell r="M273">
            <v>0</v>
          </cell>
          <cell r="N273">
            <v>83708</v>
          </cell>
          <cell r="O273">
            <v>0</v>
          </cell>
          <cell r="P273">
            <v>0</v>
          </cell>
          <cell r="Q273">
            <v>4182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5844</v>
          </cell>
          <cell r="W273">
            <v>69028</v>
          </cell>
          <cell r="X273">
            <v>0</v>
          </cell>
          <cell r="Y273">
            <v>0</v>
          </cell>
          <cell r="Z273">
            <v>1500</v>
          </cell>
          <cell r="AA273">
            <v>608644</v>
          </cell>
          <cell r="AB273">
            <v>32900</v>
          </cell>
          <cell r="AC273">
            <v>180384</v>
          </cell>
          <cell r="AD273">
            <v>18901</v>
          </cell>
          <cell r="AE273">
            <v>43567</v>
          </cell>
          <cell r="AF273">
            <v>0</v>
          </cell>
          <cell r="AG273">
            <v>19078</v>
          </cell>
          <cell r="AH273">
            <v>1200</v>
          </cell>
          <cell r="AI273">
            <v>10566</v>
          </cell>
          <cell r="AJ273">
            <v>6611</v>
          </cell>
          <cell r="AK273">
            <v>1653</v>
          </cell>
          <cell r="AL273">
            <v>18900</v>
          </cell>
          <cell r="AM273">
            <v>8089</v>
          </cell>
          <cell r="AN273">
            <v>23935</v>
          </cell>
          <cell r="AO273">
            <v>6656</v>
          </cell>
          <cell r="AP273">
            <v>22750</v>
          </cell>
          <cell r="AQ273">
            <v>15529</v>
          </cell>
          <cell r="AR273">
            <v>2350</v>
          </cell>
          <cell r="AS273">
            <v>65811</v>
          </cell>
          <cell r="AT273">
            <v>5437</v>
          </cell>
          <cell r="AU273">
            <v>0</v>
          </cell>
          <cell r="AV273">
            <v>11835</v>
          </cell>
          <cell r="AW273">
            <v>7253</v>
          </cell>
          <cell r="AX273">
            <v>0</v>
          </cell>
          <cell r="AY273">
            <v>36366</v>
          </cell>
          <cell r="AZ273">
            <v>5000</v>
          </cell>
          <cell r="BA273">
            <v>1000</v>
          </cell>
          <cell r="BB273">
            <v>18385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58351</v>
          </cell>
          <cell r="BH273">
            <v>0</v>
          </cell>
          <cell r="BI273">
            <v>0</v>
          </cell>
          <cell r="BJ273">
            <v>0</v>
          </cell>
          <cell r="BK273">
            <v>94119</v>
          </cell>
          <cell r="BL273">
            <v>0</v>
          </cell>
          <cell r="BM273">
            <v>4823</v>
          </cell>
          <cell r="BN273">
            <v>75171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</row>
        <row r="274">
          <cell r="A274">
            <v>902</v>
          </cell>
          <cell r="B274" t="str">
            <v>Rowanfield Infant School</v>
          </cell>
          <cell r="D274">
            <v>58998</v>
          </cell>
          <cell r="E274">
            <v>0</v>
          </cell>
          <cell r="F274">
            <v>21018</v>
          </cell>
          <cell r="G274">
            <v>343</v>
          </cell>
          <cell r="H274">
            <v>0</v>
          </cell>
          <cell r="I274">
            <v>0</v>
          </cell>
          <cell r="J274">
            <v>537738</v>
          </cell>
          <cell r="K274">
            <v>0</v>
          </cell>
          <cell r="L274">
            <v>80424</v>
          </cell>
          <cell r="M274">
            <v>0</v>
          </cell>
          <cell r="N274">
            <v>41280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44332</v>
          </cell>
          <cell r="X274">
            <v>0</v>
          </cell>
          <cell r="Y274">
            <v>0</v>
          </cell>
          <cell r="Z274">
            <v>0</v>
          </cell>
          <cell r="AA274">
            <v>372944</v>
          </cell>
          <cell r="AB274">
            <v>18360</v>
          </cell>
          <cell r="AC274">
            <v>157308</v>
          </cell>
          <cell r="AD274">
            <v>0</v>
          </cell>
          <cell r="AE274">
            <v>32239</v>
          </cell>
          <cell r="AF274">
            <v>0</v>
          </cell>
          <cell r="AG274">
            <v>14670</v>
          </cell>
          <cell r="AH274">
            <v>800</v>
          </cell>
          <cell r="AI274">
            <v>2000</v>
          </cell>
          <cell r="AJ274">
            <v>5266</v>
          </cell>
          <cell r="AK274">
            <v>1000</v>
          </cell>
          <cell r="AL274">
            <v>12500</v>
          </cell>
          <cell r="AM274">
            <v>1770</v>
          </cell>
          <cell r="AN274">
            <v>21000</v>
          </cell>
          <cell r="AO274">
            <v>2475</v>
          </cell>
          <cell r="AP274">
            <v>12500</v>
          </cell>
          <cell r="AQ274">
            <v>0</v>
          </cell>
          <cell r="AR274">
            <v>700</v>
          </cell>
          <cell r="AS274">
            <v>24080</v>
          </cell>
          <cell r="AT274">
            <v>1567</v>
          </cell>
          <cell r="AU274">
            <v>0</v>
          </cell>
          <cell r="AV274">
            <v>6370</v>
          </cell>
          <cell r="AW274">
            <v>4805</v>
          </cell>
          <cell r="AX274">
            <v>0</v>
          </cell>
          <cell r="AY274">
            <v>13629</v>
          </cell>
          <cell r="AZ274">
            <v>1000</v>
          </cell>
          <cell r="BA274">
            <v>0</v>
          </cell>
          <cell r="BB274">
            <v>12519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33015</v>
          </cell>
          <cell r="BH274">
            <v>0</v>
          </cell>
          <cell r="BI274">
            <v>0</v>
          </cell>
          <cell r="BJ274">
            <v>0</v>
          </cell>
          <cell r="BK274">
            <v>52370</v>
          </cell>
          <cell r="BL274">
            <v>0</v>
          </cell>
          <cell r="BM274">
            <v>2006</v>
          </cell>
          <cell r="BN274">
            <v>43270</v>
          </cell>
          <cell r="BR274">
            <v>0</v>
          </cell>
        </row>
        <row r="275">
          <cell r="A275">
            <v>903</v>
          </cell>
          <cell r="B275" t="str">
            <v>Rowanfield Junior School</v>
          </cell>
          <cell r="D275">
            <v>73653</v>
          </cell>
          <cell r="E275">
            <v>0</v>
          </cell>
          <cell r="F275">
            <v>10469</v>
          </cell>
          <cell r="G275">
            <v>778</v>
          </cell>
          <cell r="H275">
            <v>0</v>
          </cell>
          <cell r="I275">
            <v>0</v>
          </cell>
          <cell r="J275">
            <v>627381</v>
          </cell>
          <cell r="K275">
            <v>0</v>
          </cell>
          <cell r="L275">
            <v>115861</v>
          </cell>
          <cell r="M275">
            <v>0</v>
          </cell>
          <cell r="N275">
            <v>56285</v>
          </cell>
          <cell r="O275">
            <v>0</v>
          </cell>
          <cell r="P275">
            <v>0</v>
          </cell>
          <cell r="Q275">
            <v>9614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2711</v>
          </cell>
          <cell r="W275">
            <v>52806</v>
          </cell>
          <cell r="X275">
            <v>0</v>
          </cell>
          <cell r="Y275">
            <v>0</v>
          </cell>
          <cell r="Z275">
            <v>0</v>
          </cell>
          <cell r="AA275">
            <v>463383</v>
          </cell>
          <cell r="AB275">
            <v>19388</v>
          </cell>
          <cell r="AC275">
            <v>125369</v>
          </cell>
          <cell r="AD275">
            <v>25424</v>
          </cell>
          <cell r="AE275">
            <v>28745</v>
          </cell>
          <cell r="AF275">
            <v>0</v>
          </cell>
          <cell r="AG275">
            <v>15210</v>
          </cell>
          <cell r="AH275">
            <v>2000</v>
          </cell>
          <cell r="AI275">
            <v>3750</v>
          </cell>
          <cell r="AJ275">
            <v>5161</v>
          </cell>
          <cell r="AK275">
            <v>1290</v>
          </cell>
          <cell r="AL275">
            <v>36183</v>
          </cell>
          <cell r="AM275">
            <v>11000</v>
          </cell>
          <cell r="AN275">
            <v>1600</v>
          </cell>
          <cell r="AO275">
            <v>2200</v>
          </cell>
          <cell r="AP275">
            <v>15900</v>
          </cell>
          <cell r="AQ275">
            <v>19037</v>
          </cell>
          <cell r="AR275">
            <v>6225</v>
          </cell>
          <cell r="AS275">
            <v>32985</v>
          </cell>
          <cell r="AT275">
            <v>19400</v>
          </cell>
          <cell r="AU275">
            <v>0</v>
          </cell>
          <cell r="AV275">
            <v>16337</v>
          </cell>
          <cell r="AW275">
            <v>5495</v>
          </cell>
          <cell r="AX275">
            <v>0</v>
          </cell>
          <cell r="AY275">
            <v>21813</v>
          </cell>
          <cell r="AZ275">
            <v>0</v>
          </cell>
          <cell r="BA275">
            <v>4079</v>
          </cell>
          <cell r="BB275">
            <v>11744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37326</v>
          </cell>
          <cell r="BH275">
            <v>0</v>
          </cell>
          <cell r="BI275">
            <v>0</v>
          </cell>
          <cell r="BJ275">
            <v>0</v>
          </cell>
          <cell r="BK275">
            <v>46097</v>
          </cell>
          <cell r="BL275">
            <v>0</v>
          </cell>
          <cell r="BM275">
            <v>2531</v>
          </cell>
          <cell r="BN275">
            <v>44593</v>
          </cell>
          <cell r="BR275">
            <v>-55</v>
          </cell>
        </row>
        <row r="276">
          <cell r="A276">
            <v>904</v>
          </cell>
          <cell r="B276" t="str">
            <v>The Catholic School of Saint Gregory the Great</v>
          </cell>
          <cell r="C276">
            <v>1</v>
          </cell>
          <cell r="D276">
            <v>34653</v>
          </cell>
          <cell r="E276">
            <v>0</v>
          </cell>
          <cell r="F276">
            <v>0</v>
          </cell>
          <cell r="G276">
            <v>2460</v>
          </cell>
          <cell r="H276">
            <v>0</v>
          </cell>
          <cell r="I276">
            <v>0</v>
          </cell>
          <cell r="J276">
            <v>983192</v>
          </cell>
          <cell r="K276">
            <v>0</v>
          </cell>
          <cell r="L276">
            <v>44141</v>
          </cell>
          <cell r="M276">
            <v>0</v>
          </cell>
          <cell r="N276">
            <v>38179</v>
          </cell>
          <cell r="O276">
            <v>0</v>
          </cell>
          <cell r="P276">
            <v>0</v>
          </cell>
          <cell r="Q276">
            <v>2000</v>
          </cell>
          <cell r="R276">
            <v>0</v>
          </cell>
          <cell r="S276">
            <v>16500</v>
          </cell>
          <cell r="T276">
            <v>0</v>
          </cell>
          <cell r="U276">
            <v>0</v>
          </cell>
          <cell r="V276">
            <v>7000</v>
          </cell>
          <cell r="W276">
            <v>68225</v>
          </cell>
          <cell r="X276">
            <v>0</v>
          </cell>
          <cell r="Y276">
            <v>0</v>
          </cell>
          <cell r="Z276">
            <v>0</v>
          </cell>
          <cell r="AA276">
            <v>684644</v>
          </cell>
          <cell r="AB276">
            <v>38024</v>
          </cell>
          <cell r="AC276">
            <v>134289</v>
          </cell>
          <cell r="AD276">
            <v>18181</v>
          </cell>
          <cell r="AE276">
            <v>50061</v>
          </cell>
          <cell r="AF276">
            <v>0</v>
          </cell>
          <cell r="AG276">
            <v>17530</v>
          </cell>
          <cell r="AH276">
            <v>1000</v>
          </cell>
          <cell r="AI276">
            <v>11500</v>
          </cell>
          <cell r="AJ276">
            <v>21216</v>
          </cell>
          <cell r="AK276">
            <v>5304</v>
          </cell>
          <cell r="AL276">
            <v>17824</v>
          </cell>
          <cell r="AM276">
            <v>4000</v>
          </cell>
          <cell r="AN276">
            <v>25737</v>
          </cell>
          <cell r="AO276">
            <v>3510</v>
          </cell>
          <cell r="AP276">
            <v>17056</v>
          </cell>
          <cell r="AQ276">
            <v>1669</v>
          </cell>
          <cell r="AR276">
            <v>5284</v>
          </cell>
          <cell r="AS276">
            <v>26366</v>
          </cell>
          <cell r="AT276">
            <v>16547</v>
          </cell>
          <cell r="AU276">
            <v>0</v>
          </cell>
          <cell r="AV276">
            <v>17874</v>
          </cell>
          <cell r="AW276">
            <v>8993</v>
          </cell>
          <cell r="AX276">
            <v>0</v>
          </cell>
          <cell r="AY276">
            <v>17346</v>
          </cell>
          <cell r="AZ276">
            <v>10000</v>
          </cell>
          <cell r="BA276">
            <v>9914</v>
          </cell>
          <cell r="BB276">
            <v>17021</v>
          </cell>
          <cell r="BC276">
            <v>0</v>
          </cell>
          <cell r="BD276">
            <v>3000</v>
          </cell>
          <cell r="BE276">
            <v>0</v>
          </cell>
          <cell r="BF276">
            <v>0</v>
          </cell>
          <cell r="BG276">
            <v>2240</v>
          </cell>
          <cell r="BH276">
            <v>0</v>
          </cell>
          <cell r="BI276">
            <v>3000</v>
          </cell>
          <cell r="BJ276">
            <v>0</v>
          </cell>
          <cell r="BK276">
            <v>3000</v>
          </cell>
          <cell r="BL276">
            <v>0</v>
          </cell>
          <cell r="BM276">
            <v>4700</v>
          </cell>
          <cell r="BN276">
            <v>10000</v>
          </cell>
          <cell r="BR276">
            <v>0</v>
          </cell>
        </row>
        <row r="277">
          <cell r="A277">
            <v>905</v>
          </cell>
          <cell r="B277" t="str">
            <v>St. James' Church of England Primary School (Cheltenham)</v>
          </cell>
          <cell r="C277">
            <v>1</v>
          </cell>
          <cell r="D277">
            <v>57282</v>
          </cell>
          <cell r="E277">
            <v>0</v>
          </cell>
          <cell r="F277">
            <v>1530</v>
          </cell>
          <cell r="G277">
            <v>5250</v>
          </cell>
          <cell r="H277">
            <v>0</v>
          </cell>
          <cell r="I277">
            <v>0</v>
          </cell>
          <cell r="J277">
            <v>735313</v>
          </cell>
          <cell r="K277">
            <v>0</v>
          </cell>
          <cell r="L277">
            <v>24692</v>
          </cell>
          <cell r="M277">
            <v>0</v>
          </cell>
          <cell r="N277">
            <v>22367</v>
          </cell>
          <cell r="O277">
            <v>0</v>
          </cell>
          <cell r="P277">
            <v>0</v>
          </cell>
          <cell r="Q277">
            <v>8500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12000</v>
          </cell>
          <cell r="W277">
            <v>49466</v>
          </cell>
          <cell r="X277">
            <v>0</v>
          </cell>
          <cell r="Y277">
            <v>0</v>
          </cell>
          <cell r="Z277">
            <v>0</v>
          </cell>
          <cell r="AA277">
            <v>547274</v>
          </cell>
          <cell r="AB277">
            <v>11393</v>
          </cell>
          <cell r="AC277">
            <v>97152</v>
          </cell>
          <cell r="AD277">
            <v>0</v>
          </cell>
          <cell r="AE277">
            <v>36867</v>
          </cell>
          <cell r="AF277">
            <v>0</v>
          </cell>
          <cell r="AG277">
            <v>17856</v>
          </cell>
          <cell r="AH277">
            <v>1350</v>
          </cell>
          <cell r="AI277">
            <v>2500</v>
          </cell>
          <cell r="AJ277">
            <v>6486</v>
          </cell>
          <cell r="AK277">
            <v>1620</v>
          </cell>
          <cell r="AL277">
            <v>10500</v>
          </cell>
          <cell r="AM277">
            <v>6000</v>
          </cell>
          <cell r="AN277">
            <v>18000</v>
          </cell>
          <cell r="AO277">
            <v>3250</v>
          </cell>
          <cell r="AP277">
            <v>8000</v>
          </cell>
          <cell r="AQ277">
            <v>14452</v>
          </cell>
          <cell r="AR277">
            <v>2250</v>
          </cell>
          <cell r="AS277">
            <v>37546</v>
          </cell>
          <cell r="AT277">
            <v>10500</v>
          </cell>
          <cell r="AU277">
            <v>0</v>
          </cell>
          <cell r="AV277">
            <v>12300</v>
          </cell>
          <cell r="AW277">
            <v>650</v>
          </cell>
          <cell r="AX277">
            <v>0</v>
          </cell>
          <cell r="AY277">
            <v>0</v>
          </cell>
          <cell r="AZ277">
            <v>11999</v>
          </cell>
          <cell r="BA277">
            <v>4500</v>
          </cell>
          <cell r="BB277">
            <v>22947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39365</v>
          </cell>
          <cell r="BH277">
            <v>0</v>
          </cell>
          <cell r="BI277">
            <v>0</v>
          </cell>
          <cell r="BJ277">
            <v>0</v>
          </cell>
          <cell r="BK277">
            <v>44243</v>
          </cell>
          <cell r="BL277">
            <v>0</v>
          </cell>
          <cell r="BM277">
            <v>1902</v>
          </cell>
          <cell r="BN277">
            <v>24228</v>
          </cell>
          <cell r="BR277">
            <v>0</v>
          </cell>
        </row>
        <row r="278">
          <cell r="A278">
            <v>906</v>
          </cell>
          <cell r="B278" t="str">
            <v>St. Johns C of E Primary (Cheltenham) School</v>
          </cell>
          <cell r="D278">
            <v>46053</v>
          </cell>
          <cell r="E278">
            <v>0</v>
          </cell>
          <cell r="F278">
            <v>1376</v>
          </cell>
          <cell r="G278">
            <v>6123</v>
          </cell>
          <cell r="H278">
            <v>0</v>
          </cell>
          <cell r="I278">
            <v>0</v>
          </cell>
          <cell r="J278">
            <v>429302</v>
          </cell>
          <cell r="K278">
            <v>0</v>
          </cell>
          <cell r="L278">
            <v>18077</v>
          </cell>
          <cell r="M278">
            <v>0</v>
          </cell>
          <cell r="N278">
            <v>23849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37801</v>
          </cell>
          <cell r="X278">
            <v>0</v>
          </cell>
          <cell r="Y278">
            <v>0</v>
          </cell>
          <cell r="Z278">
            <v>0</v>
          </cell>
          <cell r="AA278">
            <v>351948</v>
          </cell>
          <cell r="AB278">
            <v>7171</v>
          </cell>
          <cell r="AC278">
            <v>60999</v>
          </cell>
          <cell r="AD278">
            <v>16964</v>
          </cell>
          <cell r="AE278">
            <v>16003</v>
          </cell>
          <cell r="AF278">
            <v>0</v>
          </cell>
          <cell r="AG278">
            <v>3813</v>
          </cell>
          <cell r="AH278">
            <v>800</v>
          </cell>
          <cell r="AI278">
            <v>3500</v>
          </cell>
          <cell r="AJ278">
            <v>4134</v>
          </cell>
          <cell r="AK278">
            <v>1034</v>
          </cell>
          <cell r="AL278">
            <v>4000</v>
          </cell>
          <cell r="AM278">
            <v>0</v>
          </cell>
          <cell r="AN278">
            <v>1000</v>
          </cell>
          <cell r="AO278">
            <v>900</v>
          </cell>
          <cell r="AP278">
            <v>7000</v>
          </cell>
          <cell r="AQ278">
            <v>5239</v>
          </cell>
          <cell r="AR278">
            <v>500</v>
          </cell>
          <cell r="AS278">
            <v>22271</v>
          </cell>
          <cell r="AT278">
            <v>4612</v>
          </cell>
          <cell r="AU278">
            <v>0</v>
          </cell>
          <cell r="AV278">
            <v>3050</v>
          </cell>
          <cell r="AW278">
            <v>3831</v>
          </cell>
          <cell r="AX278">
            <v>0</v>
          </cell>
          <cell r="AY278">
            <v>2478</v>
          </cell>
          <cell r="AZ278">
            <v>0</v>
          </cell>
          <cell r="BA278">
            <v>74</v>
          </cell>
          <cell r="BB278">
            <v>11406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20353</v>
          </cell>
          <cell r="BH278">
            <v>0</v>
          </cell>
          <cell r="BI278">
            <v>0</v>
          </cell>
          <cell r="BJ278">
            <v>0</v>
          </cell>
          <cell r="BK278">
            <v>24768</v>
          </cell>
          <cell r="BL278">
            <v>0</v>
          </cell>
          <cell r="BM278">
            <v>3084</v>
          </cell>
          <cell r="BN278">
            <v>22355</v>
          </cell>
          <cell r="BR278">
            <v>0</v>
          </cell>
        </row>
        <row r="279">
          <cell r="A279">
            <v>907</v>
          </cell>
          <cell r="B279" t="str">
            <v>St. Mark's Church of England Junior School</v>
          </cell>
          <cell r="C279">
            <v>1</v>
          </cell>
          <cell r="D279">
            <v>55777</v>
          </cell>
          <cell r="E279">
            <v>0</v>
          </cell>
          <cell r="F279">
            <v>0</v>
          </cell>
          <cell r="G279">
            <v>1394</v>
          </cell>
          <cell r="H279">
            <v>0</v>
          </cell>
          <cell r="I279">
            <v>0</v>
          </cell>
          <cell r="J279">
            <v>585107</v>
          </cell>
          <cell r="K279">
            <v>0</v>
          </cell>
          <cell r="L279">
            <v>36167</v>
          </cell>
          <cell r="M279">
            <v>0</v>
          </cell>
          <cell r="N279">
            <v>32922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42882</v>
          </cell>
          <cell r="X279">
            <v>0</v>
          </cell>
          <cell r="Y279">
            <v>0</v>
          </cell>
          <cell r="Z279">
            <v>0</v>
          </cell>
          <cell r="AA279">
            <v>438706</v>
          </cell>
          <cell r="AB279">
            <v>11500</v>
          </cell>
          <cell r="AC279">
            <v>65640</v>
          </cell>
          <cell r="AD279">
            <v>18100</v>
          </cell>
          <cell r="AE279">
            <v>35125</v>
          </cell>
          <cell r="AF279">
            <v>0</v>
          </cell>
          <cell r="AG279">
            <v>16048</v>
          </cell>
          <cell r="AH279">
            <v>2152</v>
          </cell>
          <cell r="AI279">
            <v>7600</v>
          </cell>
          <cell r="AJ279">
            <v>3840</v>
          </cell>
          <cell r="AK279">
            <v>0</v>
          </cell>
          <cell r="AL279">
            <v>17988</v>
          </cell>
          <cell r="AM279">
            <v>15000</v>
          </cell>
          <cell r="AN279">
            <v>2800</v>
          </cell>
          <cell r="AO279">
            <v>5000</v>
          </cell>
          <cell r="AP279">
            <v>6800</v>
          </cell>
          <cell r="AQ279">
            <v>1399</v>
          </cell>
          <cell r="AR279">
            <v>1000</v>
          </cell>
          <cell r="AS279">
            <v>27214</v>
          </cell>
          <cell r="AT279">
            <v>10500</v>
          </cell>
          <cell r="AU279">
            <v>0</v>
          </cell>
          <cell r="AV279">
            <v>11054</v>
          </cell>
          <cell r="AW279">
            <v>281</v>
          </cell>
          <cell r="AX279">
            <v>0</v>
          </cell>
          <cell r="AY279">
            <v>0</v>
          </cell>
          <cell r="AZ279">
            <v>0</v>
          </cell>
          <cell r="BA279">
            <v>15108</v>
          </cell>
          <cell r="BB279">
            <v>1000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1738</v>
          </cell>
          <cell r="BH279">
            <v>0</v>
          </cell>
          <cell r="BI279">
            <v>0</v>
          </cell>
          <cell r="BJ279">
            <v>0</v>
          </cell>
          <cell r="BK279">
            <v>15000</v>
          </cell>
          <cell r="BL279">
            <v>0</v>
          </cell>
          <cell r="BM279">
            <v>5132</v>
          </cell>
          <cell r="BN279">
            <v>39000</v>
          </cell>
          <cell r="BR279">
            <v>-17000</v>
          </cell>
        </row>
        <row r="280">
          <cell r="A280">
            <v>909</v>
          </cell>
          <cell r="B280" t="str">
            <v>Whaddon Primary School &amp; Early Years Centre</v>
          </cell>
          <cell r="D280">
            <v>79710</v>
          </cell>
          <cell r="E280">
            <v>0</v>
          </cell>
          <cell r="F280">
            <v>13819</v>
          </cell>
          <cell r="G280">
            <v>514</v>
          </cell>
          <cell r="H280">
            <v>0</v>
          </cell>
          <cell r="I280">
            <v>0</v>
          </cell>
          <cell r="J280">
            <v>418593</v>
          </cell>
          <cell r="K280">
            <v>0</v>
          </cell>
          <cell r="L280">
            <v>72772</v>
          </cell>
          <cell r="M280">
            <v>0</v>
          </cell>
          <cell r="N280">
            <v>48930</v>
          </cell>
          <cell r="O280">
            <v>0</v>
          </cell>
          <cell r="P280">
            <v>0</v>
          </cell>
          <cell r="Q280">
            <v>1000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5844</v>
          </cell>
          <cell r="W280">
            <v>35914</v>
          </cell>
          <cell r="X280">
            <v>0</v>
          </cell>
          <cell r="Y280">
            <v>0</v>
          </cell>
          <cell r="Z280">
            <v>0</v>
          </cell>
          <cell r="AA280">
            <v>320982</v>
          </cell>
          <cell r="AB280">
            <v>16612</v>
          </cell>
          <cell r="AC280">
            <v>104174</v>
          </cell>
          <cell r="AD280">
            <v>788</v>
          </cell>
          <cell r="AE280">
            <v>22114</v>
          </cell>
          <cell r="AF280">
            <v>0</v>
          </cell>
          <cell r="AG280">
            <v>12856</v>
          </cell>
          <cell r="AH280">
            <v>200</v>
          </cell>
          <cell r="AI280">
            <v>5000</v>
          </cell>
          <cell r="AJ280">
            <v>3088</v>
          </cell>
          <cell r="AK280">
            <v>772</v>
          </cell>
          <cell r="AL280">
            <v>8600</v>
          </cell>
          <cell r="AM280">
            <v>1600</v>
          </cell>
          <cell r="AN280">
            <v>22435</v>
          </cell>
          <cell r="AO280">
            <v>3156</v>
          </cell>
          <cell r="AP280">
            <v>12750</v>
          </cell>
          <cell r="AQ280">
            <v>9269</v>
          </cell>
          <cell r="AR280">
            <v>850</v>
          </cell>
          <cell r="AS280">
            <v>46892</v>
          </cell>
          <cell r="AT280">
            <v>5437</v>
          </cell>
          <cell r="AU280">
            <v>0</v>
          </cell>
          <cell r="AV280">
            <v>9560</v>
          </cell>
          <cell r="AW280">
            <v>3311</v>
          </cell>
          <cell r="AX280">
            <v>0</v>
          </cell>
          <cell r="AY280">
            <v>21085</v>
          </cell>
          <cell r="AZ280">
            <v>5000</v>
          </cell>
          <cell r="BA280">
            <v>1000</v>
          </cell>
          <cell r="BB280">
            <v>10291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29645</v>
          </cell>
          <cell r="BH280">
            <v>0</v>
          </cell>
          <cell r="BI280">
            <v>0</v>
          </cell>
          <cell r="BJ280">
            <v>0</v>
          </cell>
          <cell r="BK280">
            <v>42021</v>
          </cell>
          <cell r="BL280">
            <v>0</v>
          </cell>
          <cell r="BM280">
            <v>1957</v>
          </cell>
          <cell r="BN280">
            <v>14941</v>
          </cell>
          <cell r="BR280">
            <v>0</v>
          </cell>
        </row>
        <row r="281">
          <cell r="A281">
            <v>912</v>
          </cell>
          <cell r="B281" t="str">
            <v>St. Thomas More Catholic Primary School</v>
          </cell>
          <cell r="D281">
            <v>-58406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464236</v>
          </cell>
          <cell r="K281">
            <v>0</v>
          </cell>
          <cell r="L281">
            <v>66739</v>
          </cell>
          <cell r="M281">
            <v>0</v>
          </cell>
          <cell r="N281">
            <v>35515</v>
          </cell>
          <cell r="O281">
            <v>0</v>
          </cell>
          <cell r="P281">
            <v>0</v>
          </cell>
          <cell r="Q281">
            <v>1400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39891</v>
          </cell>
          <cell r="X281">
            <v>0</v>
          </cell>
          <cell r="Y281">
            <v>0</v>
          </cell>
          <cell r="Z281">
            <v>0</v>
          </cell>
          <cell r="AA281">
            <v>360676</v>
          </cell>
          <cell r="AB281">
            <v>20270</v>
          </cell>
          <cell r="AC281">
            <v>63329</v>
          </cell>
          <cell r="AD281">
            <v>13788</v>
          </cell>
          <cell r="AE281">
            <v>28963</v>
          </cell>
          <cell r="AF281">
            <v>0</v>
          </cell>
          <cell r="AG281">
            <v>11396</v>
          </cell>
          <cell r="AH281">
            <v>700</v>
          </cell>
          <cell r="AI281">
            <v>2000</v>
          </cell>
          <cell r="AJ281">
            <v>10616</v>
          </cell>
          <cell r="AK281">
            <v>2654</v>
          </cell>
          <cell r="AL281">
            <v>2000</v>
          </cell>
          <cell r="AM281">
            <v>2798</v>
          </cell>
          <cell r="AN281">
            <v>1000</v>
          </cell>
          <cell r="AO281">
            <v>2153</v>
          </cell>
          <cell r="AP281">
            <v>8158</v>
          </cell>
          <cell r="AQ281">
            <v>975</v>
          </cell>
          <cell r="AR281">
            <v>950</v>
          </cell>
          <cell r="AS281">
            <v>17287</v>
          </cell>
          <cell r="AT281">
            <v>4000</v>
          </cell>
          <cell r="AU281">
            <v>0</v>
          </cell>
          <cell r="AV281">
            <v>7426</v>
          </cell>
          <cell r="AW281">
            <v>3322</v>
          </cell>
          <cell r="AX281">
            <v>0</v>
          </cell>
          <cell r="AY281">
            <v>16520</v>
          </cell>
          <cell r="AZ281">
            <v>5000</v>
          </cell>
          <cell r="BA281">
            <v>0</v>
          </cell>
          <cell r="BB281">
            <v>11563</v>
          </cell>
          <cell r="BC281">
            <v>0</v>
          </cell>
          <cell r="BD281">
            <v>6000</v>
          </cell>
          <cell r="BE281">
            <v>0</v>
          </cell>
          <cell r="BF281">
            <v>0</v>
          </cell>
          <cell r="BG281">
            <v>1546</v>
          </cell>
          <cell r="BH281">
            <v>0</v>
          </cell>
          <cell r="BI281">
            <v>6000</v>
          </cell>
          <cell r="BJ281">
            <v>0</v>
          </cell>
          <cell r="BK281">
            <v>6000</v>
          </cell>
          <cell r="BL281">
            <v>0</v>
          </cell>
          <cell r="BM281">
            <v>1546</v>
          </cell>
          <cell r="BN281">
            <v>-54169</v>
          </cell>
          <cell r="BR281">
            <v>0</v>
          </cell>
        </row>
        <row r="282">
          <cell r="A282">
            <v>920</v>
          </cell>
          <cell r="B282" t="str">
            <v>Barnwood Church of England Primary School</v>
          </cell>
          <cell r="C282">
            <v>1</v>
          </cell>
          <cell r="D282">
            <v>41070</v>
          </cell>
          <cell r="E282">
            <v>0</v>
          </cell>
          <cell r="F282">
            <v>0</v>
          </cell>
          <cell r="G282">
            <v>725</v>
          </cell>
          <cell r="H282">
            <v>0</v>
          </cell>
          <cell r="I282">
            <v>0</v>
          </cell>
          <cell r="J282">
            <v>553880</v>
          </cell>
          <cell r="K282">
            <v>0</v>
          </cell>
          <cell r="L282">
            <v>53669</v>
          </cell>
          <cell r="M282">
            <v>0</v>
          </cell>
          <cell r="N282">
            <v>22272</v>
          </cell>
          <cell r="O282">
            <v>0</v>
          </cell>
          <cell r="P282">
            <v>0</v>
          </cell>
          <cell r="Q282">
            <v>5000</v>
          </cell>
          <cell r="R282">
            <v>0</v>
          </cell>
          <cell r="S282">
            <v>0</v>
          </cell>
          <cell r="T282">
            <v>0</v>
          </cell>
          <cell r="U282">
            <v>1080</v>
          </cell>
          <cell r="V282">
            <v>11806</v>
          </cell>
          <cell r="W282">
            <v>40207</v>
          </cell>
          <cell r="X282">
            <v>0</v>
          </cell>
          <cell r="Y282">
            <v>0</v>
          </cell>
          <cell r="Z282">
            <v>0</v>
          </cell>
          <cell r="AA282">
            <v>415413</v>
          </cell>
          <cell r="AB282">
            <v>8499</v>
          </cell>
          <cell r="AC282">
            <v>117049</v>
          </cell>
          <cell r="AD282">
            <v>15602</v>
          </cell>
          <cell r="AE282">
            <v>25360</v>
          </cell>
          <cell r="AF282">
            <v>0</v>
          </cell>
          <cell r="AG282">
            <v>18152</v>
          </cell>
          <cell r="AH282">
            <v>1100</v>
          </cell>
          <cell r="AI282">
            <v>3000</v>
          </cell>
          <cell r="AJ282">
            <v>4561</v>
          </cell>
          <cell r="AK282">
            <v>1140</v>
          </cell>
          <cell r="AL282">
            <v>7980</v>
          </cell>
          <cell r="AM282">
            <v>2106</v>
          </cell>
          <cell r="AN282">
            <v>1200</v>
          </cell>
          <cell r="AO282">
            <v>2000</v>
          </cell>
          <cell r="AP282">
            <v>9000</v>
          </cell>
          <cell r="AQ282">
            <v>3104</v>
          </cell>
          <cell r="AR282">
            <v>1790</v>
          </cell>
          <cell r="AS282">
            <v>22488</v>
          </cell>
          <cell r="AT282">
            <v>4768</v>
          </cell>
          <cell r="AU282">
            <v>0</v>
          </cell>
          <cell r="AV282">
            <v>8300</v>
          </cell>
          <cell r="AW282">
            <v>4884</v>
          </cell>
          <cell r="AX282">
            <v>0</v>
          </cell>
          <cell r="AY282">
            <v>3717</v>
          </cell>
          <cell r="AZ282">
            <v>0</v>
          </cell>
          <cell r="BA282">
            <v>2674</v>
          </cell>
          <cell r="BB282">
            <v>12547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1694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2419</v>
          </cell>
          <cell r="BN282">
            <v>32550</v>
          </cell>
          <cell r="BR282">
            <v>0</v>
          </cell>
        </row>
        <row r="283">
          <cell r="A283">
            <v>921</v>
          </cell>
          <cell r="B283" t="str">
            <v>Calton Infant School</v>
          </cell>
          <cell r="D283">
            <v>35037</v>
          </cell>
          <cell r="E283">
            <v>0</v>
          </cell>
          <cell r="F283">
            <v>21470</v>
          </cell>
          <cell r="G283">
            <v>5258</v>
          </cell>
          <cell r="H283">
            <v>0</v>
          </cell>
          <cell r="I283">
            <v>0</v>
          </cell>
          <cell r="J283">
            <v>426660</v>
          </cell>
          <cell r="K283">
            <v>0</v>
          </cell>
          <cell r="L283">
            <v>49369</v>
          </cell>
          <cell r="M283">
            <v>0</v>
          </cell>
          <cell r="N283">
            <v>50933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35570</v>
          </cell>
          <cell r="X283">
            <v>0</v>
          </cell>
          <cell r="Y283">
            <v>0</v>
          </cell>
          <cell r="Z283">
            <v>0</v>
          </cell>
          <cell r="AA283">
            <v>324969</v>
          </cell>
          <cell r="AB283">
            <v>8517</v>
          </cell>
          <cell r="AC283">
            <v>99188</v>
          </cell>
          <cell r="AD283">
            <v>11880</v>
          </cell>
          <cell r="AE283">
            <v>26589</v>
          </cell>
          <cell r="AF283">
            <v>0</v>
          </cell>
          <cell r="AG283">
            <v>19884</v>
          </cell>
          <cell r="AH283">
            <v>400</v>
          </cell>
          <cell r="AI283">
            <v>2950</v>
          </cell>
          <cell r="AJ283">
            <v>9132</v>
          </cell>
          <cell r="AK283">
            <v>2368</v>
          </cell>
          <cell r="AL283">
            <v>4000</v>
          </cell>
          <cell r="AM283">
            <v>0</v>
          </cell>
          <cell r="AN283">
            <v>1300</v>
          </cell>
          <cell r="AO283">
            <v>1400</v>
          </cell>
          <cell r="AP283">
            <v>6000</v>
          </cell>
          <cell r="AQ283">
            <v>0</v>
          </cell>
          <cell r="AR283">
            <v>1000</v>
          </cell>
          <cell r="AS283">
            <v>29341</v>
          </cell>
          <cell r="AT283">
            <v>6208</v>
          </cell>
          <cell r="AU283">
            <v>0</v>
          </cell>
          <cell r="AV283">
            <v>5747</v>
          </cell>
          <cell r="AW283">
            <v>3874</v>
          </cell>
          <cell r="AX283">
            <v>0</v>
          </cell>
          <cell r="AY283">
            <v>11000</v>
          </cell>
          <cell r="AZ283">
            <v>0</v>
          </cell>
          <cell r="BA283">
            <v>0</v>
          </cell>
          <cell r="BB283">
            <v>9815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30614</v>
          </cell>
          <cell r="BH283">
            <v>0</v>
          </cell>
          <cell r="BI283">
            <v>0</v>
          </cell>
          <cell r="BJ283">
            <v>0</v>
          </cell>
          <cell r="BK283">
            <v>55149</v>
          </cell>
          <cell r="BL283">
            <v>0</v>
          </cell>
          <cell r="BM283">
            <v>2193</v>
          </cell>
          <cell r="BN283">
            <v>12007</v>
          </cell>
          <cell r="BR283">
            <v>0</v>
          </cell>
        </row>
        <row r="284">
          <cell r="A284">
            <v>922</v>
          </cell>
          <cell r="B284" t="str">
            <v>Calton Junior School</v>
          </cell>
          <cell r="D284">
            <v>-2442</v>
          </cell>
          <cell r="E284">
            <v>0</v>
          </cell>
          <cell r="F284">
            <v>19966</v>
          </cell>
          <cell r="G284">
            <v>5883</v>
          </cell>
          <cell r="H284">
            <v>0</v>
          </cell>
          <cell r="I284">
            <v>0</v>
          </cell>
          <cell r="J284">
            <v>603816</v>
          </cell>
          <cell r="K284">
            <v>0</v>
          </cell>
          <cell r="L284">
            <v>74821</v>
          </cell>
          <cell r="M284">
            <v>0</v>
          </cell>
          <cell r="N284">
            <v>73493</v>
          </cell>
          <cell r="O284">
            <v>0</v>
          </cell>
          <cell r="P284">
            <v>0</v>
          </cell>
          <cell r="Q284">
            <v>751</v>
          </cell>
          <cell r="R284">
            <v>0</v>
          </cell>
          <cell r="S284">
            <v>0</v>
          </cell>
          <cell r="T284">
            <v>0</v>
          </cell>
          <cell r="U284">
            <v>2873</v>
          </cell>
          <cell r="V284">
            <v>1954</v>
          </cell>
          <cell r="W284">
            <v>47364</v>
          </cell>
          <cell r="X284">
            <v>0</v>
          </cell>
          <cell r="Y284">
            <v>0</v>
          </cell>
          <cell r="Z284">
            <v>0</v>
          </cell>
          <cell r="AA284">
            <v>429630</v>
          </cell>
          <cell r="AB284">
            <v>0</v>
          </cell>
          <cell r="AC284">
            <v>138496</v>
          </cell>
          <cell r="AD284">
            <v>25790</v>
          </cell>
          <cell r="AE284">
            <v>20520</v>
          </cell>
          <cell r="AF284">
            <v>0</v>
          </cell>
          <cell r="AG284">
            <v>16200</v>
          </cell>
          <cell r="AH284">
            <v>0</v>
          </cell>
          <cell r="AI284">
            <v>2250</v>
          </cell>
          <cell r="AJ284">
            <v>4640</v>
          </cell>
          <cell r="AK284">
            <v>900</v>
          </cell>
          <cell r="AL284">
            <v>8000</v>
          </cell>
          <cell r="AM284">
            <v>0</v>
          </cell>
          <cell r="AN284">
            <v>2000</v>
          </cell>
          <cell r="AO284">
            <v>2100</v>
          </cell>
          <cell r="AP284">
            <v>9000</v>
          </cell>
          <cell r="AQ284">
            <v>14064</v>
          </cell>
          <cell r="AR284">
            <v>700</v>
          </cell>
          <cell r="AS284">
            <v>34946</v>
          </cell>
          <cell r="AT284">
            <v>0</v>
          </cell>
          <cell r="AU284">
            <v>0</v>
          </cell>
          <cell r="AV284">
            <v>14500</v>
          </cell>
          <cell r="AW284">
            <v>5750</v>
          </cell>
          <cell r="AX284">
            <v>0</v>
          </cell>
          <cell r="AY284">
            <v>13553</v>
          </cell>
          <cell r="AZ284">
            <v>13000</v>
          </cell>
          <cell r="BA284">
            <v>3047</v>
          </cell>
          <cell r="BB284">
            <v>16328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30760</v>
          </cell>
          <cell r="BH284">
            <v>0</v>
          </cell>
          <cell r="BI284">
            <v>0</v>
          </cell>
          <cell r="BJ284">
            <v>0</v>
          </cell>
          <cell r="BK284">
            <v>53836</v>
          </cell>
          <cell r="BL284">
            <v>0</v>
          </cell>
          <cell r="BM284">
            <v>2773</v>
          </cell>
          <cell r="BN284">
            <v>27216</v>
          </cell>
          <cell r="BR284">
            <v>0</v>
          </cell>
        </row>
        <row r="285">
          <cell r="A285">
            <v>924</v>
          </cell>
          <cell r="B285" t="str">
            <v>Coney Hill Community Primary School</v>
          </cell>
          <cell r="D285">
            <v>89735.46</v>
          </cell>
          <cell r="E285">
            <v>14425.06</v>
          </cell>
          <cell r="F285">
            <v>47938</v>
          </cell>
          <cell r="G285">
            <v>1860</v>
          </cell>
          <cell r="H285">
            <v>0</v>
          </cell>
          <cell r="I285">
            <v>0</v>
          </cell>
          <cell r="J285">
            <v>539155</v>
          </cell>
          <cell r="K285">
            <v>0</v>
          </cell>
          <cell r="L285">
            <v>106018</v>
          </cell>
          <cell r="M285">
            <v>0</v>
          </cell>
          <cell r="N285">
            <v>101179</v>
          </cell>
          <cell r="O285">
            <v>0</v>
          </cell>
          <cell r="P285">
            <v>0</v>
          </cell>
          <cell r="Q285">
            <v>4000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46164</v>
          </cell>
          <cell r="X285">
            <v>0</v>
          </cell>
          <cell r="Y285">
            <v>0</v>
          </cell>
          <cell r="Z285">
            <v>0</v>
          </cell>
          <cell r="AA285">
            <v>360110</v>
          </cell>
          <cell r="AB285">
            <v>0</v>
          </cell>
          <cell r="AC285">
            <v>184026</v>
          </cell>
          <cell r="AD285">
            <v>26794</v>
          </cell>
          <cell r="AE285">
            <v>27032</v>
          </cell>
          <cell r="AF285">
            <v>0</v>
          </cell>
          <cell r="AG285">
            <v>71894</v>
          </cell>
          <cell r="AH285">
            <v>1050</v>
          </cell>
          <cell r="AI285">
            <v>1400</v>
          </cell>
          <cell r="AJ285">
            <v>4400</v>
          </cell>
          <cell r="AK285">
            <v>1100</v>
          </cell>
          <cell r="AL285">
            <v>5000</v>
          </cell>
          <cell r="AM285">
            <v>900</v>
          </cell>
          <cell r="AN285">
            <v>2000</v>
          </cell>
          <cell r="AO285">
            <v>3500</v>
          </cell>
          <cell r="AP285">
            <v>5000</v>
          </cell>
          <cell r="AQ285">
            <v>20284</v>
          </cell>
          <cell r="AR285">
            <v>2200</v>
          </cell>
          <cell r="AS285">
            <v>23175</v>
          </cell>
          <cell r="AT285">
            <v>2474</v>
          </cell>
          <cell r="AU285">
            <v>0</v>
          </cell>
          <cell r="AV285">
            <v>10350</v>
          </cell>
          <cell r="AW285">
            <v>4792</v>
          </cell>
          <cell r="AX285">
            <v>0</v>
          </cell>
          <cell r="AY285">
            <v>29323</v>
          </cell>
          <cell r="AZ285">
            <v>8000</v>
          </cell>
          <cell r="BA285">
            <v>3378</v>
          </cell>
          <cell r="BB285">
            <v>17359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34194</v>
          </cell>
          <cell r="BH285">
            <v>0</v>
          </cell>
          <cell r="BI285">
            <v>0</v>
          </cell>
          <cell r="BJ285">
            <v>0</v>
          </cell>
          <cell r="BK285">
            <v>80487</v>
          </cell>
          <cell r="BL285">
            <v>0</v>
          </cell>
          <cell r="BM285">
            <v>3505</v>
          </cell>
          <cell r="BN285">
            <v>70710.460000000006</v>
          </cell>
          <cell r="BR285">
            <v>0</v>
          </cell>
        </row>
        <row r="286">
          <cell r="A286">
            <v>925</v>
          </cell>
          <cell r="B286" t="str">
            <v>Dinglewell Infant School</v>
          </cell>
          <cell r="D286">
            <v>49245</v>
          </cell>
          <cell r="E286">
            <v>0</v>
          </cell>
          <cell r="F286">
            <v>56177</v>
          </cell>
          <cell r="G286">
            <v>0</v>
          </cell>
          <cell r="H286">
            <v>0</v>
          </cell>
          <cell r="I286">
            <v>0</v>
          </cell>
          <cell r="J286">
            <v>648387</v>
          </cell>
          <cell r="K286">
            <v>0</v>
          </cell>
          <cell r="L286">
            <v>38390</v>
          </cell>
          <cell r="M286">
            <v>0</v>
          </cell>
          <cell r="N286">
            <v>20267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43449</v>
          </cell>
          <cell r="X286">
            <v>0</v>
          </cell>
          <cell r="Y286">
            <v>0</v>
          </cell>
          <cell r="Z286">
            <v>0</v>
          </cell>
          <cell r="AA286">
            <v>486228</v>
          </cell>
          <cell r="AB286">
            <v>14063</v>
          </cell>
          <cell r="AC286">
            <v>115349</v>
          </cell>
          <cell r="AD286">
            <v>12832</v>
          </cell>
          <cell r="AE286">
            <v>28600</v>
          </cell>
          <cell r="AF286">
            <v>0</v>
          </cell>
          <cell r="AG286">
            <v>9475</v>
          </cell>
          <cell r="AH286">
            <v>250</v>
          </cell>
          <cell r="AI286">
            <v>2500</v>
          </cell>
          <cell r="AJ286">
            <v>5397</v>
          </cell>
          <cell r="AK286">
            <v>1350</v>
          </cell>
          <cell r="AL286">
            <v>30500</v>
          </cell>
          <cell r="AM286">
            <v>1531</v>
          </cell>
          <cell r="AN286">
            <v>5790</v>
          </cell>
          <cell r="AO286">
            <v>1600</v>
          </cell>
          <cell r="AP286">
            <v>6200</v>
          </cell>
          <cell r="AQ286">
            <v>0</v>
          </cell>
          <cell r="AR286">
            <v>2099</v>
          </cell>
          <cell r="AS286">
            <v>24652</v>
          </cell>
          <cell r="AT286">
            <v>10068</v>
          </cell>
          <cell r="AU286">
            <v>0</v>
          </cell>
          <cell r="AV286">
            <v>5260</v>
          </cell>
          <cell r="AW286">
            <v>5253</v>
          </cell>
          <cell r="AX286">
            <v>0</v>
          </cell>
          <cell r="AY286">
            <v>3717</v>
          </cell>
          <cell r="AZ286">
            <v>0</v>
          </cell>
          <cell r="BA286">
            <v>0</v>
          </cell>
          <cell r="BB286">
            <v>10797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37181</v>
          </cell>
          <cell r="BH286">
            <v>0</v>
          </cell>
          <cell r="BI286">
            <v>0</v>
          </cell>
          <cell r="BJ286">
            <v>0</v>
          </cell>
          <cell r="BK286">
            <v>91561</v>
          </cell>
          <cell r="BL286">
            <v>0</v>
          </cell>
          <cell r="BM286">
            <v>1797</v>
          </cell>
          <cell r="BN286">
            <v>16227</v>
          </cell>
          <cell r="BR286">
            <v>0</v>
          </cell>
        </row>
        <row r="287">
          <cell r="A287">
            <v>926</v>
          </cell>
          <cell r="B287" t="str">
            <v>Dinglewell Junior School</v>
          </cell>
          <cell r="D287">
            <v>64280</v>
          </cell>
          <cell r="E287">
            <v>0</v>
          </cell>
          <cell r="F287">
            <v>76428</v>
          </cell>
          <cell r="G287">
            <v>0</v>
          </cell>
          <cell r="H287">
            <v>0</v>
          </cell>
          <cell r="I287">
            <v>0</v>
          </cell>
          <cell r="J287">
            <v>854265</v>
          </cell>
          <cell r="K287">
            <v>0</v>
          </cell>
          <cell r="L287">
            <v>42069</v>
          </cell>
          <cell r="M287">
            <v>0</v>
          </cell>
          <cell r="N287">
            <v>51833</v>
          </cell>
          <cell r="O287">
            <v>0</v>
          </cell>
          <cell r="P287">
            <v>0</v>
          </cell>
          <cell r="Q287">
            <v>11300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21550</v>
          </cell>
          <cell r="W287">
            <v>56636</v>
          </cell>
          <cell r="X287">
            <v>0</v>
          </cell>
          <cell r="Y287">
            <v>0</v>
          </cell>
          <cell r="Z287">
            <v>0</v>
          </cell>
          <cell r="AA287">
            <v>622107</v>
          </cell>
          <cell r="AB287">
            <v>0</v>
          </cell>
          <cell r="AC287">
            <v>75000</v>
          </cell>
          <cell r="AD287">
            <v>18111</v>
          </cell>
          <cell r="AE287">
            <v>41504</v>
          </cell>
          <cell r="AF287">
            <v>0</v>
          </cell>
          <cell r="AG287">
            <v>13385</v>
          </cell>
          <cell r="AH287">
            <v>800</v>
          </cell>
          <cell r="AI287">
            <v>2300</v>
          </cell>
          <cell r="AJ287">
            <v>12000</v>
          </cell>
          <cell r="AK287">
            <v>0</v>
          </cell>
          <cell r="AL287">
            <v>24500</v>
          </cell>
          <cell r="AM287">
            <v>2000</v>
          </cell>
          <cell r="AN287">
            <v>1500</v>
          </cell>
          <cell r="AO287">
            <v>3800</v>
          </cell>
          <cell r="AP287">
            <v>8200</v>
          </cell>
          <cell r="AQ287">
            <v>11966</v>
          </cell>
          <cell r="AR287">
            <v>3200</v>
          </cell>
          <cell r="AS287">
            <v>60446</v>
          </cell>
          <cell r="AT287">
            <v>4662</v>
          </cell>
          <cell r="AU287">
            <v>0</v>
          </cell>
          <cell r="AV287">
            <v>8156</v>
          </cell>
          <cell r="AW287">
            <v>8050</v>
          </cell>
          <cell r="AX287">
            <v>0</v>
          </cell>
          <cell r="AY287">
            <v>3717</v>
          </cell>
          <cell r="AZ287">
            <v>95905</v>
          </cell>
          <cell r="BA287">
            <v>4078</v>
          </cell>
          <cell r="BB287">
            <v>14400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43082</v>
          </cell>
          <cell r="BH287">
            <v>0</v>
          </cell>
          <cell r="BI287">
            <v>0</v>
          </cell>
          <cell r="BJ287">
            <v>0</v>
          </cell>
          <cell r="BK287">
            <v>40991</v>
          </cell>
          <cell r="BL287">
            <v>0</v>
          </cell>
          <cell r="BM287">
            <v>2091</v>
          </cell>
          <cell r="BN287">
            <v>62146</v>
          </cell>
          <cell r="BR287">
            <v>76428</v>
          </cell>
        </row>
        <row r="288">
          <cell r="A288">
            <v>927</v>
          </cell>
          <cell r="B288" t="str">
            <v>Elmbridge Infant School</v>
          </cell>
          <cell r="D288">
            <v>48039</v>
          </cell>
          <cell r="E288">
            <v>14814</v>
          </cell>
          <cell r="F288">
            <v>22520</v>
          </cell>
          <cell r="G288">
            <v>1918</v>
          </cell>
          <cell r="H288">
            <v>0</v>
          </cell>
          <cell r="I288">
            <v>0</v>
          </cell>
          <cell r="J288">
            <v>550690</v>
          </cell>
          <cell r="K288">
            <v>0</v>
          </cell>
          <cell r="L288">
            <v>35948</v>
          </cell>
          <cell r="M288">
            <v>0</v>
          </cell>
          <cell r="N288">
            <v>16542</v>
          </cell>
          <cell r="O288">
            <v>0</v>
          </cell>
          <cell r="P288">
            <v>0</v>
          </cell>
          <cell r="Q288">
            <v>11083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38980</v>
          </cell>
          <cell r="X288">
            <v>0</v>
          </cell>
          <cell r="Y288">
            <v>0</v>
          </cell>
          <cell r="Z288">
            <v>0</v>
          </cell>
          <cell r="AA288">
            <v>402085</v>
          </cell>
          <cell r="AB288">
            <v>21294</v>
          </cell>
          <cell r="AC288">
            <v>98778</v>
          </cell>
          <cell r="AD288">
            <v>23474</v>
          </cell>
          <cell r="AE288">
            <v>28585</v>
          </cell>
          <cell r="AF288">
            <v>0</v>
          </cell>
          <cell r="AG288">
            <v>20300</v>
          </cell>
          <cell r="AH288">
            <v>160</v>
          </cell>
          <cell r="AI288">
            <v>4200</v>
          </cell>
          <cell r="AJ288">
            <v>8482</v>
          </cell>
          <cell r="AK288">
            <v>0</v>
          </cell>
          <cell r="AL288">
            <v>6000</v>
          </cell>
          <cell r="AM288">
            <v>2900</v>
          </cell>
          <cell r="AN288">
            <v>2100</v>
          </cell>
          <cell r="AO288">
            <v>3100</v>
          </cell>
          <cell r="AP288">
            <v>8000</v>
          </cell>
          <cell r="AQ288">
            <v>17244</v>
          </cell>
          <cell r="AR288">
            <v>900</v>
          </cell>
          <cell r="AS288">
            <v>14628</v>
          </cell>
          <cell r="AT288">
            <v>1000</v>
          </cell>
          <cell r="AU288">
            <v>0</v>
          </cell>
          <cell r="AV288">
            <v>8290</v>
          </cell>
          <cell r="AW288">
            <v>4720</v>
          </cell>
          <cell r="AX288">
            <v>0</v>
          </cell>
          <cell r="AY288">
            <v>4956</v>
          </cell>
          <cell r="AZ288">
            <v>5000</v>
          </cell>
          <cell r="BA288">
            <v>3177</v>
          </cell>
          <cell r="BB288">
            <v>12212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33593</v>
          </cell>
          <cell r="BH288">
            <v>0</v>
          </cell>
          <cell r="BI288">
            <v>0</v>
          </cell>
          <cell r="BJ288">
            <v>0</v>
          </cell>
          <cell r="BK288">
            <v>54471</v>
          </cell>
          <cell r="BL288">
            <v>0</v>
          </cell>
          <cell r="BM288">
            <v>3560</v>
          </cell>
          <cell r="BN288">
            <v>-303</v>
          </cell>
          <cell r="BR288">
            <v>0</v>
          </cell>
        </row>
        <row r="289">
          <cell r="A289">
            <v>928</v>
          </cell>
          <cell r="B289" t="str">
            <v>Elmbridge Junior School</v>
          </cell>
          <cell r="D289">
            <v>77137</v>
          </cell>
          <cell r="E289">
            <v>0</v>
          </cell>
          <cell r="F289">
            <v>311</v>
          </cell>
          <cell r="G289">
            <v>2452</v>
          </cell>
          <cell r="H289">
            <v>0</v>
          </cell>
          <cell r="I289">
            <v>0</v>
          </cell>
          <cell r="J289">
            <v>879961</v>
          </cell>
          <cell r="K289">
            <v>0</v>
          </cell>
          <cell r="L289">
            <v>44781</v>
          </cell>
          <cell r="M289">
            <v>0</v>
          </cell>
          <cell r="N289">
            <v>45315</v>
          </cell>
          <cell r="O289">
            <v>0</v>
          </cell>
          <cell r="P289">
            <v>0</v>
          </cell>
          <cell r="Q289">
            <v>14500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2875</v>
          </cell>
          <cell r="W289">
            <v>60712</v>
          </cell>
          <cell r="X289">
            <v>0</v>
          </cell>
          <cell r="Y289">
            <v>0</v>
          </cell>
          <cell r="Z289">
            <v>0</v>
          </cell>
          <cell r="AA289">
            <v>602860</v>
          </cell>
          <cell r="AB289">
            <v>59319</v>
          </cell>
          <cell r="AC289">
            <v>98725</v>
          </cell>
          <cell r="AD289">
            <v>35885</v>
          </cell>
          <cell r="AE289">
            <v>32962</v>
          </cell>
          <cell r="AF289">
            <v>0</v>
          </cell>
          <cell r="AG289">
            <v>11494</v>
          </cell>
          <cell r="AH289">
            <v>1500</v>
          </cell>
          <cell r="AI289">
            <v>7000</v>
          </cell>
          <cell r="AJ289">
            <v>8793</v>
          </cell>
          <cell r="AK289">
            <v>0</v>
          </cell>
          <cell r="AL289">
            <v>20315</v>
          </cell>
          <cell r="AM289">
            <v>4200</v>
          </cell>
          <cell r="AN289">
            <v>1050</v>
          </cell>
          <cell r="AO289">
            <v>3300</v>
          </cell>
          <cell r="AP289">
            <v>15000</v>
          </cell>
          <cell r="AQ289">
            <v>11431</v>
          </cell>
          <cell r="AR289">
            <v>1910</v>
          </cell>
          <cell r="AS289">
            <v>59994</v>
          </cell>
          <cell r="AT289">
            <v>6948</v>
          </cell>
          <cell r="AU289">
            <v>0</v>
          </cell>
          <cell r="AV289">
            <v>19452</v>
          </cell>
          <cell r="AW289">
            <v>8216</v>
          </cell>
          <cell r="AX289">
            <v>0</v>
          </cell>
          <cell r="AY289">
            <v>7434</v>
          </cell>
          <cell r="AZ289">
            <v>7000</v>
          </cell>
          <cell r="BA289">
            <v>9500</v>
          </cell>
          <cell r="BB289">
            <v>17492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42915</v>
          </cell>
          <cell r="BH289">
            <v>0</v>
          </cell>
          <cell r="BI289">
            <v>0</v>
          </cell>
          <cell r="BJ289">
            <v>0</v>
          </cell>
          <cell r="BK289">
            <v>42559</v>
          </cell>
          <cell r="BL289">
            <v>0</v>
          </cell>
          <cell r="BM289">
            <v>7905</v>
          </cell>
          <cell r="BN289">
            <v>73501</v>
          </cell>
          <cell r="BR289">
            <v>-4786</v>
          </cell>
        </row>
        <row r="290">
          <cell r="A290">
            <v>929</v>
          </cell>
          <cell r="B290" t="str">
            <v>Finlay Community School</v>
          </cell>
          <cell r="D290">
            <v>84824</v>
          </cell>
          <cell r="E290">
            <v>0.21000000000640284</v>
          </cell>
          <cell r="F290">
            <v>25340</v>
          </cell>
          <cell r="G290">
            <v>0</v>
          </cell>
          <cell r="H290">
            <v>0</v>
          </cell>
          <cell r="I290">
            <v>0</v>
          </cell>
          <cell r="J290">
            <v>445204</v>
          </cell>
          <cell r="K290">
            <v>0</v>
          </cell>
          <cell r="L290">
            <v>102240</v>
          </cell>
          <cell r="M290">
            <v>0</v>
          </cell>
          <cell r="N290">
            <v>106954</v>
          </cell>
          <cell r="O290">
            <v>0</v>
          </cell>
          <cell r="P290">
            <v>0</v>
          </cell>
          <cell r="Q290">
            <v>5906</v>
          </cell>
          <cell r="R290">
            <v>0</v>
          </cell>
          <cell r="S290">
            <v>0</v>
          </cell>
          <cell r="T290">
            <v>0</v>
          </cell>
          <cell r="U290">
            <v>2500</v>
          </cell>
          <cell r="V290">
            <v>6442</v>
          </cell>
          <cell r="W290">
            <v>42918</v>
          </cell>
          <cell r="X290">
            <v>0</v>
          </cell>
          <cell r="Y290">
            <v>0</v>
          </cell>
          <cell r="Z290">
            <v>0</v>
          </cell>
          <cell r="AA290">
            <v>245881</v>
          </cell>
          <cell r="AB290">
            <v>0</v>
          </cell>
          <cell r="AC290">
            <v>104764</v>
          </cell>
          <cell r="AD290">
            <v>26435</v>
          </cell>
          <cell r="AE290">
            <v>28954</v>
          </cell>
          <cell r="AF290">
            <v>0</v>
          </cell>
          <cell r="AG290">
            <v>10866</v>
          </cell>
          <cell r="AH290">
            <v>100</v>
          </cell>
          <cell r="AI290">
            <v>5000</v>
          </cell>
          <cell r="AJ290">
            <v>12800</v>
          </cell>
          <cell r="AK290">
            <v>0</v>
          </cell>
          <cell r="AL290">
            <v>7217</v>
          </cell>
          <cell r="AM290">
            <v>3303</v>
          </cell>
          <cell r="AN290">
            <v>2625</v>
          </cell>
          <cell r="AO290">
            <v>3413</v>
          </cell>
          <cell r="AP290">
            <v>21000</v>
          </cell>
          <cell r="AQ290">
            <v>7770</v>
          </cell>
          <cell r="AR290">
            <v>2774</v>
          </cell>
          <cell r="AS290">
            <v>71448</v>
          </cell>
          <cell r="AT290">
            <v>1400</v>
          </cell>
          <cell r="AU290">
            <v>0</v>
          </cell>
          <cell r="AV290">
            <v>2958</v>
          </cell>
          <cell r="AW290">
            <v>4264</v>
          </cell>
          <cell r="AX290">
            <v>0</v>
          </cell>
          <cell r="AY290">
            <v>27182</v>
          </cell>
          <cell r="AZ290">
            <v>0</v>
          </cell>
          <cell r="BA290">
            <v>0</v>
          </cell>
          <cell r="BB290">
            <v>15198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32684</v>
          </cell>
          <cell r="BH290">
            <v>0</v>
          </cell>
          <cell r="BI290">
            <v>0</v>
          </cell>
          <cell r="BJ290">
            <v>0</v>
          </cell>
          <cell r="BK290">
            <v>56503</v>
          </cell>
          <cell r="BL290">
            <v>0</v>
          </cell>
          <cell r="BM290">
            <v>1521</v>
          </cell>
          <cell r="BN290">
            <v>191636</v>
          </cell>
          <cell r="BR290">
            <v>0</v>
          </cell>
        </row>
        <row r="291">
          <cell r="A291">
            <v>933</v>
          </cell>
          <cell r="B291" t="str">
            <v>Harewood Infant School</v>
          </cell>
          <cell r="D291">
            <v>40219</v>
          </cell>
          <cell r="E291">
            <v>0</v>
          </cell>
          <cell r="F291">
            <v>28930</v>
          </cell>
          <cell r="G291">
            <v>0</v>
          </cell>
          <cell r="H291">
            <v>0</v>
          </cell>
          <cell r="I291">
            <v>0</v>
          </cell>
          <cell r="J291">
            <v>485701</v>
          </cell>
          <cell r="K291">
            <v>0</v>
          </cell>
          <cell r="L291">
            <v>27558</v>
          </cell>
          <cell r="M291">
            <v>0</v>
          </cell>
          <cell r="N291">
            <v>61504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36440</v>
          </cell>
          <cell r="X291">
            <v>0</v>
          </cell>
          <cell r="Y291">
            <v>0</v>
          </cell>
          <cell r="Z291">
            <v>0</v>
          </cell>
          <cell r="AA291">
            <v>371172</v>
          </cell>
          <cell r="AB291">
            <v>13005</v>
          </cell>
          <cell r="AC291">
            <v>95061</v>
          </cell>
          <cell r="AD291">
            <v>22347</v>
          </cell>
          <cell r="AE291">
            <v>25274</v>
          </cell>
          <cell r="AF291">
            <v>0</v>
          </cell>
          <cell r="AG291">
            <v>13078</v>
          </cell>
          <cell r="AH291">
            <v>600</v>
          </cell>
          <cell r="AI291">
            <v>1000</v>
          </cell>
          <cell r="AJ291">
            <v>4650</v>
          </cell>
          <cell r="AK291">
            <v>1163</v>
          </cell>
          <cell r="AL291">
            <v>5000</v>
          </cell>
          <cell r="AM291">
            <v>1250</v>
          </cell>
          <cell r="AN291">
            <v>1850</v>
          </cell>
          <cell r="AO291">
            <v>900</v>
          </cell>
          <cell r="AP291">
            <v>7000</v>
          </cell>
          <cell r="AQ291">
            <v>0</v>
          </cell>
          <cell r="AR291">
            <v>1060</v>
          </cell>
          <cell r="AS291">
            <v>33817</v>
          </cell>
          <cell r="AT291">
            <v>6441</v>
          </cell>
          <cell r="AU291">
            <v>0</v>
          </cell>
          <cell r="AV291">
            <v>3940</v>
          </cell>
          <cell r="AW291">
            <v>4401</v>
          </cell>
          <cell r="AX291">
            <v>0</v>
          </cell>
          <cell r="AY291">
            <v>5369</v>
          </cell>
          <cell r="AZ291">
            <v>0</v>
          </cell>
          <cell r="BA291">
            <v>0</v>
          </cell>
          <cell r="BB291">
            <v>11502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33695</v>
          </cell>
          <cell r="BH291">
            <v>0</v>
          </cell>
          <cell r="BI291">
            <v>0</v>
          </cell>
          <cell r="BJ291">
            <v>0</v>
          </cell>
          <cell r="BK291">
            <v>59841</v>
          </cell>
          <cell r="BL291">
            <v>0</v>
          </cell>
          <cell r="BM291">
            <v>2784</v>
          </cell>
          <cell r="BN291">
            <v>21542</v>
          </cell>
          <cell r="BR291">
            <v>0</v>
          </cell>
        </row>
        <row r="292">
          <cell r="A292">
            <v>934</v>
          </cell>
          <cell r="B292" t="str">
            <v>Harewood Junior School</v>
          </cell>
          <cell r="C292">
            <v>1</v>
          </cell>
          <cell r="D292">
            <v>54335</v>
          </cell>
          <cell r="E292">
            <v>0</v>
          </cell>
          <cell r="F292">
            <v>45317</v>
          </cell>
          <cell r="G292">
            <v>0</v>
          </cell>
          <cell r="H292">
            <v>12000</v>
          </cell>
          <cell r="I292">
            <v>0</v>
          </cell>
          <cell r="J292">
            <v>798321</v>
          </cell>
          <cell r="K292">
            <v>0</v>
          </cell>
          <cell r="L292">
            <v>72889</v>
          </cell>
          <cell r="M292">
            <v>0</v>
          </cell>
          <cell r="N292">
            <v>79482</v>
          </cell>
          <cell r="O292">
            <v>18045</v>
          </cell>
          <cell r="P292">
            <v>0</v>
          </cell>
          <cell r="Q292">
            <v>4165</v>
          </cell>
          <cell r="R292">
            <v>0</v>
          </cell>
          <cell r="S292">
            <v>0</v>
          </cell>
          <cell r="T292">
            <v>0</v>
          </cell>
          <cell r="U292">
            <v>12438</v>
          </cell>
          <cell r="V292">
            <v>31334</v>
          </cell>
          <cell r="W292">
            <v>54824</v>
          </cell>
          <cell r="X292">
            <v>0</v>
          </cell>
          <cell r="Y292">
            <v>0</v>
          </cell>
          <cell r="Z292">
            <v>0</v>
          </cell>
          <cell r="AA292">
            <v>674566</v>
          </cell>
          <cell r="AB292">
            <v>4000</v>
          </cell>
          <cell r="AC292">
            <v>130784</v>
          </cell>
          <cell r="AD292">
            <v>28494</v>
          </cell>
          <cell r="AE292">
            <v>44491</v>
          </cell>
          <cell r="AF292">
            <v>0</v>
          </cell>
          <cell r="AG292">
            <v>26600</v>
          </cell>
          <cell r="AH292">
            <v>1250</v>
          </cell>
          <cell r="AI292">
            <v>3500</v>
          </cell>
          <cell r="AJ292">
            <v>7211</v>
          </cell>
          <cell r="AK292">
            <v>1803</v>
          </cell>
          <cell r="AL292">
            <v>8500</v>
          </cell>
          <cell r="AM292">
            <v>8000</v>
          </cell>
          <cell r="AN292">
            <v>1500</v>
          </cell>
          <cell r="AO292">
            <v>2470</v>
          </cell>
          <cell r="AP292">
            <v>13500</v>
          </cell>
          <cell r="AQ292">
            <v>11389</v>
          </cell>
          <cell r="AR292">
            <v>1200</v>
          </cell>
          <cell r="AS292">
            <v>65439</v>
          </cell>
          <cell r="AT292">
            <v>6500</v>
          </cell>
          <cell r="AU292">
            <v>0</v>
          </cell>
          <cell r="AV292">
            <v>14162</v>
          </cell>
          <cell r="AW292">
            <v>7398</v>
          </cell>
          <cell r="AX292">
            <v>0</v>
          </cell>
          <cell r="AY292">
            <v>10325</v>
          </cell>
          <cell r="AZ292">
            <v>2000</v>
          </cell>
          <cell r="BA292">
            <v>2585</v>
          </cell>
          <cell r="BB292">
            <v>12622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40995</v>
          </cell>
          <cell r="BH292">
            <v>0</v>
          </cell>
          <cell r="BI292">
            <v>0</v>
          </cell>
          <cell r="BJ292">
            <v>0</v>
          </cell>
          <cell r="BK292">
            <v>96292</v>
          </cell>
          <cell r="BL292">
            <v>0</v>
          </cell>
          <cell r="BM292">
            <v>2020</v>
          </cell>
          <cell r="BN292">
            <v>35544</v>
          </cell>
          <cell r="BR292">
            <v>0</v>
          </cell>
        </row>
        <row r="293">
          <cell r="A293">
            <v>935</v>
          </cell>
          <cell r="B293" t="str">
            <v>Hatherley Infant School</v>
          </cell>
          <cell r="D293">
            <v>91031</v>
          </cell>
          <cell r="E293">
            <v>4308</v>
          </cell>
          <cell r="F293">
            <v>17090</v>
          </cell>
          <cell r="G293">
            <v>909</v>
          </cell>
          <cell r="H293">
            <v>0</v>
          </cell>
          <cell r="I293">
            <v>0</v>
          </cell>
          <cell r="J293">
            <v>487986</v>
          </cell>
          <cell r="K293">
            <v>0</v>
          </cell>
          <cell r="L293">
            <v>80733</v>
          </cell>
          <cell r="M293">
            <v>0</v>
          </cell>
          <cell r="N293">
            <v>38154</v>
          </cell>
          <cell r="O293">
            <v>0</v>
          </cell>
          <cell r="P293">
            <v>0</v>
          </cell>
          <cell r="Q293">
            <v>5000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35901</v>
          </cell>
          <cell r="X293">
            <v>0</v>
          </cell>
          <cell r="Y293">
            <v>0</v>
          </cell>
          <cell r="Z293">
            <v>0</v>
          </cell>
          <cell r="AA293">
            <v>354705</v>
          </cell>
          <cell r="AB293">
            <v>7243</v>
          </cell>
          <cell r="AC293">
            <v>130895</v>
          </cell>
          <cell r="AD293">
            <v>15554</v>
          </cell>
          <cell r="AE293">
            <v>24417</v>
          </cell>
          <cell r="AF293">
            <v>0</v>
          </cell>
          <cell r="AG293">
            <v>17929</v>
          </cell>
          <cell r="AH293">
            <v>2946</v>
          </cell>
          <cell r="AI293">
            <v>25000</v>
          </cell>
          <cell r="AJ293">
            <v>3700</v>
          </cell>
          <cell r="AK293">
            <v>900</v>
          </cell>
          <cell r="AL293">
            <v>13900</v>
          </cell>
          <cell r="AM293">
            <v>1000</v>
          </cell>
          <cell r="AN293">
            <v>1000</v>
          </cell>
          <cell r="AO293">
            <v>2000</v>
          </cell>
          <cell r="AP293">
            <v>8000</v>
          </cell>
          <cell r="AQ293">
            <v>5905</v>
          </cell>
          <cell r="AR293">
            <v>6500</v>
          </cell>
          <cell r="AS293">
            <v>22480</v>
          </cell>
          <cell r="AT293">
            <v>27300</v>
          </cell>
          <cell r="AU293">
            <v>0</v>
          </cell>
          <cell r="AV293">
            <v>10896</v>
          </cell>
          <cell r="AW293">
            <v>4046</v>
          </cell>
          <cell r="AX293">
            <v>0</v>
          </cell>
          <cell r="AY293">
            <v>22302</v>
          </cell>
          <cell r="AZ293">
            <v>0</v>
          </cell>
          <cell r="BA293">
            <v>1000</v>
          </cell>
          <cell r="BB293">
            <v>11688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30875</v>
          </cell>
          <cell r="BH293">
            <v>0</v>
          </cell>
          <cell r="BI293">
            <v>0</v>
          </cell>
          <cell r="BJ293">
            <v>0</v>
          </cell>
          <cell r="BK293">
            <v>46426</v>
          </cell>
          <cell r="BL293">
            <v>0</v>
          </cell>
          <cell r="BM293">
            <v>2448</v>
          </cell>
          <cell r="BN293">
            <v>17499</v>
          </cell>
          <cell r="BR293">
            <v>0</v>
          </cell>
        </row>
        <row r="294">
          <cell r="A294">
            <v>936</v>
          </cell>
          <cell r="B294" t="str">
            <v>Hempsted C of E Primary School</v>
          </cell>
          <cell r="D294">
            <v>50601.66</v>
          </cell>
          <cell r="E294">
            <v>0</v>
          </cell>
          <cell r="F294">
            <v>46866</v>
          </cell>
          <cell r="G294">
            <v>1092</v>
          </cell>
          <cell r="H294">
            <v>0</v>
          </cell>
          <cell r="I294">
            <v>0</v>
          </cell>
          <cell r="J294">
            <v>535313</v>
          </cell>
          <cell r="K294">
            <v>0</v>
          </cell>
          <cell r="L294">
            <v>47557</v>
          </cell>
          <cell r="M294">
            <v>0</v>
          </cell>
          <cell r="N294">
            <v>18114</v>
          </cell>
          <cell r="O294">
            <v>0</v>
          </cell>
          <cell r="P294">
            <v>0</v>
          </cell>
          <cell r="Q294">
            <v>2000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2000</v>
          </cell>
          <cell r="W294">
            <v>38948</v>
          </cell>
          <cell r="X294">
            <v>0</v>
          </cell>
          <cell r="Y294">
            <v>0</v>
          </cell>
          <cell r="Z294">
            <v>0</v>
          </cell>
          <cell r="AA294">
            <v>398000</v>
          </cell>
          <cell r="AB294">
            <v>13177</v>
          </cell>
          <cell r="AC294">
            <v>90269</v>
          </cell>
          <cell r="AD294">
            <v>8000</v>
          </cell>
          <cell r="AE294">
            <v>35000</v>
          </cell>
          <cell r="AF294">
            <v>0</v>
          </cell>
          <cell r="AG294">
            <v>12000</v>
          </cell>
          <cell r="AH294">
            <v>1000</v>
          </cell>
          <cell r="AI294">
            <v>2000</v>
          </cell>
          <cell r="AJ294">
            <v>5052</v>
          </cell>
          <cell r="AK294">
            <v>1263</v>
          </cell>
          <cell r="AL294">
            <v>3000</v>
          </cell>
          <cell r="AM294">
            <v>5000</v>
          </cell>
          <cell r="AN294">
            <v>9500</v>
          </cell>
          <cell r="AO294">
            <v>1650</v>
          </cell>
          <cell r="AP294">
            <v>5000</v>
          </cell>
          <cell r="AQ294">
            <v>5994</v>
          </cell>
          <cell r="AR294">
            <v>1350</v>
          </cell>
          <cell r="AS294">
            <v>36974</v>
          </cell>
          <cell r="AT294">
            <v>3640</v>
          </cell>
          <cell r="AU294">
            <v>0</v>
          </cell>
          <cell r="AV294">
            <v>6500</v>
          </cell>
          <cell r="AW294">
            <v>4367</v>
          </cell>
          <cell r="AX294">
            <v>0</v>
          </cell>
          <cell r="AY294">
            <v>0</v>
          </cell>
          <cell r="AZ294">
            <v>1000</v>
          </cell>
          <cell r="BA294">
            <v>4576</v>
          </cell>
          <cell r="BB294">
            <v>13247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34156</v>
          </cell>
          <cell r="BH294">
            <v>0</v>
          </cell>
          <cell r="BI294">
            <v>0</v>
          </cell>
          <cell r="BJ294">
            <v>0</v>
          </cell>
          <cell r="BK294">
            <v>20287</v>
          </cell>
          <cell r="BL294">
            <v>0</v>
          </cell>
          <cell r="BM294">
            <v>2475</v>
          </cell>
          <cell r="BN294">
            <v>26974.66</v>
          </cell>
          <cell r="BR294">
            <v>59352</v>
          </cell>
        </row>
        <row r="295">
          <cell r="A295">
            <v>937</v>
          </cell>
          <cell r="B295" t="str">
            <v>Hillview Primary School School</v>
          </cell>
          <cell r="D295">
            <v>13669</v>
          </cell>
          <cell r="E295">
            <v>0</v>
          </cell>
          <cell r="F295">
            <v>16079</v>
          </cell>
          <cell r="G295">
            <v>0</v>
          </cell>
          <cell r="H295">
            <v>0</v>
          </cell>
          <cell r="I295">
            <v>0</v>
          </cell>
          <cell r="J295">
            <v>424338</v>
          </cell>
          <cell r="K295">
            <v>0</v>
          </cell>
          <cell r="L295">
            <v>30641</v>
          </cell>
          <cell r="M295">
            <v>0</v>
          </cell>
          <cell r="N295">
            <v>20577</v>
          </cell>
          <cell r="O295">
            <v>0</v>
          </cell>
          <cell r="P295">
            <v>0</v>
          </cell>
          <cell r="Q295">
            <v>2500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4500</v>
          </cell>
          <cell r="W295">
            <v>34406</v>
          </cell>
          <cell r="X295">
            <v>0</v>
          </cell>
          <cell r="Y295">
            <v>0</v>
          </cell>
          <cell r="Z295">
            <v>0</v>
          </cell>
          <cell r="AA295">
            <v>332424</v>
          </cell>
          <cell r="AB295">
            <v>11588</v>
          </cell>
          <cell r="AC295">
            <v>54688</v>
          </cell>
          <cell r="AD295">
            <v>19429</v>
          </cell>
          <cell r="AE295">
            <v>20807</v>
          </cell>
          <cell r="AF295">
            <v>0</v>
          </cell>
          <cell r="AG295">
            <v>9935</v>
          </cell>
          <cell r="AH295">
            <v>750</v>
          </cell>
          <cell r="AI295">
            <v>4000</v>
          </cell>
          <cell r="AJ295">
            <v>0</v>
          </cell>
          <cell r="AK295">
            <v>0</v>
          </cell>
          <cell r="AL295">
            <v>3000</v>
          </cell>
          <cell r="AM295">
            <v>2730</v>
          </cell>
          <cell r="AN295">
            <v>650</v>
          </cell>
          <cell r="AO295">
            <v>2000</v>
          </cell>
          <cell r="AP295">
            <v>7900</v>
          </cell>
          <cell r="AQ295">
            <v>7370</v>
          </cell>
          <cell r="AR295">
            <v>450</v>
          </cell>
          <cell r="AS295">
            <v>9005</v>
          </cell>
          <cell r="AT295">
            <v>4434</v>
          </cell>
          <cell r="AU295">
            <v>0</v>
          </cell>
          <cell r="AV295">
            <v>3100</v>
          </cell>
          <cell r="AW295">
            <v>3275</v>
          </cell>
          <cell r="AX295">
            <v>0</v>
          </cell>
          <cell r="AY295">
            <v>5782</v>
          </cell>
          <cell r="AZ295">
            <v>0</v>
          </cell>
          <cell r="BA295">
            <v>0</v>
          </cell>
          <cell r="BB295">
            <v>10503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31534</v>
          </cell>
          <cell r="BH295">
            <v>0</v>
          </cell>
          <cell r="BI295">
            <v>0</v>
          </cell>
          <cell r="BJ295">
            <v>0</v>
          </cell>
          <cell r="BK295">
            <v>46108</v>
          </cell>
          <cell r="BL295">
            <v>0</v>
          </cell>
          <cell r="BM295">
            <v>1505</v>
          </cell>
          <cell r="BN295">
            <v>16811</v>
          </cell>
          <cell r="BR295">
            <v>0</v>
          </cell>
        </row>
        <row r="296">
          <cell r="A296">
            <v>938</v>
          </cell>
          <cell r="B296" t="str">
            <v>Kingsholm Church of England Primary School</v>
          </cell>
          <cell r="C296">
            <v>1</v>
          </cell>
          <cell r="D296">
            <v>72839</v>
          </cell>
          <cell r="E296">
            <v>0</v>
          </cell>
          <cell r="F296">
            <v>0</v>
          </cell>
          <cell r="G296">
            <v>928</v>
          </cell>
          <cell r="H296">
            <v>0</v>
          </cell>
          <cell r="I296">
            <v>0</v>
          </cell>
          <cell r="J296">
            <v>815755</v>
          </cell>
          <cell r="K296">
            <v>0</v>
          </cell>
          <cell r="L296">
            <v>183468</v>
          </cell>
          <cell r="M296">
            <v>0</v>
          </cell>
          <cell r="N296">
            <v>99529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6590</v>
          </cell>
          <cell r="W296">
            <v>59846</v>
          </cell>
          <cell r="X296">
            <v>0</v>
          </cell>
          <cell r="Y296">
            <v>0</v>
          </cell>
          <cell r="Z296">
            <v>0</v>
          </cell>
          <cell r="AA296">
            <v>611407</v>
          </cell>
          <cell r="AB296">
            <v>13982</v>
          </cell>
          <cell r="AC296">
            <v>268050</v>
          </cell>
          <cell r="AD296">
            <v>40586</v>
          </cell>
          <cell r="AE296">
            <v>65661</v>
          </cell>
          <cell r="AF296">
            <v>0</v>
          </cell>
          <cell r="AG296">
            <v>1100</v>
          </cell>
          <cell r="AH296">
            <v>2000</v>
          </cell>
          <cell r="AI296">
            <v>3300</v>
          </cell>
          <cell r="AJ296">
            <v>18000</v>
          </cell>
          <cell r="AK296">
            <v>2000</v>
          </cell>
          <cell r="AL296">
            <v>18790</v>
          </cell>
          <cell r="AM296">
            <v>2500</v>
          </cell>
          <cell r="AN296">
            <v>1500</v>
          </cell>
          <cell r="AO296">
            <v>5000</v>
          </cell>
          <cell r="AP296">
            <v>10000</v>
          </cell>
          <cell r="AQ296">
            <v>10212</v>
          </cell>
          <cell r="AR296">
            <v>2100</v>
          </cell>
          <cell r="AS296">
            <v>35764</v>
          </cell>
          <cell r="AT296">
            <v>9407</v>
          </cell>
          <cell r="AU296">
            <v>0</v>
          </cell>
          <cell r="AV296">
            <v>18050</v>
          </cell>
          <cell r="AW296">
            <v>0</v>
          </cell>
          <cell r="AX296">
            <v>0</v>
          </cell>
          <cell r="AY296">
            <v>24775</v>
          </cell>
          <cell r="AZ296">
            <v>0</v>
          </cell>
          <cell r="BA296">
            <v>500</v>
          </cell>
          <cell r="BB296">
            <v>20483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17608</v>
          </cell>
          <cell r="BH296">
            <v>0</v>
          </cell>
          <cell r="BI296">
            <v>0</v>
          </cell>
          <cell r="BJ296">
            <v>0</v>
          </cell>
          <cell r="BK296">
            <v>15591</v>
          </cell>
          <cell r="BL296">
            <v>0</v>
          </cell>
          <cell r="BM296">
            <v>2945</v>
          </cell>
          <cell r="BN296">
            <v>52860</v>
          </cell>
          <cell r="BR296">
            <v>0</v>
          </cell>
        </row>
        <row r="297">
          <cell r="A297">
            <v>939</v>
          </cell>
          <cell r="B297" t="str">
            <v>Grange Primary School</v>
          </cell>
          <cell r="D297">
            <v>68106</v>
          </cell>
          <cell r="E297">
            <v>0</v>
          </cell>
          <cell r="F297">
            <v>38071</v>
          </cell>
          <cell r="G297">
            <v>16</v>
          </cell>
          <cell r="H297">
            <v>3306</v>
          </cell>
          <cell r="I297">
            <v>0</v>
          </cell>
          <cell r="J297">
            <v>822618</v>
          </cell>
          <cell r="K297">
            <v>0</v>
          </cell>
          <cell r="L297">
            <v>110140</v>
          </cell>
          <cell r="M297">
            <v>0</v>
          </cell>
          <cell r="N297">
            <v>94508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56947</v>
          </cell>
          <cell r="X297">
            <v>0</v>
          </cell>
          <cell r="Y297">
            <v>0</v>
          </cell>
          <cell r="Z297">
            <v>0</v>
          </cell>
          <cell r="AA297">
            <v>597022</v>
          </cell>
          <cell r="AB297">
            <v>36255</v>
          </cell>
          <cell r="AC297">
            <v>184488</v>
          </cell>
          <cell r="AD297">
            <v>31774</v>
          </cell>
          <cell r="AE297">
            <v>33906</v>
          </cell>
          <cell r="AF297">
            <v>0</v>
          </cell>
          <cell r="AG297">
            <v>32885</v>
          </cell>
          <cell r="AH297">
            <v>1500</v>
          </cell>
          <cell r="AI297">
            <v>0</v>
          </cell>
          <cell r="AJ297">
            <v>7815</v>
          </cell>
          <cell r="AK297">
            <v>0</v>
          </cell>
          <cell r="AL297">
            <v>5000</v>
          </cell>
          <cell r="AM297">
            <v>5000</v>
          </cell>
          <cell r="AN297">
            <v>3000</v>
          </cell>
          <cell r="AO297">
            <v>3600</v>
          </cell>
          <cell r="AP297">
            <v>16000</v>
          </cell>
          <cell r="AQ297">
            <v>15052</v>
          </cell>
          <cell r="AR297">
            <v>1700</v>
          </cell>
          <cell r="AS297">
            <v>55500</v>
          </cell>
          <cell r="AT297">
            <v>4000</v>
          </cell>
          <cell r="AU297">
            <v>0</v>
          </cell>
          <cell r="AV297">
            <v>13340</v>
          </cell>
          <cell r="AW297">
            <v>7536</v>
          </cell>
          <cell r="AX297">
            <v>0</v>
          </cell>
          <cell r="AY297">
            <v>26432</v>
          </cell>
          <cell r="AZ297">
            <v>9439</v>
          </cell>
          <cell r="BA297">
            <v>0</v>
          </cell>
          <cell r="BB297">
            <v>20687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42705</v>
          </cell>
          <cell r="BH297">
            <v>0</v>
          </cell>
          <cell r="BI297">
            <v>0</v>
          </cell>
          <cell r="BJ297">
            <v>0</v>
          </cell>
          <cell r="BK297">
            <v>83289</v>
          </cell>
          <cell r="BL297">
            <v>0</v>
          </cell>
          <cell r="BM297">
            <v>2045</v>
          </cell>
          <cell r="BN297">
            <v>40388</v>
          </cell>
          <cell r="BR297">
            <v>-1236</v>
          </cell>
        </row>
        <row r="298">
          <cell r="A298">
            <v>940</v>
          </cell>
          <cell r="B298" t="str">
            <v>Linden Primary School</v>
          </cell>
          <cell r="D298">
            <v>193388.64</v>
          </cell>
          <cell r="E298">
            <v>0</v>
          </cell>
          <cell r="F298">
            <v>33354</v>
          </cell>
          <cell r="G298">
            <v>1688</v>
          </cell>
          <cell r="H298">
            <v>790</v>
          </cell>
          <cell r="I298">
            <v>0</v>
          </cell>
          <cell r="J298">
            <v>792646</v>
          </cell>
          <cell r="K298">
            <v>0</v>
          </cell>
          <cell r="L298">
            <v>88523</v>
          </cell>
          <cell r="M298">
            <v>0</v>
          </cell>
          <cell r="N298">
            <v>95281</v>
          </cell>
          <cell r="O298">
            <v>0</v>
          </cell>
          <cell r="P298">
            <v>0</v>
          </cell>
          <cell r="Q298">
            <v>7760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58750</v>
          </cell>
          <cell r="X298">
            <v>0</v>
          </cell>
          <cell r="Y298">
            <v>0</v>
          </cell>
          <cell r="Z298">
            <v>0</v>
          </cell>
          <cell r="AA298">
            <v>562949</v>
          </cell>
          <cell r="AB298">
            <v>75</v>
          </cell>
          <cell r="AC298">
            <v>139665</v>
          </cell>
          <cell r="AD298">
            <v>35739</v>
          </cell>
          <cell r="AE298">
            <v>54822</v>
          </cell>
          <cell r="AF298">
            <v>0</v>
          </cell>
          <cell r="AG298">
            <v>32756</v>
          </cell>
          <cell r="AH298">
            <v>1000</v>
          </cell>
          <cell r="AI298">
            <v>10000</v>
          </cell>
          <cell r="AJ298">
            <v>6829</v>
          </cell>
          <cell r="AK298">
            <v>1707</v>
          </cell>
          <cell r="AL298">
            <v>50000</v>
          </cell>
          <cell r="AM298">
            <v>2060</v>
          </cell>
          <cell r="AN298">
            <v>1500</v>
          </cell>
          <cell r="AO298">
            <v>4244</v>
          </cell>
          <cell r="AP298">
            <v>16630</v>
          </cell>
          <cell r="AQ298">
            <v>18426</v>
          </cell>
          <cell r="AR298">
            <v>1000</v>
          </cell>
          <cell r="AS298">
            <v>32888</v>
          </cell>
          <cell r="AT298">
            <v>32283</v>
          </cell>
          <cell r="AU298">
            <v>0</v>
          </cell>
          <cell r="AV298">
            <v>12600</v>
          </cell>
          <cell r="AW298">
            <v>6796</v>
          </cell>
          <cell r="AX298">
            <v>0</v>
          </cell>
          <cell r="AY298">
            <v>30149</v>
          </cell>
          <cell r="AZ298">
            <v>38630</v>
          </cell>
          <cell r="BA298">
            <v>8716</v>
          </cell>
          <cell r="BB298">
            <v>17533</v>
          </cell>
          <cell r="BC298">
            <v>0</v>
          </cell>
          <cell r="BD298">
            <v>40000</v>
          </cell>
          <cell r="BE298">
            <v>0</v>
          </cell>
          <cell r="BF298">
            <v>0</v>
          </cell>
          <cell r="BG298">
            <v>39736</v>
          </cell>
          <cell r="BH298">
            <v>0</v>
          </cell>
          <cell r="BI298">
            <v>40000</v>
          </cell>
          <cell r="BJ298">
            <v>0</v>
          </cell>
          <cell r="BK298">
            <v>111922</v>
          </cell>
          <cell r="BL298">
            <v>0</v>
          </cell>
          <cell r="BM298">
            <v>3646</v>
          </cell>
          <cell r="BN298">
            <v>77351.64000000013</v>
          </cell>
          <cell r="BR298">
            <v>0</v>
          </cell>
        </row>
        <row r="299">
          <cell r="A299">
            <v>941</v>
          </cell>
          <cell r="B299" t="str">
            <v>Longlevens Infant School</v>
          </cell>
          <cell r="D299">
            <v>141595</v>
          </cell>
          <cell r="E299">
            <v>0</v>
          </cell>
          <cell r="F299">
            <v>0</v>
          </cell>
          <cell r="G299">
            <v>2035</v>
          </cell>
          <cell r="H299">
            <v>0</v>
          </cell>
          <cell r="I299">
            <v>0</v>
          </cell>
          <cell r="J299">
            <v>819929</v>
          </cell>
          <cell r="K299">
            <v>0</v>
          </cell>
          <cell r="L299">
            <v>23343</v>
          </cell>
          <cell r="M299">
            <v>0</v>
          </cell>
          <cell r="N299">
            <v>23679</v>
          </cell>
          <cell r="O299">
            <v>0</v>
          </cell>
          <cell r="P299">
            <v>0</v>
          </cell>
          <cell r="Q299">
            <v>5300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3000</v>
          </cell>
          <cell r="W299">
            <v>52692</v>
          </cell>
          <cell r="X299">
            <v>0</v>
          </cell>
          <cell r="Y299">
            <v>0</v>
          </cell>
          <cell r="Z299">
            <v>0</v>
          </cell>
          <cell r="AA299">
            <v>510000</v>
          </cell>
          <cell r="AB299">
            <v>14848</v>
          </cell>
          <cell r="AC299">
            <v>170769</v>
          </cell>
          <cell r="AD299">
            <v>22000</v>
          </cell>
          <cell r="AE299">
            <v>47000</v>
          </cell>
          <cell r="AF299">
            <v>0</v>
          </cell>
          <cell r="AG299">
            <v>24235</v>
          </cell>
          <cell r="AH299">
            <v>700</v>
          </cell>
          <cell r="AI299">
            <v>3069</v>
          </cell>
          <cell r="AJ299">
            <v>17320</v>
          </cell>
          <cell r="AK299">
            <v>5000</v>
          </cell>
          <cell r="AL299">
            <v>50250</v>
          </cell>
          <cell r="AM299">
            <v>652</v>
          </cell>
          <cell r="AN299">
            <v>1500</v>
          </cell>
          <cell r="AO299">
            <v>2750</v>
          </cell>
          <cell r="AP299">
            <v>10000</v>
          </cell>
          <cell r="AQ299">
            <v>9946</v>
          </cell>
          <cell r="AR299">
            <v>2720</v>
          </cell>
          <cell r="AS299">
            <v>24400</v>
          </cell>
          <cell r="AT299">
            <v>24741</v>
          </cell>
          <cell r="AU299">
            <v>0</v>
          </cell>
          <cell r="AV299">
            <v>9300</v>
          </cell>
          <cell r="AW299">
            <v>7569</v>
          </cell>
          <cell r="AX299">
            <v>0</v>
          </cell>
          <cell r="AY299">
            <v>4054</v>
          </cell>
          <cell r="AZ299">
            <v>3500</v>
          </cell>
          <cell r="BA299">
            <v>0</v>
          </cell>
          <cell r="BB299">
            <v>16692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36814</v>
          </cell>
          <cell r="BH299">
            <v>0</v>
          </cell>
          <cell r="BI299">
            <v>0</v>
          </cell>
          <cell r="BJ299">
            <v>0</v>
          </cell>
          <cell r="BK299">
            <v>35033</v>
          </cell>
          <cell r="BL299">
            <v>0</v>
          </cell>
          <cell r="BM299">
            <v>3817</v>
          </cell>
          <cell r="BN299">
            <v>86523</v>
          </cell>
          <cell r="BR299">
            <v>-1</v>
          </cell>
        </row>
        <row r="300">
          <cell r="A300">
            <v>942</v>
          </cell>
          <cell r="B300" t="str">
            <v>Longlevens Junior School</v>
          </cell>
          <cell r="C300">
            <v>1</v>
          </cell>
          <cell r="D300">
            <v>-33045</v>
          </cell>
          <cell r="E300">
            <v>0</v>
          </cell>
          <cell r="F300">
            <v>532</v>
          </cell>
          <cell r="G300">
            <v>5885</v>
          </cell>
          <cell r="H300">
            <v>0</v>
          </cell>
          <cell r="I300">
            <v>0</v>
          </cell>
          <cell r="J300">
            <v>1099308</v>
          </cell>
          <cell r="K300">
            <v>0</v>
          </cell>
          <cell r="L300">
            <v>78776</v>
          </cell>
          <cell r="M300">
            <v>0</v>
          </cell>
          <cell r="N300">
            <v>53421</v>
          </cell>
          <cell r="O300">
            <v>0</v>
          </cell>
          <cell r="P300">
            <v>0</v>
          </cell>
          <cell r="Q300">
            <v>12242</v>
          </cell>
          <cell r="R300">
            <v>0</v>
          </cell>
          <cell r="S300">
            <v>0</v>
          </cell>
          <cell r="T300">
            <v>577</v>
          </cell>
          <cell r="U300">
            <v>905</v>
          </cell>
          <cell r="V300">
            <v>445</v>
          </cell>
          <cell r="W300">
            <v>71623</v>
          </cell>
          <cell r="X300">
            <v>0</v>
          </cell>
          <cell r="Y300">
            <v>0</v>
          </cell>
          <cell r="Z300">
            <v>0</v>
          </cell>
          <cell r="AA300">
            <v>787262</v>
          </cell>
          <cell r="AB300">
            <v>75</v>
          </cell>
          <cell r="AC300">
            <v>171469</v>
          </cell>
          <cell r="AD300">
            <v>27607</v>
          </cell>
          <cell r="AE300">
            <v>43856</v>
          </cell>
          <cell r="AF300">
            <v>0</v>
          </cell>
          <cell r="AG300">
            <v>27039</v>
          </cell>
          <cell r="AH300">
            <v>4184</v>
          </cell>
          <cell r="AI300">
            <v>5000</v>
          </cell>
          <cell r="AJ300">
            <v>12023</v>
          </cell>
          <cell r="AK300">
            <v>0</v>
          </cell>
          <cell r="AL300">
            <v>15000</v>
          </cell>
          <cell r="AM300">
            <v>1450</v>
          </cell>
          <cell r="AN300">
            <v>26992</v>
          </cell>
          <cell r="AO300">
            <v>4370</v>
          </cell>
          <cell r="AP300">
            <v>26700</v>
          </cell>
          <cell r="AQ300">
            <v>18826</v>
          </cell>
          <cell r="AR300">
            <v>2326</v>
          </cell>
          <cell r="AS300">
            <v>55626</v>
          </cell>
          <cell r="AT300">
            <v>10938</v>
          </cell>
          <cell r="AU300">
            <v>0</v>
          </cell>
          <cell r="AV300">
            <v>7674</v>
          </cell>
          <cell r="AW300">
            <v>10284</v>
          </cell>
          <cell r="AX300">
            <v>0</v>
          </cell>
          <cell r="AY300">
            <v>5369</v>
          </cell>
          <cell r="AZ300">
            <v>15536</v>
          </cell>
          <cell r="BA300">
            <v>0</v>
          </cell>
          <cell r="BB300">
            <v>19655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32221</v>
          </cell>
          <cell r="BH300">
            <v>0</v>
          </cell>
          <cell r="BI300">
            <v>0</v>
          </cell>
          <cell r="BJ300">
            <v>0</v>
          </cell>
          <cell r="BK300">
            <v>36227</v>
          </cell>
          <cell r="BL300">
            <v>0</v>
          </cell>
          <cell r="BM300">
            <v>2411</v>
          </cell>
          <cell r="BN300">
            <v>-15009</v>
          </cell>
          <cell r="BR300">
            <v>0</v>
          </cell>
        </row>
        <row r="301">
          <cell r="A301">
            <v>945</v>
          </cell>
          <cell r="B301" t="str">
            <v>The Moat Primary School</v>
          </cell>
          <cell r="D301">
            <v>24230</v>
          </cell>
          <cell r="E301">
            <v>0</v>
          </cell>
          <cell r="F301">
            <v>28679</v>
          </cell>
          <cell r="G301">
            <v>0</v>
          </cell>
          <cell r="H301">
            <v>0</v>
          </cell>
          <cell r="I301">
            <v>0</v>
          </cell>
          <cell r="J301">
            <v>457611</v>
          </cell>
          <cell r="K301">
            <v>0</v>
          </cell>
          <cell r="L301">
            <v>52351</v>
          </cell>
          <cell r="M301">
            <v>0</v>
          </cell>
          <cell r="N301">
            <v>72211</v>
          </cell>
          <cell r="O301">
            <v>0</v>
          </cell>
          <cell r="P301">
            <v>3187</v>
          </cell>
          <cell r="Q301">
            <v>6610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75</v>
          </cell>
          <cell r="W301">
            <v>39819</v>
          </cell>
          <cell r="X301">
            <v>0</v>
          </cell>
          <cell r="Y301">
            <v>0</v>
          </cell>
          <cell r="Z301">
            <v>0</v>
          </cell>
          <cell r="AA301">
            <v>414836</v>
          </cell>
          <cell r="AB301">
            <v>6703</v>
          </cell>
          <cell r="AC301">
            <v>89055</v>
          </cell>
          <cell r="AD301">
            <v>35401</v>
          </cell>
          <cell r="AE301">
            <v>32757</v>
          </cell>
          <cell r="AF301">
            <v>0</v>
          </cell>
          <cell r="AG301">
            <v>19091</v>
          </cell>
          <cell r="AH301">
            <v>1500</v>
          </cell>
          <cell r="AI301">
            <v>600</v>
          </cell>
          <cell r="AJ301">
            <v>10285</v>
          </cell>
          <cell r="AK301">
            <v>2571</v>
          </cell>
          <cell r="AL301">
            <v>5000</v>
          </cell>
          <cell r="AM301">
            <v>4321</v>
          </cell>
          <cell r="AN301">
            <v>1500</v>
          </cell>
          <cell r="AO301">
            <v>4500</v>
          </cell>
          <cell r="AP301">
            <v>12500</v>
          </cell>
          <cell r="AQ301">
            <v>1843</v>
          </cell>
          <cell r="AR301">
            <v>3300</v>
          </cell>
          <cell r="AS301">
            <v>11195</v>
          </cell>
          <cell r="AT301">
            <v>3212</v>
          </cell>
          <cell r="AU301">
            <v>0</v>
          </cell>
          <cell r="AV301">
            <v>5280</v>
          </cell>
          <cell r="AW301">
            <v>3993</v>
          </cell>
          <cell r="AX301">
            <v>0</v>
          </cell>
          <cell r="AY301">
            <v>21889</v>
          </cell>
          <cell r="AZ301">
            <v>8322</v>
          </cell>
          <cell r="BA301">
            <v>1331</v>
          </cell>
          <cell r="BB301">
            <v>11031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32435</v>
          </cell>
          <cell r="BH301">
            <v>0</v>
          </cell>
          <cell r="BI301">
            <v>0</v>
          </cell>
          <cell r="BJ301">
            <v>0</v>
          </cell>
          <cell r="BK301">
            <v>59590</v>
          </cell>
          <cell r="BL301">
            <v>0</v>
          </cell>
          <cell r="BM301">
            <v>1524</v>
          </cell>
          <cell r="BN301">
            <v>-55922</v>
          </cell>
          <cell r="BR301">
            <v>0</v>
          </cell>
        </row>
        <row r="302">
          <cell r="A302">
            <v>946</v>
          </cell>
          <cell r="B302" t="str">
            <v>Robinswood Primary School</v>
          </cell>
          <cell r="C302">
            <v>1</v>
          </cell>
          <cell r="D302">
            <v>36948</v>
          </cell>
          <cell r="G302">
            <v>7156</v>
          </cell>
          <cell r="H302">
            <v>0</v>
          </cell>
          <cell r="I302">
            <v>0</v>
          </cell>
          <cell r="J302">
            <v>1085474</v>
          </cell>
          <cell r="K302">
            <v>0</v>
          </cell>
          <cell r="L302">
            <v>153523</v>
          </cell>
          <cell r="M302">
            <v>0</v>
          </cell>
          <cell r="N302">
            <v>57917</v>
          </cell>
          <cell r="O302">
            <v>0</v>
          </cell>
          <cell r="P302">
            <v>32102</v>
          </cell>
          <cell r="Q302">
            <v>0</v>
          </cell>
          <cell r="R302">
            <v>27000</v>
          </cell>
          <cell r="S302">
            <v>0</v>
          </cell>
          <cell r="T302">
            <v>0</v>
          </cell>
          <cell r="U302">
            <v>0</v>
          </cell>
          <cell r="V302">
            <v>30000</v>
          </cell>
          <cell r="W302">
            <v>66803</v>
          </cell>
          <cell r="X302">
            <v>0</v>
          </cell>
          <cell r="Y302">
            <v>0</v>
          </cell>
          <cell r="Z302">
            <v>0</v>
          </cell>
          <cell r="AA302">
            <v>734459</v>
          </cell>
          <cell r="AB302">
            <v>12000</v>
          </cell>
          <cell r="AC302">
            <v>309559</v>
          </cell>
          <cell r="AD302">
            <v>48116</v>
          </cell>
          <cell r="AE302">
            <v>60754</v>
          </cell>
          <cell r="AF302">
            <v>30474</v>
          </cell>
          <cell r="AG302">
            <v>24438</v>
          </cell>
          <cell r="AH302">
            <v>400</v>
          </cell>
          <cell r="AI302">
            <v>23995</v>
          </cell>
          <cell r="AJ302">
            <v>8000</v>
          </cell>
          <cell r="AK302">
            <v>0</v>
          </cell>
          <cell r="AL302">
            <v>21616</v>
          </cell>
          <cell r="AM302">
            <v>4000</v>
          </cell>
          <cell r="AN302">
            <v>2000</v>
          </cell>
          <cell r="AO302">
            <v>5000</v>
          </cell>
          <cell r="AP302">
            <v>22000</v>
          </cell>
          <cell r="AQ302">
            <v>3498</v>
          </cell>
          <cell r="AR302">
            <v>3002</v>
          </cell>
          <cell r="AS302">
            <v>90595</v>
          </cell>
          <cell r="AT302">
            <v>0</v>
          </cell>
          <cell r="AU302">
            <v>0</v>
          </cell>
          <cell r="AV302">
            <v>9600</v>
          </cell>
          <cell r="AW302">
            <v>8169</v>
          </cell>
          <cell r="AX302">
            <v>0</v>
          </cell>
          <cell r="AY302">
            <v>41261</v>
          </cell>
          <cell r="AZ302">
            <v>14000</v>
          </cell>
          <cell r="BA302">
            <v>0</v>
          </cell>
          <cell r="BB302">
            <v>12831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43007</v>
          </cell>
          <cell r="BH302">
            <v>0</v>
          </cell>
          <cell r="BI302">
            <v>0</v>
          </cell>
          <cell r="BJ302">
            <v>0</v>
          </cell>
          <cell r="BK302">
            <v>44238</v>
          </cell>
          <cell r="BL302">
            <v>0</v>
          </cell>
          <cell r="BM302">
            <v>2184</v>
          </cell>
          <cell r="BN302">
            <v>0</v>
          </cell>
          <cell r="BR302">
            <v>3741</v>
          </cell>
        </row>
        <row r="303">
          <cell r="A303">
            <v>947</v>
          </cell>
          <cell r="B303" t="str">
            <v>St. James' C. of E. Junior School</v>
          </cell>
          <cell r="D303">
            <v>53442</v>
          </cell>
          <cell r="E303">
            <v>0</v>
          </cell>
          <cell r="F303">
            <v>17265</v>
          </cell>
          <cell r="G303">
            <v>384</v>
          </cell>
          <cell r="H303">
            <v>0</v>
          </cell>
          <cell r="I303">
            <v>0</v>
          </cell>
          <cell r="J303">
            <v>383257</v>
          </cell>
          <cell r="K303">
            <v>0</v>
          </cell>
          <cell r="L303">
            <v>61809</v>
          </cell>
          <cell r="M303">
            <v>0</v>
          </cell>
          <cell r="N303">
            <v>77870</v>
          </cell>
          <cell r="O303">
            <v>0</v>
          </cell>
          <cell r="P303">
            <v>0</v>
          </cell>
          <cell r="Q303">
            <v>3371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34661</v>
          </cell>
          <cell r="X303">
            <v>0</v>
          </cell>
          <cell r="Y303">
            <v>0</v>
          </cell>
          <cell r="Z303">
            <v>0</v>
          </cell>
          <cell r="AA303">
            <v>320724</v>
          </cell>
          <cell r="AB303">
            <v>12423</v>
          </cell>
          <cell r="AC303">
            <v>75264</v>
          </cell>
          <cell r="AD303">
            <v>22363</v>
          </cell>
          <cell r="AE303">
            <v>19602</v>
          </cell>
          <cell r="AF303">
            <v>0</v>
          </cell>
          <cell r="AG303">
            <v>13905</v>
          </cell>
          <cell r="AH303">
            <v>2176</v>
          </cell>
          <cell r="AI303">
            <v>1500</v>
          </cell>
          <cell r="AJ303">
            <v>10008</v>
          </cell>
          <cell r="AK303">
            <v>0</v>
          </cell>
          <cell r="AL303">
            <v>8000</v>
          </cell>
          <cell r="AM303">
            <v>1545</v>
          </cell>
          <cell r="AN303">
            <v>1030</v>
          </cell>
          <cell r="AO303">
            <v>2000</v>
          </cell>
          <cell r="AP303">
            <v>10000</v>
          </cell>
          <cell r="AQ303">
            <v>7903</v>
          </cell>
          <cell r="AR303">
            <v>600</v>
          </cell>
          <cell r="AS303">
            <v>50130</v>
          </cell>
          <cell r="AT303">
            <v>0</v>
          </cell>
          <cell r="AU303">
            <v>0</v>
          </cell>
          <cell r="AV303">
            <v>2758</v>
          </cell>
          <cell r="AW303">
            <v>3420</v>
          </cell>
          <cell r="AX303">
            <v>0</v>
          </cell>
          <cell r="AY303">
            <v>18998</v>
          </cell>
          <cell r="AZ303">
            <v>10000</v>
          </cell>
          <cell r="BA303">
            <v>0</v>
          </cell>
          <cell r="BB303">
            <v>11430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29229</v>
          </cell>
          <cell r="BH303">
            <v>0</v>
          </cell>
          <cell r="BI303">
            <v>0</v>
          </cell>
          <cell r="BJ303">
            <v>0</v>
          </cell>
          <cell r="BK303">
            <v>45026</v>
          </cell>
          <cell r="BL303">
            <v>0</v>
          </cell>
          <cell r="BM303">
            <v>1852</v>
          </cell>
          <cell r="BN303">
            <v>8631</v>
          </cell>
          <cell r="BR303">
            <v>0</v>
          </cell>
        </row>
        <row r="304">
          <cell r="A304">
            <v>948</v>
          </cell>
          <cell r="B304" t="str">
            <v>St. Pauls C of E Primary School</v>
          </cell>
          <cell r="D304">
            <v>77059.350000000006</v>
          </cell>
          <cell r="E304">
            <v>0</v>
          </cell>
          <cell r="F304">
            <v>11153</v>
          </cell>
          <cell r="G304">
            <v>452</v>
          </cell>
          <cell r="H304">
            <v>0</v>
          </cell>
          <cell r="I304">
            <v>0</v>
          </cell>
          <cell r="J304">
            <v>525164</v>
          </cell>
          <cell r="K304">
            <v>0</v>
          </cell>
          <cell r="L304">
            <v>71752</v>
          </cell>
          <cell r="M304">
            <v>0</v>
          </cell>
          <cell r="N304">
            <v>95627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44098</v>
          </cell>
          <cell r="X304">
            <v>0</v>
          </cell>
          <cell r="Y304">
            <v>0</v>
          </cell>
          <cell r="Z304">
            <v>0</v>
          </cell>
          <cell r="AA304">
            <v>371224</v>
          </cell>
          <cell r="AB304">
            <v>51113</v>
          </cell>
          <cell r="AC304">
            <v>150159</v>
          </cell>
          <cell r="AD304">
            <v>14153</v>
          </cell>
          <cell r="AE304">
            <v>25272</v>
          </cell>
          <cell r="AF304">
            <v>0</v>
          </cell>
          <cell r="AG304">
            <v>11164</v>
          </cell>
          <cell r="AH304">
            <v>2000</v>
          </cell>
          <cell r="AI304">
            <v>2000</v>
          </cell>
          <cell r="AJ304">
            <v>3200</v>
          </cell>
          <cell r="AK304">
            <v>800</v>
          </cell>
          <cell r="AL304">
            <v>8500</v>
          </cell>
          <cell r="AM304">
            <v>0</v>
          </cell>
          <cell r="AN304">
            <v>700</v>
          </cell>
          <cell r="AO304">
            <v>800</v>
          </cell>
          <cell r="AP304">
            <v>9700</v>
          </cell>
          <cell r="AQ304">
            <v>6371</v>
          </cell>
          <cell r="AR304">
            <v>2000</v>
          </cell>
          <cell r="AS304">
            <v>15391</v>
          </cell>
          <cell r="AT304">
            <v>5100</v>
          </cell>
          <cell r="AU304">
            <v>0</v>
          </cell>
          <cell r="AV304">
            <v>9400</v>
          </cell>
          <cell r="AW304">
            <v>4475</v>
          </cell>
          <cell r="AX304">
            <v>0</v>
          </cell>
          <cell r="AY304">
            <v>21063</v>
          </cell>
          <cell r="AZ304">
            <v>73090</v>
          </cell>
          <cell r="BA304">
            <v>0</v>
          </cell>
          <cell r="BB304">
            <v>10437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32462</v>
          </cell>
          <cell r="BH304">
            <v>0</v>
          </cell>
          <cell r="BI304">
            <v>0</v>
          </cell>
          <cell r="BJ304">
            <v>0</v>
          </cell>
          <cell r="BK304">
            <v>42001</v>
          </cell>
          <cell r="BL304">
            <v>0</v>
          </cell>
          <cell r="BM304">
            <v>2066</v>
          </cell>
          <cell r="BN304">
            <v>15588.35</v>
          </cell>
          <cell r="BR304">
            <v>0</v>
          </cell>
        </row>
        <row r="305">
          <cell r="A305">
            <v>951</v>
          </cell>
          <cell r="B305" t="str">
            <v>Tredworth Infant School</v>
          </cell>
          <cell r="D305">
            <v>71663.81</v>
          </cell>
          <cell r="E305">
            <v>0</v>
          </cell>
          <cell r="F305">
            <v>6211</v>
          </cell>
          <cell r="G305">
            <v>1105</v>
          </cell>
          <cell r="H305">
            <v>0</v>
          </cell>
          <cell r="I305">
            <v>0</v>
          </cell>
          <cell r="J305">
            <v>486667</v>
          </cell>
          <cell r="K305">
            <v>0</v>
          </cell>
          <cell r="L305">
            <v>54711</v>
          </cell>
          <cell r="M305">
            <v>0</v>
          </cell>
          <cell r="N305">
            <v>62530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38062</v>
          </cell>
          <cell r="X305">
            <v>0</v>
          </cell>
          <cell r="Y305">
            <v>0</v>
          </cell>
          <cell r="Z305">
            <v>0</v>
          </cell>
          <cell r="AA305">
            <v>346139</v>
          </cell>
          <cell r="AB305">
            <v>0</v>
          </cell>
          <cell r="AC305">
            <v>133378</v>
          </cell>
          <cell r="AD305">
            <v>28137</v>
          </cell>
          <cell r="AE305">
            <v>24649</v>
          </cell>
          <cell r="AF305">
            <v>0</v>
          </cell>
          <cell r="AG305">
            <v>16940</v>
          </cell>
          <cell r="AH305">
            <v>3562</v>
          </cell>
          <cell r="AI305">
            <v>2500</v>
          </cell>
          <cell r="AJ305">
            <v>10015</v>
          </cell>
          <cell r="AK305">
            <v>0</v>
          </cell>
          <cell r="AL305">
            <v>32419</v>
          </cell>
          <cell r="AM305">
            <v>1500</v>
          </cell>
          <cell r="AN305">
            <v>1202</v>
          </cell>
          <cell r="AO305">
            <v>8300</v>
          </cell>
          <cell r="AP305">
            <v>9045</v>
          </cell>
          <cell r="AQ305">
            <v>6616</v>
          </cell>
          <cell r="AR305">
            <v>1300</v>
          </cell>
          <cell r="AS305">
            <v>24913</v>
          </cell>
          <cell r="AT305">
            <v>9943</v>
          </cell>
          <cell r="AU305">
            <v>0</v>
          </cell>
          <cell r="AV305">
            <v>5290</v>
          </cell>
          <cell r="AW305">
            <v>3171</v>
          </cell>
          <cell r="AX305">
            <v>0</v>
          </cell>
          <cell r="AY305">
            <v>23128</v>
          </cell>
          <cell r="AZ305">
            <v>0</v>
          </cell>
          <cell r="BA305">
            <v>0</v>
          </cell>
          <cell r="BB305">
            <v>10691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30381</v>
          </cell>
          <cell r="BH305">
            <v>0</v>
          </cell>
          <cell r="BI305">
            <v>0</v>
          </cell>
          <cell r="BJ305">
            <v>0</v>
          </cell>
          <cell r="BK305">
            <v>35043</v>
          </cell>
          <cell r="BL305">
            <v>0</v>
          </cell>
          <cell r="BM305">
            <v>2654</v>
          </cell>
          <cell r="BN305">
            <v>10795.810000000056</v>
          </cell>
          <cell r="BR305">
            <v>0</v>
          </cell>
        </row>
        <row r="306">
          <cell r="A306">
            <v>952</v>
          </cell>
          <cell r="B306" t="str">
            <v>Tredworth Junior School</v>
          </cell>
          <cell r="D306">
            <v>152503.89000000001</v>
          </cell>
          <cell r="E306">
            <v>0.10999999998603016</v>
          </cell>
          <cell r="F306">
            <v>79469</v>
          </cell>
          <cell r="G306">
            <v>1554</v>
          </cell>
          <cell r="H306">
            <v>0</v>
          </cell>
          <cell r="I306">
            <v>0</v>
          </cell>
          <cell r="J306">
            <v>618603</v>
          </cell>
          <cell r="K306">
            <v>0</v>
          </cell>
          <cell r="L306">
            <v>100955</v>
          </cell>
          <cell r="M306">
            <v>0</v>
          </cell>
          <cell r="N306">
            <v>103410</v>
          </cell>
          <cell r="O306">
            <v>0</v>
          </cell>
          <cell r="P306">
            <v>0</v>
          </cell>
          <cell r="Q306">
            <v>8467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52903</v>
          </cell>
          <cell r="X306">
            <v>0</v>
          </cell>
          <cell r="Y306">
            <v>0</v>
          </cell>
          <cell r="Z306">
            <v>0</v>
          </cell>
          <cell r="AA306">
            <v>472884</v>
          </cell>
          <cell r="AB306">
            <v>2611</v>
          </cell>
          <cell r="AC306">
            <v>141144</v>
          </cell>
          <cell r="AD306">
            <v>13170</v>
          </cell>
          <cell r="AE306">
            <v>42769</v>
          </cell>
          <cell r="AF306">
            <v>0</v>
          </cell>
          <cell r="AG306">
            <v>22018</v>
          </cell>
          <cell r="AH306">
            <v>2000</v>
          </cell>
          <cell r="AI306">
            <v>2236</v>
          </cell>
          <cell r="AJ306">
            <v>4485</v>
          </cell>
          <cell r="AK306">
            <v>1121</v>
          </cell>
          <cell r="AL306">
            <v>5250</v>
          </cell>
          <cell r="AM306">
            <v>0</v>
          </cell>
          <cell r="AN306">
            <v>11626</v>
          </cell>
          <cell r="AO306">
            <v>6000</v>
          </cell>
          <cell r="AP306">
            <v>23500</v>
          </cell>
          <cell r="AQ306">
            <v>9146</v>
          </cell>
          <cell r="AR306">
            <v>4141</v>
          </cell>
          <cell r="AS306">
            <v>39718</v>
          </cell>
          <cell r="AT306">
            <v>1785</v>
          </cell>
          <cell r="AU306">
            <v>0</v>
          </cell>
          <cell r="AV306">
            <v>8118</v>
          </cell>
          <cell r="AW306">
            <v>4985</v>
          </cell>
          <cell r="AX306">
            <v>0</v>
          </cell>
          <cell r="AY306">
            <v>30562</v>
          </cell>
          <cell r="AZ306">
            <v>42849</v>
          </cell>
          <cell r="BA306">
            <v>38654</v>
          </cell>
          <cell r="BB306">
            <v>16043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37837</v>
          </cell>
          <cell r="BH306">
            <v>0</v>
          </cell>
          <cell r="BI306">
            <v>0</v>
          </cell>
          <cell r="BJ306">
            <v>0</v>
          </cell>
          <cell r="BK306">
            <v>115546</v>
          </cell>
          <cell r="BL306">
            <v>0</v>
          </cell>
          <cell r="BM306">
            <v>3314</v>
          </cell>
          <cell r="BN306">
            <v>90026.89</v>
          </cell>
          <cell r="BR306">
            <v>0</v>
          </cell>
        </row>
        <row r="307">
          <cell r="A307">
            <v>954</v>
          </cell>
          <cell r="B307" t="str">
            <v>Tuffley Primary School</v>
          </cell>
          <cell r="D307">
            <v>114406</v>
          </cell>
          <cell r="E307">
            <v>0</v>
          </cell>
          <cell r="F307">
            <v>47425</v>
          </cell>
          <cell r="G307">
            <v>32701</v>
          </cell>
          <cell r="H307">
            <v>0</v>
          </cell>
          <cell r="I307">
            <v>0</v>
          </cell>
          <cell r="J307">
            <v>334689</v>
          </cell>
          <cell r="K307">
            <v>0</v>
          </cell>
          <cell r="L307">
            <v>233853</v>
          </cell>
          <cell r="M307">
            <v>0</v>
          </cell>
          <cell r="N307">
            <v>113413</v>
          </cell>
          <cell r="O307">
            <v>0</v>
          </cell>
          <cell r="P307">
            <v>0</v>
          </cell>
          <cell r="Q307">
            <v>5000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33874</v>
          </cell>
          <cell r="X307">
            <v>0</v>
          </cell>
          <cell r="Y307">
            <v>0</v>
          </cell>
          <cell r="Z307">
            <v>0</v>
          </cell>
          <cell r="AA307">
            <v>357093</v>
          </cell>
          <cell r="AB307">
            <v>19100</v>
          </cell>
          <cell r="AC307">
            <v>224479</v>
          </cell>
          <cell r="AD307">
            <v>15081</v>
          </cell>
          <cell r="AE307">
            <v>21395</v>
          </cell>
          <cell r="AF307">
            <v>0</v>
          </cell>
          <cell r="AG307">
            <v>11593</v>
          </cell>
          <cell r="AH307">
            <v>700</v>
          </cell>
          <cell r="AI307">
            <v>1000</v>
          </cell>
          <cell r="AJ307">
            <v>0</v>
          </cell>
          <cell r="AK307">
            <v>0</v>
          </cell>
          <cell r="AL307">
            <v>6000</v>
          </cell>
          <cell r="AM307">
            <v>3000</v>
          </cell>
          <cell r="AN307">
            <v>13300</v>
          </cell>
          <cell r="AO307">
            <v>4000</v>
          </cell>
          <cell r="AP307">
            <v>10500</v>
          </cell>
          <cell r="AQ307">
            <v>6771</v>
          </cell>
          <cell r="AR307">
            <v>1000</v>
          </cell>
          <cell r="AS307">
            <v>41977</v>
          </cell>
          <cell r="AT307">
            <v>9750</v>
          </cell>
          <cell r="AU307">
            <v>0</v>
          </cell>
          <cell r="AV307">
            <v>7600</v>
          </cell>
          <cell r="AW307">
            <v>273</v>
          </cell>
          <cell r="AX307">
            <v>0</v>
          </cell>
          <cell r="AY307">
            <v>18998</v>
          </cell>
          <cell r="AZ307">
            <v>14000</v>
          </cell>
          <cell r="BA307">
            <v>0</v>
          </cell>
          <cell r="BB307">
            <v>12137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30018</v>
          </cell>
          <cell r="BH307">
            <v>0</v>
          </cell>
          <cell r="BI307">
            <v>0</v>
          </cell>
          <cell r="BJ307">
            <v>0</v>
          </cell>
          <cell r="BK307">
            <v>80483</v>
          </cell>
          <cell r="BL307">
            <v>0</v>
          </cell>
          <cell r="BM307">
            <v>1375</v>
          </cell>
          <cell r="BN307">
            <v>35488</v>
          </cell>
          <cell r="BR307">
            <v>28286</v>
          </cell>
        </row>
        <row r="308">
          <cell r="A308">
            <v>955</v>
          </cell>
          <cell r="B308" t="str">
            <v>St. Peter's Catholic Primary School</v>
          </cell>
          <cell r="C308">
            <v>1</v>
          </cell>
          <cell r="D308">
            <v>141527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1218383</v>
          </cell>
          <cell r="K308">
            <v>0</v>
          </cell>
          <cell r="L308">
            <v>76892</v>
          </cell>
          <cell r="M308">
            <v>0</v>
          </cell>
          <cell r="N308">
            <v>46879</v>
          </cell>
          <cell r="O308">
            <v>0</v>
          </cell>
          <cell r="P308">
            <v>0</v>
          </cell>
          <cell r="Q308">
            <v>528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82444</v>
          </cell>
          <cell r="X308">
            <v>0</v>
          </cell>
          <cell r="Y308">
            <v>0</v>
          </cell>
          <cell r="Z308">
            <v>0</v>
          </cell>
          <cell r="AA308">
            <v>855000</v>
          </cell>
          <cell r="AB308">
            <v>0</v>
          </cell>
          <cell r="AC308">
            <v>183600</v>
          </cell>
          <cell r="AD308">
            <v>0</v>
          </cell>
          <cell r="AE308">
            <v>70000</v>
          </cell>
          <cell r="AF308">
            <v>0</v>
          </cell>
          <cell r="AG308">
            <v>74900</v>
          </cell>
          <cell r="AH308">
            <v>2000</v>
          </cell>
          <cell r="AI308">
            <v>0</v>
          </cell>
          <cell r="AJ308">
            <v>12089</v>
          </cell>
          <cell r="AK308">
            <v>0</v>
          </cell>
          <cell r="AL308">
            <v>163378</v>
          </cell>
          <cell r="AM308">
            <v>3600</v>
          </cell>
          <cell r="AN308">
            <v>4000</v>
          </cell>
          <cell r="AO308">
            <v>5000</v>
          </cell>
          <cell r="AP308">
            <v>17000</v>
          </cell>
          <cell r="AQ308">
            <v>6771</v>
          </cell>
          <cell r="AR308">
            <v>1500</v>
          </cell>
          <cell r="AS308">
            <v>44664</v>
          </cell>
          <cell r="AT308">
            <v>0</v>
          </cell>
          <cell r="AU308">
            <v>0</v>
          </cell>
          <cell r="AV308">
            <v>12600</v>
          </cell>
          <cell r="AW308">
            <v>1000</v>
          </cell>
          <cell r="AX308">
            <v>0</v>
          </cell>
          <cell r="AY308">
            <v>0</v>
          </cell>
          <cell r="AZ308">
            <v>38227</v>
          </cell>
          <cell r="BA308">
            <v>45000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2566</v>
          </cell>
          <cell r="BH308">
            <v>0</v>
          </cell>
          <cell r="BI308">
            <v>0</v>
          </cell>
          <cell r="BJ308">
            <v>0</v>
          </cell>
          <cell r="BK308">
            <v>0</v>
          </cell>
          <cell r="BL308">
            <v>0</v>
          </cell>
          <cell r="BM308">
            <v>2566</v>
          </cell>
          <cell r="BN308">
            <v>26324</v>
          </cell>
          <cell r="BR308">
            <v>0</v>
          </cell>
        </row>
        <row r="309">
          <cell r="A309">
            <v>956</v>
          </cell>
          <cell r="B309" t="str">
            <v>Widden Primary School</v>
          </cell>
          <cell r="D309">
            <v>128589</v>
          </cell>
          <cell r="E309">
            <v>0</v>
          </cell>
          <cell r="F309">
            <v>29650</v>
          </cell>
          <cell r="G309">
            <v>0</v>
          </cell>
          <cell r="H309">
            <v>0</v>
          </cell>
          <cell r="I309">
            <v>0</v>
          </cell>
          <cell r="J309">
            <v>937351</v>
          </cell>
          <cell r="K309">
            <v>0</v>
          </cell>
          <cell r="L309">
            <v>101326</v>
          </cell>
          <cell r="M309">
            <v>80580</v>
          </cell>
          <cell r="N309">
            <v>172107</v>
          </cell>
          <cell r="O309">
            <v>0</v>
          </cell>
          <cell r="P309">
            <v>3000</v>
          </cell>
          <cell r="Q309">
            <v>5000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2000</v>
          </cell>
          <cell r="W309">
            <v>64963</v>
          </cell>
          <cell r="X309">
            <v>0</v>
          </cell>
          <cell r="Y309">
            <v>0</v>
          </cell>
          <cell r="Z309">
            <v>0</v>
          </cell>
          <cell r="AA309">
            <v>914161</v>
          </cell>
          <cell r="AB309">
            <v>1254</v>
          </cell>
          <cell r="AC309">
            <v>158511</v>
          </cell>
          <cell r="AD309">
            <v>34000</v>
          </cell>
          <cell r="AE309">
            <v>42180</v>
          </cell>
          <cell r="AF309">
            <v>0</v>
          </cell>
          <cell r="AG309">
            <v>31751</v>
          </cell>
          <cell r="AH309">
            <v>2052</v>
          </cell>
          <cell r="AI309">
            <v>400</v>
          </cell>
          <cell r="AJ309">
            <v>24746</v>
          </cell>
          <cell r="AK309">
            <v>0</v>
          </cell>
          <cell r="AL309">
            <v>15000</v>
          </cell>
          <cell r="AM309">
            <v>4400</v>
          </cell>
          <cell r="AN309">
            <v>2000</v>
          </cell>
          <cell r="AO309">
            <v>20000</v>
          </cell>
          <cell r="AP309">
            <v>30000</v>
          </cell>
          <cell r="AQ309">
            <v>30458</v>
          </cell>
          <cell r="AR309">
            <v>1500</v>
          </cell>
          <cell r="AS309">
            <v>53553</v>
          </cell>
          <cell r="AT309">
            <v>5585</v>
          </cell>
          <cell r="AU309">
            <v>0</v>
          </cell>
          <cell r="AV309">
            <v>4500</v>
          </cell>
          <cell r="AW309">
            <v>0</v>
          </cell>
          <cell r="AX309">
            <v>0</v>
          </cell>
          <cell r="AY309">
            <v>27258</v>
          </cell>
          <cell r="AZ309">
            <v>12530</v>
          </cell>
          <cell r="BA309">
            <v>0</v>
          </cell>
          <cell r="BB309">
            <v>21630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43327</v>
          </cell>
          <cell r="BH309">
            <v>0</v>
          </cell>
          <cell r="BI309">
            <v>0</v>
          </cell>
          <cell r="BJ309">
            <v>0</v>
          </cell>
          <cell r="BK309">
            <v>70830</v>
          </cell>
          <cell r="BL309">
            <v>0</v>
          </cell>
          <cell r="BM309">
            <v>2147</v>
          </cell>
          <cell r="BN309">
            <v>57447</v>
          </cell>
          <cell r="BR309">
            <v>0</v>
          </cell>
        </row>
        <row r="310">
          <cell r="A310">
            <v>957</v>
          </cell>
          <cell r="B310" t="str">
            <v>Heron Primary School</v>
          </cell>
          <cell r="C310">
            <v>1</v>
          </cell>
          <cell r="D310">
            <v>61764</v>
          </cell>
          <cell r="E310">
            <v>0</v>
          </cell>
          <cell r="F310">
            <v>19016</v>
          </cell>
          <cell r="G310">
            <v>0</v>
          </cell>
          <cell r="H310">
            <v>0</v>
          </cell>
          <cell r="I310">
            <v>0</v>
          </cell>
          <cell r="J310">
            <v>1016576</v>
          </cell>
          <cell r="K310">
            <v>0</v>
          </cell>
          <cell r="L310">
            <v>55790</v>
          </cell>
          <cell r="M310">
            <v>0</v>
          </cell>
          <cell r="N310">
            <v>36896</v>
          </cell>
          <cell r="O310">
            <v>0</v>
          </cell>
          <cell r="P310">
            <v>0</v>
          </cell>
          <cell r="Q310">
            <v>19396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65566</v>
          </cell>
          <cell r="X310">
            <v>0</v>
          </cell>
          <cell r="Y310">
            <v>0</v>
          </cell>
          <cell r="Z310">
            <v>0</v>
          </cell>
          <cell r="AA310">
            <v>698650</v>
          </cell>
          <cell r="AB310">
            <v>43000</v>
          </cell>
          <cell r="AC310">
            <v>154431</v>
          </cell>
          <cell r="AD310">
            <v>2210</v>
          </cell>
          <cell r="AE310">
            <v>53852</v>
          </cell>
          <cell r="AF310">
            <v>0</v>
          </cell>
          <cell r="AG310">
            <v>20225</v>
          </cell>
          <cell r="AH310">
            <v>1650</v>
          </cell>
          <cell r="AI310">
            <v>3971</v>
          </cell>
          <cell r="AJ310">
            <v>8893</v>
          </cell>
          <cell r="AK310">
            <v>2223</v>
          </cell>
          <cell r="AL310">
            <v>11500</v>
          </cell>
          <cell r="AM310">
            <v>4166</v>
          </cell>
          <cell r="AN310">
            <v>27119</v>
          </cell>
          <cell r="AO310">
            <v>3520</v>
          </cell>
          <cell r="AP310">
            <v>13500</v>
          </cell>
          <cell r="AQ310">
            <v>3832</v>
          </cell>
          <cell r="AR310">
            <v>3789</v>
          </cell>
          <cell r="AS310">
            <v>65695</v>
          </cell>
          <cell r="AT310">
            <v>20380</v>
          </cell>
          <cell r="AU310">
            <v>0</v>
          </cell>
          <cell r="AV310">
            <v>25570</v>
          </cell>
          <cell r="AW310">
            <v>8896</v>
          </cell>
          <cell r="AX310">
            <v>0</v>
          </cell>
          <cell r="AY310">
            <v>1500</v>
          </cell>
          <cell r="AZ310">
            <v>5500</v>
          </cell>
          <cell r="BA310">
            <v>8443</v>
          </cell>
          <cell r="BB310">
            <v>13437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47379</v>
          </cell>
          <cell r="BH310">
            <v>0</v>
          </cell>
          <cell r="BI310">
            <v>0</v>
          </cell>
          <cell r="BJ310">
            <v>0</v>
          </cell>
          <cell r="BK310">
            <v>64102</v>
          </cell>
          <cell r="BL310">
            <v>0</v>
          </cell>
          <cell r="BM310">
            <v>2293</v>
          </cell>
          <cell r="BN310">
            <v>50036</v>
          </cell>
          <cell r="BR310">
            <v>0</v>
          </cell>
        </row>
      </sheetData>
      <sheetData sheetId="19">
        <row r="5">
          <cell r="A5">
            <v>125</v>
          </cell>
          <cell r="B5" t="str">
            <v>Alderman Knight</v>
          </cell>
          <cell r="D5">
            <v>0</v>
          </cell>
          <cell r="E5">
            <v>21311.55</v>
          </cell>
          <cell r="F5">
            <v>5032.34</v>
          </cell>
          <cell r="G5">
            <v>1302.27</v>
          </cell>
          <cell r="H5">
            <v>0</v>
          </cell>
          <cell r="I5">
            <v>0</v>
          </cell>
          <cell r="J5">
            <v>938595.83999999997</v>
          </cell>
          <cell r="K5">
            <v>0</v>
          </cell>
          <cell r="L5">
            <v>0</v>
          </cell>
          <cell r="M5">
            <v>0</v>
          </cell>
          <cell r="N5">
            <v>49003</v>
          </cell>
          <cell r="O5">
            <v>0</v>
          </cell>
          <cell r="P5">
            <v>859</v>
          </cell>
          <cell r="Q5">
            <v>14685.59</v>
          </cell>
          <cell r="R5">
            <v>0</v>
          </cell>
          <cell r="S5">
            <v>7109</v>
          </cell>
          <cell r="T5">
            <v>6544.5</v>
          </cell>
          <cell r="U5">
            <v>1644.01</v>
          </cell>
          <cell r="V5">
            <v>13823</v>
          </cell>
          <cell r="W5">
            <v>40384</v>
          </cell>
          <cell r="X5">
            <v>0</v>
          </cell>
          <cell r="Y5">
            <v>0</v>
          </cell>
          <cell r="Z5">
            <v>0</v>
          </cell>
          <cell r="AA5">
            <v>514722.17</v>
          </cell>
          <cell r="AB5">
            <v>9915.94</v>
          </cell>
          <cell r="AC5">
            <v>249924.09</v>
          </cell>
          <cell r="AD5">
            <v>23462.09</v>
          </cell>
          <cell r="AE5">
            <v>33511.39</v>
          </cell>
          <cell r="AF5">
            <v>2544.34</v>
          </cell>
          <cell r="AG5">
            <v>7693.52</v>
          </cell>
          <cell r="AH5">
            <v>7705.25</v>
          </cell>
          <cell r="AI5">
            <v>6189</v>
          </cell>
          <cell r="AJ5">
            <v>25014</v>
          </cell>
          <cell r="AK5">
            <v>6253</v>
          </cell>
          <cell r="AL5">
            <v>6067.62</v>
          </cell>
          <cell r="AM5">
            <v>231.58</v>
          </cell>
          <cell r="AN5">
            <v>1080.0999999999999</v>
          </cell>
          <cell r="AO5">
            <v>3279.47</v>
          </cell>
          <cell r="AP5">
            <v>17864.97</v>
          </cell>
          <cell r="AQ5">
            <v>0</v>
          </cell>
          <cell r="AR5">
            <v>1056</v>
          </cell>
          <cell r="AS5">
            <v>35031.1</v>
          </cell>
          <cell r="AT5">
            <v>5550.55</v>
          </cell>
          <cell r="AU5">
            <v>2890.55</v>
          </cell>
          <cell r="AV5">
            <v>6593.83</v>
          </cell>
          <cell r="AW5">
            <v>6114.6</v>
          </cell>
          <cell r="AX5">
            <v>0</v>
          </cell>
          <cell r="AY5">
            <v>6195</v>
          </cell>
          <cell r="AZ5">
            <v>0</v>
          </cell>
          <cell r="BA5">
            <v>0</v>
          </cell>
          <cell r="BB5">
            <v>3641.64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31014</v>
          </cell>
          <cell r="BH5">
            <v>0</v>
          </cell>
          <cell r="BI5">
            <v>0</v>
          </cell>
          <cell r="BJ5">
            <v>0</v>
          </cell>
          <cell r="BK5">
            <v>19769.95</v>
          </cell>
          <cell r="BL5">
            <v>0</v>
          </cell>
          <cell r="BM5">
            <v>1351.45</v>
          </cell>
          <cell r="BN5">
            <v>111427.69</v>
          </cell>
          <cell r="BO5">
            <v>0</v>
          </cell>
          <cell r="BP5">
            <v>15102.39</v>
          </cell>
          <cell r="BQ5">
            <v>1124.82</v>
          </cell>
          <cell r="BR5">
            <v>0</v>
          </cell>
          <cell r="BS5">
            <v>0</v>
          </cell>
        </row>
        <row r="6">
          <cell r="A6">
            <v>126</v>
          </cell>
          <cell r="B6" t="str">
            <v>Amberley  Ridge</v>
          </cell>
          <cell r="D6">
            <v>-62033.23</v>
          </cell>
          <cell r="E6">
            <v>0</v>
          </cell>
          <cell r="F6">
            <v>2108.42</v>
          </cell>
          <cell r="G6">
            <v>172.85</v>
          </cell>
          <cell r="H6">
            <v>0</v>
          </cell>
          <cell r="I6">
            <v>0</v>
          </cell>
          <cell r="J6">
            <v>985767.23</v>
          </cell>
          <cell r="K6">
            <v>0</v>
          </cell>
          <cell r="L6">
            <v>0</v>
          </cell>
          <cell r="M6">
            <v>0</v>
          </cell>
          <cell r="N6">
            <v>63216</v>
          </cell>
          <cell r="O6">
            <v>5250</v>
          </cell>
          <cell r="P6">
            <v>10883</v>
          </cell>
          <cell r="Q6">
            <v>934.99</v>
          </cell>
          <cell r="R6">
            <v>1114.4000000000001</v>
          </cell>
          <cell r="S6">
            <v>17180.849999999999</v>
          </cell>
          <cell r="T6">
            <v>15377</v>
          </cell>
          <cell r="U6">
            <v>2017</v>
          </cell>
          <cell r="V6">
            <v>21062.83</v>
          </cell>
          <cell r="W6">
            <v>46000</v>
          </cell>
          <cell r="X6">
            <v>0</v>
          </cell>
          <cell r="Y6">
            <v>0</v>
          </cell>
          <cell r="Z6">
            <v>0</v>
          </cell>
          <cell r="AA6">
            <v>339341.94</v>
          </cell>
          <cell r="AB6">
            <v>4991.4399999999996</v>
          </cell>
          <cell r="AC6">
            <v>415235.41</v>
          </cell>
          <cell r="AD6">
            <v>97852.68</v>
          </cell>
          <cell r="AE6">
            <v>35021.21</v>
          </cell>
          <cell r="AF6">
            <v>3833.8</v>
          </cell>
          <cell r="AG6">
            <v>2766.32</v>
          </cell>
          <cell r="AH6">
            <v>6372.45</v>
          </cell>
          <cell r="AI6">
            <v>8834.49</v>
          </cell>
          <cell r="AJ6">
            <v>13332</v>
          </cell>
          <cell r="AK6">
            <v>3333</v>
          </cell>
          <cell r="AL6">
            <v>24843.43</v>
          </cell>
          <cell r="AM6">
            <v>19434.73</v>
          </cell>
          <cell r="AN6">
            <v>4000</v>
          </cell>
          <cell r="AO6">
            <v>1858.18</v>
          </cell>
          <cell r="AP6">
            <v>17707.87</v>
          </cell>
          <cell r="AQ6">
            <v>0</v>
          </cell>
          <cell r="AR6">
            <v>2428.27</v>
          </cell>
          <cell r="AS6">
            <v>27893.65</v>
          </cell>
          <cell r="AT6">
            <v>9868.6</v>
          </cell>
          <cell r="AU6">
            <v>650</v>
          </cell>
          <cell r="AV6">
            <v>11895.01</v>
          </cell>
          <cell r="AW6">
            <v>4266</v>
          </cell>
          <cell r="AX6">
            <v>0</v>
          </cell>
          <cell r="AY6">
            <v>22399.58</v>
          </cell>
          <cell r="AZ6">
            <v>3416</v>
          </cell>
          <cell r="BA6">
            <v>0</v>
          </cell>
          <cell r="BB6">
            <v>14126.56</v>
          </cell>
          <cell r="BC6">
            <v>0</v>
          </cell>
          <cell r="BD6">
            <v>10212.77</v>
          </cell>
          <cell r="BE6">
            <v>0</v>
          </cell>
          <cell r="BF6">
            <v>0</v>
          </cell>
          <cell r="BG6">
            <v>26041</v>
          </cell>
          <cell r="BH6">
            <v>0</v>
          </cell>
          <cell r="BI6">
            <v>10212.77</v>
          </cell>
          <cell r="BJ6">
            <v>0</v>
          </cell>
          <cell r="BK6">
            <v>16764.03</v>
          </cell>
          <cell r="BL6">
            <v>15967.77</v>
          </cell>
          <cell r="BM6">
            <v>1293</v>
          </cell>
          <cell r="BN6">
            <v>854.68</v>
          </cell>
          <cell r="BO6">
            <v>0</v>
          </cell>
          <cell r="BP6">
            <v>4510.24</v>
          </cell>
          <cell r="BQ6">
            <v>0</v>
          </cell>
          <cell r="BR6">
            <v>0</v>
          </cell>
          <cell r="BS6">
            <v>0</v>
          </cell>
        </row>
        <row r="7">
          <cell r="A7">
            <v>127</v>
          </cell>
          <cell r="B7" t="str">
            <v>Bettridge</v>
          </cell>
          <cell r="D7">
            <v>99923.16</v>
          </cell>
          <cell r="E7">
            <v>0</v>
          </cell>
          <cell r="F7">
            <v>0</v>
          </cell>
          <cell r="G7">
            <v>1548.2</v>
          </cell>
          <cell r="H7">
            <v>0</v>
          </cell>
          <cell r="I7">
            <v>0</v>
          </cell>
          <cell r="J7">
            <v>1636233.64</v>
          </cell>
          <cell r="K7">
            <v>0</v>
          </cell>
          <cell r="L7">
            <v>0</v>
          </cell>
          <cell r="M7">
            <v>0</v>
          </cell>
          <cell r="N7">
            <v>166681</v>
          </cell>
          <cell r="O7">
            <v>50</v>
          </cell>
          <cell r="P7">
            <v>10400</v>
          </cell>
          <cell r="Q7">
            <v>28324.59</v>
          </cell>
          <cell r="R7">
            <v>0</v>
          </cell>
          <cell r="S7">
            <v>632.13</v>
          </cell>
          <cell r="T7">
            <v>10688.6</v>
          </cell>
          <cell r="U7">
            <v>0</v>
          </cell>
          <cell r="V7">
            <v>26966.26</v>
          </cell>
          <cell r="W7">
            <v>45514</v>
          </cell>
          <cell r="X7">
            <v>0</v>
          </cell>
          <cell r="Y7">
            <v>0</v>
          </cell>
          <cell r="Z7">
            <v>0</v>
          </cell>
          <cell r="AA7">
            <v>783597.2</v>
          </cell>
          <cell r="AB7">
            <v>25047.48</v>
          </cell>
          <cell r="AC7">
            <v>694012.44</v>
          </cell>
          <cell r="AD7">
            <v>40861.79</v>
          </cell>
          <cell r="AE7">
            <v>41389.35</v>
          </cell>
          <cell r="AF7">
            <v>0</v>
          </cell>
          <cell r="AG7">
            <v>54564.27</v>
          </cell>
          <cell r="AH7">
            <v>8014.31</v>
          </cell>
          <cell r="AI7">
            <v>10254.09</v>
          </cell>
          <cell r="AJ7">
            <v>36326</v>
          </cell>
          <cell r="AK7">
            <v>9082</v>
          </cell>
          <cell r="AL7">
            <v>15525.91</v>
          </cell>
          <cell r="AM7">
            <v>2628.56</v>
          </cell>
          <cell r="AN7">
            <v>4524.34</v>
          </cell>
          <cell r="AO7">
            <v>1091.43</v>
          </cell>
          <cell r="AP7">
            <v>32238.63</v>
          </cell>
          <cell r="AQ7">
            <v>0</v>
          </cell>
          <cell r="AR7">
            <v>0</v>
          </cell>
          <cell r="AS7">
            <v>93838.35</v>
          </cell>
          <cell r="AT7">
            <v>1217.95</v>
          </cell>
          <cell r="AU7">
            <v>0</v>
          </cell>
          <cell r="AV7">
            <v>10430.15</v>
          </cell>
          <cell r="AW7">
            <v>9356.7999999999993</v>
          </cell>
          <cell r="AX7">
            <v>0</v>
          </cell>
          <cell r="AY7">
            <v>9499</v>
          </cell>
          <cell r="AZ7">
            <v>0</v>
          </cell>
          <cell r="BA7">
            <v>0</v>
          </cell>
          <cell r="BB7">
            <v>10105.5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37957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2861.2</v>
          </cell>
          <cell r="BN7">
            <v>131807.82999999999</v>
          </cell>
          <cell r="BO7">
            <v>0</v>
          </cell>
          <cell r="BP7">
            <v>36644</v>
          </cell>
          <cell r="BQ7">
            <v>0</v>
          </cell>
          <cell r="BR7">
            <v>0</v>
          </cell>
          <cell r="BS7">
            <v>0</v>
          </cell>
        </row>
        <row r="8">
          <cell r="A8">
            <v>130</v>
          </cell>
          <cell r="B8" t="str">
            <v>Cam House</v>
          </cell>
          <cell r="D8">
            <v>15707.35</v>
          </cell>
          <cell r="E8">
            <v>0</v>
          </cell>
          <cell r="F8">
            <v>3914.61</v>
          </cell>
          <cell r="G8">
            <v>687.78</v>
          </cell>
          <cell r="H8">
            <v>0</v>
          </cell>
          <cell r="I8">
            <v>0</v>
          </cell>
          <cell r="J8">
            <v>1387956.03</v>
          </cell>
          <cell r="K8">
            <v>0</v>
          </cell>
          <cell r="L8">
            <v>0</v>
          </cell>
          <cell r="M8">
            <v>0</v>
          </cell>
          <cell r="N8">
            <v>61359.61</v>
          </cell>
          <cell r="O8">
            <v>0</v>
          </cell>
          <cell r="P8">
            <v>650</v>
          </cell>
          <cell r="Q8">
            <v>17882.310000000001</v>
          </cell>
          <cell r="R8">
            <v>453.5</v>
          </cell>
          <cell r="S8">
            <v>0</v>
          </cell>
          <cell r="T8">
            <v>0</v>
          </cell>
          <cell r="U8">
            <v>1172</v>
          </cell>
          <cell r="V8">
            <v>14084.46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556691.65</v>
          </cell>
          <cell r="AB8">
            <v>43900.4</v>
          </cell>
          <cell r="AC8">
            <v>441207.49</v>
          </cell>
          <cell r="AD8">
            <v>83009.62</v>
          </cell>
          <cell r="AE8">
            <v>65205.62</v>
          </cell>
          <cell r="AF8">
            <v>69645.7</v>
          </cell>
          <cell r="AG8">
            <v>24096.880000000001</v>
          </cell>
          <cell r="AH8">
            <v>13486.8</v>
          </cell>
          <cell r="AI8">
            <v>12595.23</v>
          </cell>
          <cell r="AJ8">
            <v>0</v>
          </cell>
          <cell r="AK8">
            <v>0</v>
          </cell>
          <cell r="AL8">
            <v>27406.26</v>
          </cell>
          <cell r="AM8">
            <v>7162.01</v>
          </cell>
          <cell r="AN8">
            <v>3301.77</v>
          </cell>
          <cell r="AO8">
            <v>3355.52</v>
          </cell>
          <cell r="AP8">
            <v>20175.37</v>
          </cell>
          <cell r="AQ8">
            <v>0</v>
          </cell>
          <cell r="AR8">
            <v>1139.8699999999999</v>
          </cell>
          <cell r="AS8">
            <v>68602.03</v>
          </cell>
          <cell r="AT8">
            <v>10287.69</v>
          </cell>
          <cell r="AU8">
            <v>2222.85</v>
          </cell>
          <cell r="AV8">
            <v>16148.62</v>
          </cell>
          <cell r="AW8">
            <v>5341.6</v>
          </cell>
          <cell r="AX8">
            <v>2360.62</v>
          </cell>
          <cell r="AY8">
            <v>25331.66</v>
          </cell>
          <cell r="AZ8">
            <v>66.3</v>
          </cell>
          <cell r="BA8">
            <v>0</v>
          </cell>
          <cell r="BB8">
            <v>229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30078.61</v>
          </cell>
          <cell r="BH8">
            <v>0</v>
          </cell>
          <cell r="BI8">
            <v>0</v>
          </cell>
          <cell r="BJ8">
            <v>0</v>
          </cell>
          <cell r="BK8">
            <v>17169.599999999999</v>
          </cell>
          <cell r="BL8">
            <v>0</v>
          </cell>
          <cell r="BM8">
            <v>1244.2</v>
          </cell>
          <cell r="BN8">
            <v>0</v>
          </cell>
          <cell r="BO8">
            <v>-3705.3</v>
          </cell>
          <cell r="BP8">
            <v>15640.4</v>
          </cell>
          <cell r="BQ8">
            <v>626.79999999999995</v>
          </cell>
          <cell r="BR8">
            <v>0</v>
          </cell>
          <cell r="BS8">
            <v>0</v>
          </cell>
        </row>
        <row r="9">
          <cell r="A9">
            <v>132</v>
          </cell>
          <cell r="B9" t="str">
            <v>Coln House</v>
          </cell>
          <cell r="C9">
            <v>1</v>
          </cell>
          <cell r="D9">
            <v>90016.71</v>
          </cell>
          <cell r="E9">
            <v>0</v>
          </cell>
          <cell r="F9">
            <v>0</v>
          </cell>
          <cell r="G9">
            <v>354.11</v>
          </cell>
          <cell r="H9">
            <v>0</v>
          </cell>
          <cell r="I9">
            <v>0</v>
          </cell>
          <cell r="J9">
            <v>1562110</v>
          </cell>
          <cell r="K9">
            <v>0</v>
          </cell>
          <cell r="L9">
            <v>10182</v>
          </cell>
          <cell r="M9">
            <v>0</v>
          </cell>
          <cell r="N9">
            <v>44942</v>
          </cell>
          <cell r="O9">
            <v>0</v>
          </cell>
          <cell r="P9">
            <v>16650</v>
          </cell>
          <cell r="Q9">
            <v>20755.03</v>
          </cell>
          <cell r="R9">
            <v>0</v>
          </cell>
          <cell r="S9">
            <v>15954.34</v>
          </cell>
          <cell r="T9">
            <v>16932.150000000001</v>
          </cell>
          <cell r="U9">
            <v>0</v>
          </cell>
          <cell r="V9">
            <v>23046.31</v>
          </cell>
          <cell r="W9">
            <v>39358</v>
          </cell>
          <cell r="X9">
            <v>0</v>
          </cell>
          <cell r="Y9">
            <v>0</v>
          </cell>
          <cell r="Z9">
            <v>0</v>
          </cell>
          <cell r="AA9">
            <v>606829.28</v>
          </cell>
          <cell r="AB9">
            <v>1387.84</v>
          </cell>
          <cell r="AC9">
            <v>647869.49</v>
          </cell>
          <cell r="AD9">
            <v>85157.7</v>
          </cell>
          <cell r="AE9">
            <v>54816.22</v>
          </cell>
          <cell r="AF9">
            <v>56277.08</v>
          </cell>
          <cell r="AG9">
            <v>0</v>
          </cell>
          <cell r="AH9">
            <v>9198.32</v>
          </cell>
          <cell r="AI9">
            <v>14142.13</v>
          </cell>
          <cell r="AJ9">
            <v>22694</v>
          </cell>
          <cell r="AK9">
            <v>5673</v>
          </cell>
          <cell r="AL9">
            <v>28754.9</v>
          </cell>
          <cell r="AM9">
            <v>37.81</v>
          </cell>
          <cell r="AN9">
            <v>3385.74</v>
          </cell>
          <cell r="AO9">
            <v>4558.6099999999997</v>
          </cell>
          <cell r="AP9">
            <v>37496.870000000003</v>
          </cell>
          <cell r="AQ9">
            <v>0</v>
          </cell>
          <cell r="AR9">
            <v>3273.94</v>
          </cell>
          <cell r="AS9">
            <v>68007.34</v>
          </cell>
          <cell r="AT9">
            <v>21373.06</v>
          </cell>
          <cell r="AU9">
            <v>1356.35</v>
          </cell>
          <cell r="AV9">
            <v>41537.629999999997</v>
          </cell>
          <cell r="AW9">
            <v>5817.6</v>
          </cell>
          <cell r="AX9">
            <v>300</v>
          </cell>
          <cell r="AY9">
            <v>36693.65</v>
          </cell>
          <cell r="AZ9">
            <v>0</v>
          </cell>
          <cell r="BA9">
            <v>527</v>
          </cell>
          <cell r="BB9">
            <v>9204.25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37749</v>
          </cell>
          <cell r="BH9">
            <v>0</v>
          </cell>
          <cell r="BI9">
            <v>0</v>
          </cell>
          <cell r="BJ9">
            <v>0</v>
          </cell>
          <cell r="BK9">
            <v>31569.55</v>
          </cell>
          <cell r="BL9">
            <v>0</v>
          </cell>
          <cell r="BM9">
            <v>1367.9</v>
          </cell>
          <cell r="BN9">
            <v>73576.73</v>
          </cell>
          <cell r="BO9">
            <v>0</v>
          </cell>
          <cell r="BP9">
            <v>5033.45</v>
          </cell>
          <cell r="BQ9">
            <v>132.21</v>
          </cell>
          <cell r="BR9">
            <v>0</v>
          </cell>
          <cell r="BS9">
            <v>0</v>
          </cell>
        </row>
        <row r="10">
          <cell r="A10">
            <v>137</v>
          </cell>
          <cell r="B10" t="str">
            <v>Paternoster</v>
          </cell>
          <cell r="D10">
            <v>47753.69</v>
          </cell>
          <cell r="E10">
            <v>0</v>
          </cell>
          <cell r="F10">
            <v>76008</v>
          </cell>
          <cell r="G10">
            <v>0</v>
          </cell>
          <cell r="H10">
            <v>0</v>
          </cell>
          <cell r="I10">
            <v>0</v>
          </cell>
          <cell r="J10">
            <v>765064.42</v>
          </cell>
          <cell r="K10">
            <v>0</v>
          </cell>
          <cell r="L10">
            <v>0</v>
          </cell>
          <cell r="M10">
            <v>0</v>
          </cell>
          <cell r="N10">
            <v>50149.89</v>
          </cell>
          <cell r="O10">
            <v>0</v>
          </cell>
          <cell r="P10">
            <v>10607.35</v>
          </cell>
          <cell r="Q10">
            <v>22418.48</v>
          </cell>
          <cell r="R10">
            <v>7762.78</v>
          </cell>
          <cell r="S10">
            <v>5950.65</v>
          </cell>
          <cell r="T10">
            <v>13495.57</v>
          </cell>
          <cell r="U10">
            <v>225</v>
          </cell>
          <cell r="V10">
            <v>17833.5</v>
          </cell>
          <cell r="W10">
            <v>38560</v>
          </cell>
          <cell r="X10">
            <v>0</v>
          </cell>
          <cell r="Y10">
            <v>0</v>
          </cell>
          <cell r="Z10">
            <v>0</v>
          </cell>
          <cell r="AA10">
            <v>370805.43</v>
          </cell>
          <cell r="AB10">
            <v>34974.15</v>
          </cell>
          <cell r="AC10">
            <v>314279.75</v>
          </cell>
          <cell r="AD10">
            <v>36803.15</v>
          </cell>
          <cell r="AE10">
            <v>22295.14</v>
          </cell>
          <cell r="AF10">
            <v>8897.73</v>
          </cell>
          <cell r="AG10">
            <v>14176.4</v>
          </cell>
          <cell r="AH10">
            <v>2783.49</v>
          </cell>
          <cell r="AI10">
            <v>2943.4</v>
          </cell>
          <cell r="AJ10">
            <v>24815</v>
          </cell>
          <cell r="AK10">
            <v>6204</v>
          </cell>
          <cell r="AL10">
            <v>20250.53</v>
          </cell>
          <cell r="AM10">
            <v>4267.82</v>
          </cell>
          <cell r="AN10">
            <v>2812.3</v>
          </cell>
          <cell r="AO10">
            <v>2081.6799999999998</v>
          </cell>
          <cell r="AP10">
            <v>21754</v>
          </cell>
          <cell r="AQ10">
            <v>0</v>
          </cell>
          <cell r="AR10">
            <v>3223.67</v>
          </cell>
          <cell r="AS10">
            <v>28939.18</v>
          </cell>
          <cell r="AT10">
            <v>3133.97</v>
          </cell>
          <cell r="AU10">
            <v>0</v>
          </cell>
          <cell r="AV10">
            <v>5150</v>
          </cell>
          <cell r="AW10">
            <v>4559.8</v>
          </cell>
          <cell r="AX10">
            <v>0</v>
          </cell>
          <cell r="AY10">
            <v>4743.67</v>
          </cell>
          <cell r="AZ10">
            <v>0</v>
          </cell>
          <cell r="BA10">
            <v>0</v>
          </cell>
          <cell r="BB10">
            <v>9802.35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27184</v>
          </cell>
          <cell r="BH10">
            <v>0</v>
          </cell>
          <cell r="BI10">
            <v>0</v>
          </cell>
          <cell r="BJ10">
            <v>0</v>
          </cell>
          <cell r="BK10">
            <v>8996.48</v>
          </cell>
          <cell r="BL10">
            <v>0</v>
          </cell>
          <cell r="BM10">
            <v>422.7</v>
          </cell>
          <cell r="BN10">
            <v>30124.720000000001</v>
          </cell>
          <cell r="BO10">
            <v>0</v>
          </cell>
          <cell r="BP10">
            <v>93071.52</v>
          </cell>
          <cell r="BQ10">
            <v>701.3</v>
          </cell>
          <cell r="BR10">
            <v>0</v>
          </cell>
          <cell r="BS10">
            <v>0</v>
          </cell>
        </row>
        <row r="11">
          <cell r="A11">
            <v>138</v>
          </cell>
          <cell r="B11" t="str">
            <v>Sandford</v>
          </cell>
          <cell r="D11">
            <v>5140.96</v>
          </cell>
          <cell r="E11">
            <v>-21822.04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965732</v>
          </cell>
          <cell r="K11">
            <v>0</v>
          </cell>
          <cell r="L11">
            <v>0</v>
          </cell>
          <cell r="M11">
            <v>0</v>
          </cell>
          <cell r="N11">
            <v>38686.080000000002</v>
          </cell>
          <cell r="O11">
            <v>500</v>
          </cell>
          <cell r="P11">
            <v>16789.080000000002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361.5</v>
          </cell>
          <cell r="V11">
            <v>16055.98</v>
          </cell>
          <cell r="W11">
            <v>40156</v>
          </cell>
          <cell r="X11">
            <v>0</v>
          </cell>
          <cell r="Y11">
            <v>0</v>
          </cell>
          <cell r="Z11">
            <v>0</v>
          </cell>
          <cell r="AA11">
            <v>649698.6</v>
          </cell>
          <cell r="AB11">
            <v>2522.62</v>
          </cell>
          <cell r="AC11">
            <v>136102</v>
          </cell>
          <cell r="AD11">
            <v>24527.35</v>
          </cell>
          <cell r="AE11">
            <v>41585.54</v>
          </cell>
          <cell r="AF11">
            <v>0</v>
          </cell>
          <cell r="AG11">
            <v>7723.12</v>
          </cell>
          <cell r="AH11">
            <v>14523.24</v>
          </cell>
          <cell r="AI11">
            <v>7962</v>
          </cell>
          <cell r="AJ11">
            <v>0</v>
          </cell>
          <cell r="AK11">
            <v>0</v>
          </cell>
          <cell r="AL11">
            <v>15196.04</v>
          </cell>
          <cell r="AM11">
            <v>836.35</v>
          </cell>
          <cell r="AN11">
            <v>20057.599999999999</v>
          </cell>
          <cell r="AO11">
            <v>1993.16</v>
          </cell>
          <cell r="AP11">
            <v>22365.56</v>
          </cell>
          <cell r="AQ11">
            <v>0</v>
          </cell>
          <cell r="AR11">
            <v>5275.68</v>
          </cell>
          <cell r="AS11">
            <v>63382.17</v>
          </cell>
          <cell r="AT11">
            <v>4084.07</v>
          </cell>
          <cell r="AU11">
            <v>1133.3</v>
          </cell>
          <cell r="AV11">
            <v>15169.68</v>
          </cell>
          <cell r="AW11">
            <v>7616</v>
          </cell>
          <cell r="AX11">
            <v>0</v>
          </cell>
          <cell r="AY11">
            <v>4592.3999999999996</v>
          </cell>
          <cell r="AZ11">
            <v>0</v>
          </cell>
          <cell r="BA11">
            <v>0</v>
          </cell>
          <cell r="BB11">
            <v>9079.5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30157</v>
          </cell>
          <cell r="BH11">
            <v>0</v>
          </cell>
          <cell r="BI11">
            <v>0</v>
          </cell>
          <cell r="BJ11">
            <v>0</v>
          </cell>
          <cell r="BK11">
            <v>998</v>
          </cell>
          <cell r="BL11">
            <v>0</v>
          </cell>
          <cell r="BM11">
            <v>712.79</v>
          </cell>
          <cell r="BN11">
            <v>6173.58</v>
          </cell>
          <cell r="BO11">
            <v>0</v>
          </cell>
          <cell r="BP11">
            <v>27992</v>
          </cell>
          <cell r="BQ11">
            <v>454.21</v>
          </cell>
          <cell r="BR11">
            <v>0</v>
          </cell>
          <cell r="BS11">
            <v>0</v>
          </cell>
        </row>
        <row r="12">
          <cell r="A12">
            <v>139</v>
          </cell>
          <cell r="B12" t="str">
            <v>The Shrubberies</v>
          </cell>
          <cell r="D12">
            <v>44681.59</v>
          </cell>
          <cell r="E12">
            <v>0</v>
          </cell>
          <cell r="F12">
            <v>0</v>
          </cell>
          <cell r="G12">
            <v>2147.21</v>
          </cell>
          <cell r="H12">
            <v>2147.2399999999998</v>
          </cell>
          <cell r="I12">
            <v>0</v>
          </cell>
          <cell r="J12">
            <v>1362469.96</v>
          </cell>
          <cell r="K12">
            <v>0</v>
          </cell>
          <cell r="L12">
            <v>0</v>
          </cell>
          <cell r="M12">
            <v>0</v>
          </cell>
          <cell r="N12">
            <v>51274</v>
          </cell>
          <cell r="O12">
            <v>50</v>
          </cell>
          <cell r="P12">
            <v>10400</v>
          </cell>
          <cell r="Q12">
            <v>11479.52</v>
          </cell>
          <cell r="R12">
            <v>0</v>
          </cell>
          <cell r="S12">
            <v>8781.69</v>
          </cell>
          <cell r="T12">
            <v>15913</v>
          </cell>
          <cell r="U12">
            <v>812</v>
          </cell>
          <cell r="V12">
            <v>885</v>
          </cell>
          <cell r="W12">
            <v>44488</v>
          </cell>
          <cell r="X12">
            <v>0</v>
          </cell>
          <cell r="Y12">
            <v>0</v>
          </cell>
          <cell r="Z12">
            <v>0</v>
          </cell>
          <cell r="AA12">
            <v>652500.74</v>
          </cell>
          <cell r="AB12">
            <v>36693.54</v>
          </cell>
          <cell r="AC12">
            <v>480023.59</v>
          </cell>
          <cell r="AD12">
            <v>9067.2199999999993</v>
          </cell>
          <cell r="AE12">
            <v>58484.09</v>
          </cell>
          <cell r="AF12">
            <v>0</v>
          </cell>
          <cell r="AG12">
            <v>21034.46</v>
          </cell>
          <cell r="AH12">
            <v>3680.91</v>
          </cell>
          <cell r="AI12">
            <v>901.34</v>
          </cell>
          <cell r="AJ12">
            <v>42657</v>
          </cell>
          <cell r="AK12">
            <v>10664</v>
          </cell>
          <cell r="AL12">
            <v>44759.360000000001</v>
          </cell>
          <cell r="AM12">
            <v>2537.5500000000002</v>
          </cell>
          <cell r="AN12">
            <v>19876.68</v>
          </cell>
          <cell r="AO12">
            <v>3222.57</v>
          </cell>
          <cell r="AP12">
            <v>22566.69</v>
          </cell>
          <cell r="AQ12">
            <v>0</v>
          </cell>
          <cell r="AR12">
            <v>3382.41</v>
          </cell>
          <cell r="AS12">
            <v>34461.85</v>
          </cell>
          <cell r="AT12">
            <v>6390.66</v>
          </cell>
          <cell r="AU12">
            <v>0</v>
          </cell>
          <cell r="AV12">
            <v>7053.76</v>
          </cell>
          <cell r="AW12">
            <v>8867.6</v>
          </cell>
          <cell r="AX12">
            <v>0</v>
          </cell>
          <cell r="AY12">
            <v>5369</v>
          </cell>
          <cell r="AZ12">
            <v>0</v>
          </cell>
          <cell r="BA12">
            <v>2337.64</v>
          </cell>
          <cell r="BB12">
            <v>11495.5</v>
          </cell>
          <cell r="BC12">
            <v>0</v>
          </cell>
          <cell r="BD12">
            <v>6946.07</v>
          </cell>
          <cell r="BE12">
            <v>0</v>
          </cell>
          <cell r="BF12">
            <v>0</v>
          </cell>
          <cell r="BG12">
            <v>41215.24</v>
          </cell>
          <cell r="BH12">
            <v>0</v>
          </cell>
          <cell r="BI12">
            <v>6946.07</v>
          </cell>
          <cell r="BJ12">
            <v>0</v>
          </cell>
          <cell r="BK12">
            <v>46053.07</v>
          </cell>
          <cell r="BL12">
            <v>0</v>
          </cell>
          <cell r="BM12">
            <v>3224.43</v>
          </cell>
          <cell r="BN12">
            <v>56260.53</v>
          </cell>
          <cell r="BO12">
            <v>0</v>
          </cell>
          <cell r="BP12">
            <v>0</v>
          </cell>
          <cell r="BQ12">
            <v>3178.26</v>
          </cell>
          <cell r="BR12">
            <v>0</v>
          </cell>
          <cell r="BS12">
            <v>0</v>
          </cell>
        </row>
        <row r="13">
          <cell r="A13">
            <v>141</v>
          </cell>
          <cell r="B13" t="str">
            <v>Battledown</v>
          </cell>
          <cell r="D13">
            <v>111129.12</v>
          </cell>
          <cell r="E13">
            <v>0</v>
          </cell>
          <cell r="F13">
            <v>62852.59</v>
          </cell>
          <cell r="G13">
            <v>148.22999999999999</v>
          </cell>
          <cell r="H13">
            <v>0</v>
          </cell>
          <cell r="I13">
            <v>0</v>
          </cell>
          <cell r="J13">
            <v>493962.06</v>
          </cell>
          <cell r="K13">
            <v>0</v>
          </cell>
          <cell r="L13">
            <v>0</v>
          </cell>
          <cell r="M13">
            <v>0</v>
          </cell>
          <cell r="N13">
            <v>27173</v>
          </cell>
          <cell r="O13">
            <v>113186</v>
          </cell>
          <cell r="P13">
            <v>18675</v>
          </cell>
          <cell r="Q13">
            <v>6325.93</v>
          </cell>
          <cell r="R13">
            <v>0</v>
          </cell>
          <cell r="S13">
            <v>0</v>
          </cell>
          <cell r="T13">
            <v>413</v>
          </cell>
          <cell r="U13">
            <v>0</v>
          </cell>
          <cell r="V13">
            <v>1710.3</v>
          </cell>
          <cell r="W13">
            <v>46000</v>
          </cell>
          <cell r="X13">
            <v>0</v>
          </cell>
          <cell r="Y13">
            <v>0</v>
          </cell>
          <cell r="Z13">
            <v>0</v>
          </cell>
          <cell r="AA13">
            <v>208119.34</v>
          </cell>
          <cell r="AB13">
            <v>0</v>
          </cell>
          <cell r="AC13">
            <v>218967.88</v>
          </cell>
          <cell r="AD13">
            <v>14112.35</v>
          </cell>
          <cell r="AE13">
            <v>43828.66</v>
          </cell>
          <cell r="AF13">
            <v>0</v>
          </cell>
          <cell r="AG13">
            <v>7252.29</v>
          </cell>
          <cell r="AH13">
            <v>11834.58</v>
          </cell>
          <cell r="AI13">
            <v>17493.97</v>
          </cell>
          <cell r="AJ13">
            <v>0</v>
          </cell>
          <cell r="AK13">
            <v>0</v>
          </cell>
          <cell r="AL13">
            <v>24321.65</v>
          </cell>
          <cell r="AM13">
            <v>2644.04</v>
          </cell>
          <cell r="AN13">
            <v>5785.65</v>
          </cell>
          <cell r="AO13">
            <v>2063.9499999999998</v>
          </cell>
          <cell r="AP13">
            <v>5056.1499999999996</v>
          </cell>
          <cell r="AQ13">
            <v>0</v>
          </cell>
          <cell r="AR13">
            <v>2968.9</v>
          </cell>
          <cell r="AS13">
            <v>36076.769999999997</v>
          </cell>
          <cell r="AT13">
            <v>4815.18</v>
          </cell>
          <cell r="AU13">
            <v>0</v>
          </cell>
          <cell r="AV13">
            <v>25293.599999999999</v>
          </cell>
          <cell r="AW13">
            <v>3203.6</v>
          </cell>
          <cell r="AX13">
            <v>0</v>
          </cell>
          <cell r="AY13">
            <v>776.45</v>
          </cell>
          <cell r="AZ13">
            <v>0</v>
          </cell>
          <cell r="BA13">
            <v>8467.6</v>
          </cell>
          <cell r="BB13">
            <v>9226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22998.17</v>
          </cell>
          <cell r="BH13">
            <v>0</v>
          </cell>
          <cell r="BI13">
            <v>0</v>
          </cell>
          <cell r="BJ13">
            <v>0</v>
          </cell>
          <cell r="BK13">
            <v>36348.519999999997</v>
          </cell>
          <cell r="BL13">
            <v>0</v>
          </cell>
          <cell r="BM13">
            <v>148.4</v>
          </cell>
          <cell r="BN13">
            <v>166265.79999999999</v>
          </cell>
          <cell r="BO13">
            <v>0</v>
          </cell>
          <cell r="BP13">
            <v>48406.07</v>
          </cell>
          <cell r="BQ13">
            <v>1096</v>
          </cell>
          <cell r="BR13">
            <v>0</v>
          </cell>
          <cell r="BS13">
            <v>0</v>
          </cell>
        </row>
        <row r="14">
          <cell r="A14">
            <v>143</v>
          </cell>
          <cell r="B14" t="str">
            <v>Belmont</v>
          </cell>
          <cell r="C14">
            <v>1</v>
          </cell>
          <cell r="D14">
            <v>78434.14</v>
          </cell>
          <cell r="E14">
            <v>0</v>
          </cell>
          <cell r="F14">
            <v>41563.26</v>
          </cell>
          <cell r="G14">
            <v>92767.99</v>
          </cell>
          <cell r="H14">
            <v>0</v>
          </cell>
          <cell r="I14">
            <v>0</v>
          </cell>
          <cell r="J14">
            <v>789917</v>
          </cell>
          <cell r="K14">
            <v>0</v>
          </cell>
          <cell r="L14">
            <v>0</v>
          </cell>
          <cell r="M14">
            <v>0</v>
          </cell>
          <cell r="N14">
            <v>97970</v>
          </cell>
          <cell r="O14">
            <v>0</v>
          </cell>
          <cell r="P14">
            <v>65855.320000000007</v>
          </cell>
          <cell r="Q14">
            <v>7593.86</v>
          </cell>
          <cell r="R14">
            <v>0</v>
          </cell>
          <cell r="S14">
            <v>12142.88</v>
          </cell>
          <cell r="T14">
            <v>6397.33</v>
          </cell>
          <cell r="U14">
            <v>4190</v>
          </cell>
          <cell r="V14">
            <v>7399.09</v>
          </cell>
          <cell r="W14">
            <v>34244</v>
          </cell>
          <cell r="X14">
            <v>0</v>
          </cell>
          <cell r="Y14">
            <v>0</v>
          </cell>
          <cell r="Z14">
            <v>0</v>
          </cell>
          <cell r="AA14">
            <v>550882.92000000004</v>
          </cell>
          <cell r="AB14">
            <v>13928.19</v>
          </cell>
          <cell r="AC14">
            <v>108358.12</v>
          </cell>
          <cell r="AD14">
            <v>20310.77</v>
          </cell>
          <cell r="AE14">
            <v>63836.42</v>
          </cell>
          <cell r="AF14">
            <v>0</v>
          </cell>
          <cell r="AG14">
            <v>1774.07</v>
          </cell>
          <cell r="AH14">
            <v>5868.39</v>
          </cell>
          <cell r="AI14">
            <v>6449.09</v>
          </cell>
          <cell r="AJ14">
            <v>12499</v>
          </cell>
          <cell r="AK14">
            <v>0</v>
          </cell>
          <cell r="AL14">
            <v>11957.48</v>
          </cell>
          <cell r="AM14">
            <v>5299.95</v>
          </cell>
          <cell r="AN14">
            <v>16465.82</v>
          </cell>
          <cell r="AO14">
            <v>3057.95</v>
          </cell>
          <cell r="AP14">
            <v>16590.830000000002</v>
          </cell>
          <cell r="AQ14">
            <v>0</v>
          </cell>
          <cell r="AR14">
            <v>5969.44</v>
          </cell>
          <cell r="AS14">
            <v>68967.899999999994</v>
          </cell>
          <cell r="AT14">
            <v>11951.79</v>
          </cell>
          <cell r="AU14">
            <v>2900.4</v>
          </cell>
          <cell r="AV14">
            <v>12553.67</v>
          </cell>
          <cell r="AW14">
            <v>96.8</v>
          </cell>
          <cell r="AX14">
            <v>0</v>
          </cell>
          <cell r="AY14">
            <v>0</v>
          </cell>
          <cell r="AZ14">
            <v>500</v>
          </cell>
          <cell r="BA14">
            <v>11700</v>
          </cell>
          <cell r="BB14">
            <v>18611.75</v>
          </cell>
          <cell r="BC14">
            <v>0</v>
          </cell>
          <cell r="BD14">
            <v>71659.58</v>
          </cell>
          <cell r="BE14">
            <v>0</v>
          </cell>
          <cell r="BF14">
            <v>0</v>
          </cell>
          <cell r="BG14">
            <v>67282</v>
          </cell>
          <cell r="BH14">
            <v>0</v>
          </cell>
          <cell r="BI14">
            <v>71659.58</v>
          </cell>
          <cell r="BJ14">
            <v>0</v>
          </cell>
          <cell r="BK14">
            <v>229423.9</v>
          </cell>
          <cell r="BL14">
            <v>23760</v>
          </cell>
          <cell r="BM14">
            <v>227.99</v>
          </cell>
          <cell r="BN14">
            <v>61953.29</v>
          </cell>
          <cell r="BO14">
            <v>0</v>
          </cell>
          <cell r="BP14">
            <v>18857.939999999999</v>
          </cell>
          <cell r="BQ14">
            <v>968</v>
          </cell>
          <cell r="BR14">
            <v>35</v>
          </cell>
          <cell r="BS14">
            <v>0</v>
          </cell>
        </row>
        <row r="15">
          <cell r="A15">
            <v>144</v>
          </cell>
          <cell r="B15" t="str">
            <v>The Milestone</v>
          </cell>
          <cell r="D15">
            <v>0</v>
          </cell>
          <cell r="E15">
            <v>-240269.14</v>
          </cell>
          <cell r="F15">
            <v>43681.04</v>
          </cell>
          <cell r="G15">
            <v>1263.8</v>
          </cell>
          <cell r="H15">
            <v>0</v>
          </cell>
          <cell r="I15">
            <v>0</v>
          </cell>
          <cell r="J15">
            <v>3906485.5</v>
          </cell>
          <cell r="K15">
            <v>0</v>
          </cell>
          <cell r="L15">
            <v>0</v>
          </cell>
          <cell r="M15">
            <v>0</v>
          </cell>
          <cell r="N15">
            <v>277328</v>
          </cell>
          <cell r="O15">
            <v>13300</v>
          </cell>
          <cell r="P15">
            <v>34610.74</v>
          </cell>
          <cell r="Q15">
            <v>18657.349999999999</v>
          </cell>
          <cell r="R15">
            <v>49194.9</v>
          </cell>
          <cell r="S15">
            <v>4662</v>
          </cell>
          <cell r="T15">
            <v>4673.55</v>
          </cell>
          <cell r="U15">
            <v>2654.43</v>
          </cell>
          <cell r="V15">
            <v>122867.85</v>
          </cell>
          <cell r="W15">
            <v>66336</v>
          </cell>
          <cell r="X15">
            <v>0</v>
          </cell>
          <cell r="Y15">
            <v>0</v>
          </cell>
          <cell r="Z15">
            <v>0</v>
          </cell>
          <cell r="AA15">
            <v>1758772.15</v>
          </cell>
          <cell r="AB15">
            <v>76937.929999999993</v>
          </cell>
          <cell r="AC15">
            <v>1624253.81</v>
          </cell>
          <cell r="AD15">
            <v>105776.02</v>
          </cell>
          <cell r="AE15">
            <v>149661.12</v>
          </cell>
          <cell r="AF15">
            <v>0</v>
          </cell>
          <cell r="AG15">
            <v>77725.59</v>
          </cell>
          <cell r="AH15">
            <v>8822.42</v>
          </cell>
          <cell r="AI15">
            <v>6777.74</v>
          </cell>
          <cell r="AJ15">
            <v>0</v>
          </cell>
          <cell r="AK15">
            <v>0</v>
          </cell>
          <cell r="AL15">
            <v>27000.73</v>
          </cell>
          <cell r="AM15">
            <v>1117.6600000000001</v>
          </cell>
          <cell r="AN15">
            <v>4943.07</v>
          </cell>
          <cell r="AO15">
            <v>9133</v>
          </cell>
          <cell r="AP15">
            <v>50830.879999999997</v>
          </cell>
          <cell r="AQ15">
            <v>0</v>
          </cell>
          <cell r="AR15">
            <v>22664.23</v>
          </cell>
          <cell r="AS15">
            <v>176405.68</v>
          </cell>
          <cell r="AT15">
            <v>2539</v>
          </cell>
          <cell r="AU15">
            <v>0</v>
          </cell>
          <cell r="AV15">
            <v>15327.68</v>
          </cell>
          <cell r="AW15">
            <v>27263.200000000001</v>
          </cell>
          <cell r="AX15">
            <v>0</v>
          </cell>
          <cell r="AY15">
            <v>70007.37</v>
          </cell>
          <cell r="AZ15">
            <v>0</v>
          </cell>
          <cell r="BA15">
            <v>1149.26</v>
          </cell>
          <cell r="BB15">
            <v>20967.05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72323.8</v>
          </cell>
          <cell r="BH15">
            <v>0</v>
          </cell>
          <cell r="BI15">
            <v>0</v>
          </cell>
          <cell r="BJ15">
            <v>0</v>
          </cell>
          <cell r="BK15">
            <v>63223.73</v>
          </cell>
          <cell r="BL15">
            <v>0</v>
          </cell>
          <cell r="BM15">
            <v>2106.6</v>
          </cell>
          <cell r="BN15">
            <v>22425.59</v>
          </cell>
          <cell r="BO15">
            <v>0</v>
          </cell>
          <cell r="BP15">
            <v>50932.31</v>
          </cell>
          <cell r="BQ15">
            <v>1006</v>
          </cell>
          <cell r="BR15">
            <v>0</v>
          </cell>
          <cell r="BS15">
            <v>0</v>
          </cell>
        </row>
        <row r="16">
          <cell r="A16">
            <v>145</v>
          </cell>
          <cell r="B16" t="str">
            <v xml:space="preserve">Heart of the Forest </v>
          </cell>
          <cell r="D16">
            <v>0</v>
          </cell>
          <cell r="E16">
            <v>83041.73</v>
          </cell>
          <cell r="F16">
            <v>0</v>
          </cell>
          <cell r="G16">
            <v>0</v>
          </cell>
          <cell r="H16">
            <v>29628.21</v>
          </cell>
          <cell r="I16">
            <v>0</v>
          </cell>
          <cell r="J16">
            <v>1300932.21</v>
          </cell>
          <cell r="K16">
            <v>0</v>
          </cell>
          <cell r="L16">
            <v>0</v>
          </cell>
          <cell r="M16">
            <v>0</v>
          </cell>
          <cell r="N16">
            <v>62897.79</v>
          </cell>
          <cell r="O16">
            <v>0</v>
          </cell>
          <cell r="P16">
            <v>18988</v>
          </cell>
          <cell r="Q16">
            <v>9873.94</v>
          </cell>
          <cell r="R16">
            <v>0</v>
          </cell>
          <cell r="S16">
            <v>12088.2</v>
          </cell>
          <cell r="T16">
            <v>9578</v>
          </cell>
          <cell r="U16">
            <v>1905.75</v>
          </cell>
          <cell r="V16">
            <v>4943.1099999999997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574265.59</v>
          </cell>
          <cell r="AB16">
            <v>23560.959999999999</v>
          </cell>
          <cell r="AC16">
            <v>491994.55</v>
          </cell>
          <cell r="AD16">
            <v>42739.82</v>
          </cell>
          <cell r="AE16">
            <v>37316.03</v>
          </cell>
          <cell r="AF16">
            <v>0</v>
          </cell>
          <cell r="AG16">
            <v>21826.73</v>
          </cell>
          <cell r="AH16">
            <v>5019.66</v>
          </cell>
          <cell r="AI16">
            <v>5774.2</v>
          </cell>
          <cell r="AJ16">
            <v>29367</v>
          </cell>
          <cell r="AK16">
            <v>7341</v>
          </cell>
          <cell r="AL16">
            <v>14854.79</v>
          </cell>
          <cell r="AM16">
            <v>2136.46</v>
          </cell>
          <cell r="AN16">
            <v>8235.0499999999993</v>
          </cell>
          <cell r="AO16">
            <v>1396.8</v>
          </cell>
          <cell r="AP16">
            <v>14646.81</v>
          </cell>
          <cell r="AQ16">
            <v>341.31</v>
          </cell>
          <cell r="AR16">
            <v>4871.08</v>
          </cell>
          <cell r="AS16">
            <v>47654.97</v>
          </cell>
          <cell r="AT16">
            <v>1696</v>
          </cell>
          <cell r="AU16">
            <v>0</v>
          </cell>
          <cell r="AV16">
            <v>7875.2</v>
          </cell>
          <cell r="AW16">
            <v>7481.8</v>
          </cell>
          <cell r="AX16">
            <v>0</v>
          </cell>
          <cell r="AY16">
            <v>6608</v>
          </cell>
          <cell r="AZ16">
            <v>22091.8</v>
          </cell>
          <cell r="BA16">
            <v>0</v>
          </cell>
          <cell r="BB16">
            <v>14450.11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32847</v>
          </cell>
          <cell r="BH16">
            <v>0</v>
          </cell>
          <cell r="BI16">
            <v>0</v>
          </cell>
          <cell r="BJ16">
            <v>0</v>
          </cell>
          <cell r="BK16">
            <v>9534.77</v>
          </cell>
          <cell r="BL16">
            <v>0</v>
          </cell>
          <cell r="BM16">
            <v>0</v>
          </cell>
          <cell r="BN16">
            <v>110703.07</v>
          </cell>
          <cell r="BO16">
            <v>0</v>
          </cell>
          <cell r="BP16">
            <v>51545.23</v>
          </cell>
          <cell r="BQ16">
            <v>1395.21</v>
          </cell>
          <cell r="BR16">
            <v>0</v>
          </cell>
          <cell r="BS16">
            <v>0</v>
          </cell>
        </row>
        <row r="17">
          <cell r="A17">
            <v>325</v>
          </cell>
          <cell r="B17" t="str">
            <v>Dene Magna Community School</v>
          </cell>
          <cell r="C17">
            <v>1</v>
          </cell>
          <cell r="D17">
            <v>153218</v>
          </cell>
          <cell r="E17">
            <v>0</v>
          </cell>
          <cell r="F17">
            <v>2778</v>
          </cell>
          <cell r="G17">
            <v>0</v>
          </cell>
          <cell r="H17">
            <v>-2778</v>
          </cell>
          <cell r="I17">
            <v>10340</v>
          </cell>
          <cell r="J17">
            <v>2429604</v>
          </cell>
          <cell r="K17">
            <v>0</v>
          </cell>
          <cell r="L17">
            <v>250233</v>
          </cell>
          <cell r="M17">
            <v>0</v>
          </cell>
          <cell r="N17">
            <v>237638</v>
          </cell>
          <cell r="O17">
            <v>0</v>
          </cell>
          <cell r="P17">
            <v>6455</v>
          </cell>
          <cell r="Q17">
            <v>32932.5</v>
          </cell>
          <cell r="R17">
            <v>68639.600000000006</v>
          </cell>
          <cell r="S17">
            <v>6270</v>
          </cell>
          <cell r="T17">
            <v>0</v>
          </cell>
          <cell r="U17">
            <v>27465.56</v>
          </cell>
          <cell r="V17">
            <v>53794.36</v>
          </cell>
          <cell r="W17">
            <v>152969</v>
          </cell>
          <cell r="X17">
            <v>0</v>
          </cell>
          <cell r="Y17">
            <v>0</v>
          </cell>
          <cell r="Z17">
            <v>41755.79</v>
          </cell>
          <cell r="AA17">
            <v>1874429.98</v>
          </cell>
          <cell r="AB17">
            <v>26491.7</v>
          </cell>
          <cell r="AC17">
            <v>440254.09</v>
          </cell>
          <cell r="AD17">
            <v>98006.13</v>
          </cell>
          <cell r="AE17">
            <v>135489.71</v>
          </cell>
          <cell r="AF17">
            <v>57672.35</v>
          </cell>
          <cell r="AG17">
            <v>23017.27</v>
          </cell>
          <cell r="AH17">
            <v>6464.36</v>
          </cell>
          <cell r="AI17">
            <v>15992</v>
          </cell>
          <cell r="AJ17">
            <v>9000</v>
          </cell>
          <cell r="AK17">
            <v>775</v>
          </cell>
          <cell r="AL17">
            <v>46655.839999999997</v>
          </cell>
          <cell r="AM17">
            <v>10286.57</v>
          </cell>
          <cell r="AN17">
            <v>3096.68</v>
          </cell>
          <cell r="AO17">
            <v>11942.98</v>
          </cell>
          <cell r="AP17">
            <v>47532.82</v>
          </cell>
          <cell r="AQ17">
            <v>10221</v>
          </cell>
          <cell r="AR17">
            <v>11505.35</v>
          </cell>
          <cell r="AS17">
            <v>157991.47</v>
          </cell>
          <cell r="AT17">
            <v>81408.61</v>
          </cell>
          <cell r="AU17">
            <v>69342.7</v>
          </cell>
          <cell r="AV17">
            <v>20469.86</v>
          </cell>
          <cell r="AW17">
            <v>15129.6</v>
          </cell>
          <cell r="AX17">
            <v>50</v>
          </cell>
          <cell r="AY17">
            <v>51597.53</v>
          </cell>
          <cell r="AZ17">
            <v>9666.7000000000007</v>
          </cell>
          <cell r="BA17">
            <v>30904.35</v>
          </cell>
          <cell r="BB17">
            <v>14956.28</v>
          </cell>
          <cell r="BC17">
            <v>0</v>
          </cell>
          <cell r="BD17">
            <v>7009.38</v>
          </cell>
          <cell r="BE17">
            <v>20889.009999999998</v>
          </cell>
          <cell r="BF17">
            <v>6390.01</v>
          </cell>
          <cell r="BG17">
            <v>176389</v>
          </cell>
          <cell r="BH17">
            <v>0</v>
          </cell>
          <cell r="BI17">
            <v>7009.38</v>
          </cell>
          <cell r="BJ17">
            <v>0</v>
          </cell>
          <cell r="BK17">
            <v>129790.54</v>
          </cell>
          <cell r="BL17">
            <v>0</v>
          </cell>
          <cell r="BM17">
            <v>53607.839999999997</v>
          </cell>
          <cell r="BN17">
            <v>131858.71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24816.77</v>
          </cell>
        </row>
        <row r="18">
          <cell r="A18">
            <v>326</v>
          </cell>
          <cell r="B18" t="str">
            <v>Vale of Berkeley College</v>
          </cell>
          <cell r="C18">
            <v>1</v>
          </cell>
          <cell r="D18">
            <v>211842.37</v>
          </cell>
          <cell r="E18">
            <v>0</v>
          </cell>
          <cell r="F18">
            <v>19861.46</v>
          </cell>
          <cell r="G18">
            <v>0</v>
          </cell>
          <cell r="H18">
            <v>0</v>
          </cell>
          <cell r="I18">
            <v>0</v>
          </cell>
          <cell r="J18">
            <v>1274574.3700000001</v>
          </cell>
          <cell r="K18">
            <v>48933</v>
          </cell>
          <cell r="L18">
            <v>239359</v>
          </cell>
          <cell r="M18">
            <v>0</v>
          </cell>
          <cell r="N18">
            <v>160438.85999999999</v>
          </cell>
          <cell r="O18">
            <v>0</v>
          </cell>
          <cell r="P18">
            <v>0</v>
          </cell>
          <cell r="Q18">
            <v>14454.88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44974.720000000001</v>
          </cell>
          <cell r="W18">
            <v>27677</v>
          </cell>
          <cell r="X18">
            <v>0</v>
          </cell>
          <cell r="Y18">
            <v>0</v>
          </cell>
          <cell r="Z18">
            <v>0</v>
          </cell>
          <cell r="AA18">
            <v>915345.49</v>
          </cell>
          <cell r="AB18">
            <v>55687.61</v>
          </cell>
          <cell r="AC18">
            <v>231203.15</v>
          </cell>
          <cell r="AD18">
            <v>23883.41</v>
          </cell>
          <cell r="AE18">
            <v>85266.75</v>
          </cell>
          <cell r="AF18">
            <v>0</v>
          </cell>
          <cell r="AG18">
            <v>12671.7</v>
          </cell>
          <cell r="AH18">
            <v>6569.19</v>
          </cell>
          <cell r="AI18">
            <v>7448.76</v>
          </cell>
          <cell r="AJ18">
            <v>0</v>
          </cell>
          <cell r="AK18">
            <v>0</v>
          </cell>
          <cell r="AL18">
            <v>185756.45</v>
          </cell>
          <cell r="AM18">
            <v>9323.02</v>
          </cell>
          <cell r="AN18">
            <v>30870.81</v>
          </cell>
          <cell r="AO18">
            <v>3125.23</v>
          </cell>
          <cell r="AP18">
            <v>24772.59</v>
          </cell>
          <cell r="AQ18">
            <v>16250</v>
          </cell>
          <cell r="AR18">
            <v>2573.48</v>
          </cell>
          <cell r="AS18">
            <v>54712.17</v>
          </cell>
          <cell r="AT18">
            <v>89500.28</v>
          </cell>
          <cell r="AU18">
            <v>13791.3</v>
          </cell>
          <cell r="AV18">
            <v>26973.27</v>
          </cell>
          <cell r="AW18">
            <v>4913.1000000000004</v>
          </cell>
          <cell r="AX18">
            <v>0</v>
          </cell>
          <cell r="AY18">
            <v>9137.94</v>
          </cell>
          <cell r="AZ18">
            <v>0</v>
          </cell>
          <cell r="BA18">
            <v>19652.62</v>
          </cell>
          <cell r="BB18">
            <v>28324.31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48105.54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1501.81</v>
          </cell>
          <cell r="BN18">
            <v>164501.57</v>
          </cell>
          <cell r="BO18">
            <v>0</v>
          </cell>
          <cell r="BP18">
            <v>64254</v>
          </cell>
          <cell r="BQ18">
            <v>2211.09</v>
          </cell>
          <cell r="BR18">
            <v>0.1</v>
          </cell>
          <cell r="BS18">
            <v>0</v>
          </cell>
        </row>
        <row r="19">
          <cell r="A19">
            <v>327</v>
          </cell>
          <cell r="B19" t="str">
            <v>Lakers School</v>
          </cell>
          <cell r="C19">
            <v>1</v>
          </cell>
          <cell r="D19">
            <v>245286</v>
          </cell>
          <cell r="E19">
            <v>0</v>
          </cell>
          <cell r="F19">
            <v>0</v>
          </cell>
          <cell r="G19">
            <v>4671</v>
          </cell>
          <cell r="H19">
            <v>9065</v>
          </cell>
          <cell r="I19">
            <v>0</v>
          </cell>
          <cell r="J19">
            <v>2567782</v>
          </cell>
          <cell r="K19">
            <v>0</v>
          </cell>
          <cell r="L19">
            <v>388833</v>
          </cell>
          <cell r="M19">
            <v>0</v>
          </cell>
          <cell r="N19">
            <v>361387</v>
          </cell>
          <cell r="O19">
            <v>62579.8</v>
          </cell>
          <cell r="P19">
            <v>5193.34</v>
          </cell>
          <cell r="Q19">
            <v>23108.31</v>
          </cell>
          <cell r="R19">
            <v>121488.18</v>
          </cell>
          <cell r="S19">
            <v>1300</v>
          </cell>
          <cell r="T19">
            <v>488.63</v>
          </cell>
          <cell r="U19">
            <v>0</v>
          </cell>
          <cell r="V19">
            <v>63963.31</v>
          </cell>
          <cell r="W19">
            <v>164430</v>
          </cell>
          <cell r="X19">
            <v>28450.28</v>
          </cell>
          <cell r="Y19">
            <v>0</v>
          </cell>
          <cell r="Z19">
            <v>0</v>
          </cell>
          <cell r="AA19">
            <v>2047203.74</v>
          </cell>
          <cell r="AB19">
            <v>68051.78</v>
          </cell>
          <cell r="AC19">
            <v>433501.02</v>
          </cell>
          <cell r="AD19">
            <v>92595.61</v>
          </cell>
          <cell r="AE19">
            <v>206774.36</v>
          </cell>
          <cell r="AF19">
            <v>80578.2</v>
          </cell>
          <cell r="AG19">
            <v>59194.44</v>
          </cell>
          <cell r="AH19">
            <v>27679.18</v>
          </cell>
          <cell r="AI19">
            <v>23953.98</v>
          </cell>
          <cell r="AJ19">
            <v>26280.05</v>
          </cell>
          <cell r="AK19">
            <v>325</v>
          </cell>
          <cell r="AL19">
            <v>23115.9</v>
          </cell>
          <cell r="AM19">
            <v>2374.21</v>
          </cell>
          <cell r="AN19">
            <v>54422.89</v>
          </cell>
          <cell r="AO19">
            <v>5123.22</v>
          </cell>
          <cell r="AP19">
            <v>50168.65</v>
          </cell>
          <cell r="AQ19">
            <v>12228.5</v>
          </cell>
          <cell r="AR19">
            <v>28352.66</v>
          </cell>
          <cell r="AS19">
            <v>267050.15999999997</v>
          </cell>
          <cell r="AT19">
            <v>32024.49</v>
          </cell>
          <cell r="AU19">
            <v>42320.57</v>
          </cell>
          <cell r="AV19">
            <v>26862.11</v>
          </cell>
          <cell r="AW19">
            <v>15944</v>
          </cell>
          <cell r="AX19">
            <v>0</v>
          </cell>
          <cell r="AY19">
            <v>75797.63</v>
          </cell>
          <cell r="AZ19">
            <v>37706.94</v>
          </cell>
          <cell r="BA19">
            <v>18493.36</v>
          </cell>
          <cell r="BB19">
            <v>34217.79</v>
          </cell>
          <cell r="BC19">
            <v>0</v>
          </cell>
          <cell r="BD19">
            <v>0</v>
          </cell>
          <cell r="BE19">
            <v>147.5</v>
          </cell>
          <cell r="BF19">
            <v>2416.63</v>
          </cell>
          <cell r="BG19">
            <v>120880.27</v>
          </cell>
          <cell r="BH19">
            <v>0</v>
          </cell>
          <cell r="BI19">
            <v>0</v>
          </cell>
          <cell r="BJ19">
            <v>0</v>
          </cell>
          <cell r="BK19">
            <v>125964.42</v>
          </cell>
          <cell r="BL19">
            <v>0</v>
          </cell>
          <cell r="BM19">
            <v>9795</v>
          </cell>
          <cell r="BN19">
            <v>241949.41</v>
          </cell>
          <cell r="BO19">
            <v>0</v>
          </cell>
          <cell r="BP19">
            <v>-111819.42</v>
          </cell>
          <cell r="BQ19">
            <v>0</v>
          </cell>
          <cell r="BR19">
            <v>110676.27</v>
          </cell>
          <cell r="BS19">
            <v>-2564.13</v>
          </cell>
        </row>
        <row r="20">
          <cell r="A20">
            <v>328</v>
          </cell>
          <cell r="B20" t="str">
            <v>Cleeve School</v>
          </cell>
          <cell r="C20">
            <v>1</v>
          </cell>
          <cell r="D20">
            <v>273240.96999999997</v>
          </cell>
          <cell r="E20">
            <v>0</v>
          </cell>
          <cell r="F20">
            <v>42274.13</v>
          </cell>
          <cell r="G20">
            <v>302.25</v>
          </cell>
          <cell r="H20">
            <v>0</v>
          </cell>
          <cell r="I20">
            <v>0</v>
          </cell>
          <cell r="J20">
            <v>4091054</v>
          </cell>
          <cell r="K20">
            <v>1315507</v>
          </cell>
          <cell r="L20">
            <v>266673</v>
          </cell>
          <cell r="M20">
            <v>0</v>
          </cell>
          <cell r="N20">
            <v>483562</v>
          </cell>
          <cell r="O20">
            <v>0</v>
          </cell>
          <cell r="P20">
            <v>23497.61</v>
          </cell>
          <cell r="Q20">
            <v>98044.26</v>
          </cell>
          <cell r="R20">
            <v>0</v>
          </cell>
          <cell r="S20">
            <v>4573</v>
          </cell>
          <cell r="T20">
            <v>0</v>
          </cell>
          <cell r="U20">
            <v>0</v>
          </cell>
          <cell r="V20">
            <v>319155.46000000002</v>
          </cell>
          <cell r="W20">
            <v>59658</v>
          </cell>
          <cell r="X20">
            <v>0</v>
          </cell>
          <cell r="Y20">
            <v>0</v>
          </cell>
          <cell r="Z20">
            <v>0</v>
          </cell>
          <cell r="AA20">
            <v>4344336.3899999997</v>
          </cell>
          <cell r="AB20">
            <v>41515.71</v>
          </cell>
          <cell r="AC20">
            <v>396536.34</v>
          </cell>
          <cell r="AD20">
            <v>252529.87</v>
          </cell>
          <cell r="AE20">
            <v>346786.47</v>
          </cell>
          <cell r="AF20">
            <v>0</v>
          </cell>
          <cell r="AG20">
            <v>64535.31</v>
          </cell>
          <cell r="AH20">
            <v>43461.98</v>
          </cell>
          <cell r="AI20">
            <v>26410.16</v>
          </cell>
          <cell r="AJ20">
            <v>0</v>
          </cell>
          <cell r="AK20">
            <v>0</v>
          </cell>
          <cell r="AL20">
            <v>124180.66</v>
          </cell>
          <cell r="AM20">
            <v>44514.49</v>
          </cell>
          <cell r="AN20">
            <v>3437.6</v>
          </cell>
          <cell r="AO20">
            <v>12434.64</v>
          </cell>
          <cell r="AP20">
            <v>124671.05</v>
          </cell>
          <cell r="AQ20">
            <v>14470.78</v>
          </cell>
          <cell r="AR20">
            <v>8992.01</v>
          </cell>
          <cell r="AS20">
            <v>241305.5</v>
          </cell>
          <cell r="AT20">
            <v>183311.66</v>
          </cell>
          <cell r="AU20">
            <v>96953.08</v>
          </cell>
          <cell r="AV20">
            <v>130251.24</v>
          </cell>
          <cell r="AW20">
            <v>3268.88</v>
          </cell>
          <cell r="AX20">
            <v>0</v>
          </cell>
          <cell r="AY20">
            <v>26346.86</v>
          </cell>
          <cell r="AZ20">
            <v>0</v>
          </cell>
          <cell r="BA20">
            <v>86937.37</v>
          </cell>
          <cell r="BB20">
            <v>12532.9</v>
          </cell>
          <cell r="BC20">
            <v>0</v>
          </cell>
          <cell r="BD20">
            <v>148500</v>
          </cell>
          <cell r="BE20">
            <v>0</v>
          </cell>
          <cell r="BF20">
            <v>0</v>
          </cell>
          <cell r="BG20">
            <v>177408</v>
          </cell>
          <cell r="BH20">
            <v>0</v>
          </cell>
          <cell r="BI20">
            <v>148500</v>
          </cell>
          <cell r="BJ20">
            <v>0</v>
          </cell>
          <cell r="BK20">
            <v>248507.91</v>
          </cell>
          <cell r="BL20">
            <v>0</v>
          </cell>
          <cell r="BM20">
            <v>4814.25</v>
          </cell>
          <cell r="BN20">
            <v>156744.35</v>
          </cell>
          <cell r="BO20">
            <v>0</v>
          </cell>
          <cell r="BP20">
            <v>115162.22</v>
          </cell>
          <cell r="BQ20">
            <v>0</v>
          </cell>
          <cell r="BR20">
            <v>0</v>
          </cell>
          <cell r="BS20">
            <v>0</v>
          </cell>
        </row>
        <row r="21">
          <cell r="A21">
            <v>330</v>
          </cell>
          <cell r="B21" t="str">
            <v>Beaufort Community School</v>
          </cell>
          <cell r="C21">
            <v>1</v>
          </cell>
          <cell r="D21">
            <v>217303.14</v>
          </cell>
          <cell r="E21">
            <v>0</v>
          </cell>
          <cell r="F21">
            <v>89510.04</v>
          </cell>
          <cell r="G21">
            <v>0</v>
          </cell>
          <cell r="H21">
            <v>0</v>
          </cell>
          <cell r="I21">
            <v>0</v>
          </cell>
          <cell r="J21">
            <v>3392481</v>
          </cell>
          <cell r="K21">
            <v>700203</v>
          </cell>
          <cell r="L21">
            <v>733295</v>
          </cell>
          <cell r="M21">
            <v>0</v>
          </cell>
          <cell r="N21">
            <v>721513.1</v>
          </cell>
          <cell r="O21">
            <v>1000</v>
          </cell>
          <cell r="P21">
            <v>48876</v>
          </cell>
          <cell r="Q21">
            <v>123253.04</v>
          </cell>
          <cell r="R21">
            <v>0</v>
          </cell>
          <cell r="S21">
            <v>4917.6000000000004</v>
          </cell>
          <cell r="T21">
            <v>2749.3</v>
          </cell>
          <cell r="U21">
            <v>0</v>
          </cell>
          <cell r="V21">
            <v>71774.100000000006</v>
          </cell>
          <cell r="W21">
            <v>156958</v>
          </cell>
          <cell r="X21">
            <v>0</v>
          </cell>
          <cell r="Y21">
            <v>0</v>
          </cell>
          <cell r="Z21">
            <v>0</v>
          </cell>
          <cell r="AA21">
            <v>3309425.33</v>
          </cell>
          <cell r="AB21">
            <v>48126.05</v>
          </cell>
          <cell r="AC21">
            <v>850605.5</v>
          </cell>
          <cell r="AD21">
            <v>176507.28</v>
          </cell>
          <cell r="AE21">
            <v>266472.65000000002</v>
          </cell>
          <cell r="AF21">
            <v>0</v>
          </cell>
          <cell r="AG21">
            <v>56674.400000000001</v>
          </cell>
          <cell r="AH21">
            <v>34079.660000000003</v>
          </cell>
          <cell r="AI21">
            <v>13797.6</v>
          </cell>
          <cell r="AJ21">
            <v>0</v>
          </cell>
          <cell r="AK21">
            <v>0</v>
          </cell>
          <cell r="AL21">
            <v>279627.44</v>
          </cell>
          <cell r="AM21">
            <v>12054.95</v>
          </cell>
          <cell r="AN21">
            <v>7378.98</v>
          </cell>
          <cell r="AO21">
            <v>29722.65</v>
          </cell>
          <cell r="AP21">
            <v>108719.07</v>
          </cell>
          <cell r="AQ21">
            <v>12876</v>
          </cell>
          <cell r="AR21">
            <v>29085.77</v>
          </cell>
          <cell r="AS21">
            <v>277653.74</v>
          </cell>
          <cell r="AT21">
            <v>107751.25</v>
          </cell>
          <cell r="AU21">
            <v>82817.78</v>
          </cell>
          <cell r="AV21">
            <v>141318.79999999999</v>
          </cell>
          <cell r="AW21">
            <v>24988</v>
          </cell>
          <cell r="AX21">
            <v>0</v>
          </cell>
          <cell r="AY21">
            <v>46892.03</v>
          </cell>
          <cell r="AZ21">
            <v>35239.31</v>
          </cell>
          <cell r="BA21">
            <v>52753.15</v>
          </cell>
          <cell r="BB21">
            <v>68786.080000000002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145090</v>
          </cell>
          <cell r="BH21">
            <v>0</v>
          </cell>
          <cell r="BI21">
            <v>0</v>
          </cell>
          <cell r="BJ21">
            <v>0</v>
          </cell>
          <cell r="BK21">
            <v>31409</v>
          </cell>
          <cell r="BL21">
            <v>0</v>
          </cell>
          <cell r="BM21">
            <v>5724</v>
          </cell>
          <cell r="BN21">
            <v>100969.81</v>
          </cell>
          <cell r="BO21">
            <v>0</v>
          </cell>
          <cell r="BP21">
            <v>197467</v>
          </cell>
          <cell r="BQ21">
            <v>0</v>
          </cell>
          <cell r="BR21">
            <v>0.04</v>
          </cell>
          <cell r="BS21">
            <v>0</v>
          </cell>
        </row>
        <row r="22">
          <cell r="A22">
            <v>331</v>
          </cell>
          <cell r="B22" t="str">
            <v>Balcarras School</v>
          </cell>
          <cell r="C22">
            <v>1</v>
          </cell>
          <cell r="D22">
            <v>0</v>
          </cell>
          <cell r="E22">
            <v>125291.17</v>
          </cell>
          <cell r="F22">
            <v>0.6</v>
          </cell>
          <cell r="G22">
            <v>0</v>
          </cell>
          <cell r="H22">
            <v>0</v>
          </cell>
          <cell r="I22">
            <v>0</v>
          </cell>
          <cell r="J22">
            <v>3254448</v>
          </cell>
          <cell r="K22">
            <v>1404478</v>
          </cell>
          <cell r="L22">
            <v>141871</v>
          </cell>
          <cell r="M22">
            <v>0</v>
          </cell>
          <cell r="N22">
            <v>352725</v>
          </cell>
          <cell r="O22">
            <v>0</v>
          </cell>
          <cell r="P22">
            <v>181913.39</v>
          </cell>
          <cell r="Q22">
            <v>120415.58</v>
          </cell>
          <cell r="R22">
            <v>312</v>
          </cell>
          <cell r="S22">
            <v>0</v>
          </cell>
          <cell r="T22">
            <v>327.54000000000002</v>
          </cell>
          <cell r="U22">
            <v>100145.54</v>
          </cell>
          <cell r="V22">
            <v>0</v>
          </cell>
          <cell r="W22">
            <v>218798</v>
          </cell>
          <cell r="X22">
            <v>0</v>
          </cell>
          <cell r="Y22">
            <v>0</v>
          </cell>
          <cell r="Z22">
            <v>0</v>
          </cell>
          <cell r="AA22">
            <v>3510571.23</v>
          </cell>
          <cell r="AB22">
            <v>35383.39</v>
          </cell>
          <cell r="AC22">
            <v>369706.89</v>
          </cell>
          <cell r="AD22">
            <v>172371.97</v>
          </cell>
          <cell r="AE22">
            <v>241118.28</v>
          </cell>
          <cell r="AF22">
            <v>0</v>
          </cell>
          <cell r="AG22">
            <v>77126.09</v>
          </cell>
          <cell r="AH22">
            <v>20060.98</v>
          </cell>
          <cell r="AI22">
            <v>21078.39</v>
          </cell>
          <cell r="AJ22">
            <v>0</v>
          </cell>
          <cell r="AK22">
            <v>0</v>
          </cell>
          <cell r="AL22">
            <v>47178.3</v>
          </cell>
          <cell r="AM22">
            <v>16658.48</v>
          </cell>
          <cell r="AN22">
            <v>17636.46</v>
          </cell>
          <cell r="AO22">
            <v>11432.34</v>
          </cell>
          <cell r="AP22">
            <v>59061.86</v>
          </cell>
          <cell r="AQ22">
            <v>17752.400000000001</v>
          </cell>
          <cell r="AR22">
            <v>12839.59</v>
          </cell>
          <cell r="AS22">
            <v>259638.78</v>
          </cell>
          <cell r="AT22">
            <v>137964.48000000001</v>
          </cell>
          <cell r="AU22">
            <v>126070.55</v>
          </cell>
          <cell r="AV22">
            <v>54522.48</v>
          </cell>
          <cell r="AW22">
            <v>28603.46</v>
          </cell>
          <cell r="AX22">
            <v>0</v>
          </cell>
          <cell r="AY22">
            <v>11820.26</v>
          </cell>
          <cell r="AZ22">
            <v>0</v>
          </cell>
          <cell r="BA22">
            <v>57827.38</v>
          </cell>
          <cell r="BB22">
            <v>17963.04</v>
          </cell>
          <cell r="BC22">
            <v>0</v>
          </cell>
          <cell r="BD22">
            <v>557339.94999999995</v>
          </cell>
          <cell r="BE22">
            <v>0</v>
          </cell>
          <cell r="BF22">
            <v>0</v>
          </cell>
          <cell r="BG22">
            <v>199618.24</v>
          </cell>
          <cell r="BH22">
            <v>52517.67</v>
          </cell>
          <cell r="BI22">
            <v>557339.94999999995</v>
          </cell>
          <cell r="BJ22">
            <v>0</v>
          </cell>
          <cell r="BK22">
            <v>805010.86</v>
          </cell>
          <cell r="BL22">
            <v>4465</v>
          </cell>
          <cell r="BM22">
            <v>0</v>
          </cell>
          <cell r="BN22">
            <v>0</v>
          </cell>
          <cell r="BO22">
            <v>18998.189999999999</v>
          </cell>
          <cell r="BP22">
            <v>0.6</v>
          </cell>
          <cell r="BQ22">
            <v>0</v>
          </cell>
          <cell r="BR22">
            <v>0</v>
          </cell>
          <cell r="BS22">
            <v>0</v>
          </cell>
        </row>
        <row r="23">
          <cell r="A23">
            <v>332</v>
          </cell>
          <cell r="B23" t="str">
            <v>Chipping Campden School</v>
          </cell>
          <cell r="C23">
            <v>1</v>
          </cell>
          <cell r="D23">
            <v>318632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3060187</v>
          </cell>
          <cell r="K23">
            <v>1090928</v>
          </cell>
          <cell r="L23">
            <v>195151</v>
          </cell>
          <cell r="M23">
            <v>0</v>
          </cell>
          <cell r="N23">
            <v>354505.6</v>
          </cell>
          <cell r="O23">
            <v>57203.55</v>
          </cell>
          <cell r="P23">
            <v>42041</v>
          </cell>
          <cell r="Q23">
            <v>162402.39000000001</v>
          </cell>
          <cell r="R23">
            <v>0</v>
          </cell>
          <cell r="S23">
            <v>0</v>
          </cell>
          <cell r="T23">
            <v>7804</v>
          </cell>
          <cell r="U23">
            <v>83615.13</v>
          </cell>
          <cell r="V23">
            <v>0</v>
          </cell>
          <cell r="W23">
            <v>207289</v>
          </cell>
          <cell r="X23">
            <v>0</v>
          </cell>
          <cell r="Y23">
            <v>0</v>
          </cell>
          <cell r="Z23">
            <v>0</v>
          </cell>
          <cell r="AA23">
            <v>3168135.07</v>
          </cell>
          <cell r="AB23">
            <v>60647.42</v>
          </cell>
          <cell r="AC23">
            <v>418182.72</v>
          </cell>
          <cell r="AD23">
            <v>140844.69</v>
          </cell>
          <cell r="AE23">
            <v>206721.82</v>
          </cell>
          <cell r="AF23">
            <v>0</v>
          </cell>
          <cell r="AG23">
            <v>16073.63</v>
          </cell>
          <cell r="AH23">
            <v>25713.56</v>
          </cell>
          <cell r="AI23">
            <v>16933.849999999999</v>
          </cell>
          <cell r="AJ23">
            <v>0</v>
          </cell>
          <cell r="AK23">
            <v>5791</v>
          </cell>
          <cell r="AL23">
            <v>118720.5</v>
          </cell>
          <cell r="AM23">
            <v>8478.16</v>
          </cell>
          <cell r="AN23">
            <v>9036.6200000000008</v>
          </cell>
          <cell r="AO23">
            <v>12277.23</v>
          </cell>
          <cell r="AP23">
            <v>86053.7</v>
          </cell>
          <cell r="AQ23">
            <v>13654.27</v>
          </cell>
          <cell r="AR23">
            <v>26394.97</v>
          </cell>
          <cell r="AS23">
            <v>381532.23</v>
          </cell>
          <cell r="AT23">
            <v>113839.21</v>
          </cell>
          <cell r="AU23">
            <v>101320.74</v>
          </cell>
          <cell r="AV23">
            <v>89517.119999999995</v>
          </cell>
          <cell r="AW23">
            <v>24836.48</v>
          </cell>
          <cell r="AX23">
            <v>0</v>
          </cell>
          <cell r="AY23">
            <v>7812.23</v>
          </cell>
          <cell r="AZ23">
            <v>12844</v>
          </cell>
          <cell r="BA23">
            <v>76054.2</v>
          </cell>
          <cell r="BB23">
            <v>46257.91</v>
          </cell>
          <cell r="BC23">
            <v>0</v>
          </cell>
          <cell r="BD23">
            <v>95106.41</v>
          </cell>
          <cell r="BE23">
            <v>0</v>
          </cell>
          <cell r="BF23">
            <v>0</v>
          </cell>
          <cell r="BG23">
            <v>174903</v>
          </cell>
          <cell r="BH23">
            <v>0</v>
          </cell>
          <cell r="BI23">
            <v>95106.41</v>
          </cell>
          <cell r="BJ23">
            <v>0</v>
          </cell>
          <cell r="BK23">
            <v>265305.40999999997</v>
          </cell>
          <cell r="BL23">
            <v>0</v>
          </cell>
          <cell r="BM23">
            <v>5638.95</v>
          </cell>
          <cell r="BN23">
            <v>0</v>
          </cell>
          <cell r="BO23">
            <v>296978.93</v>
          </cell>
          <cell r="BP23">
            <v>-934.95</v>
          </cell>
          <cell r="BQ23">
            <v>0</v>
          </cell>
          <cell r="BR23">
            <v>0</v>
          </cell>
          <cell r="BS23">
            <v>0</v>
          </cell>
        </row>
        <row r="24">
          <cell r="A24">
            <v>334</v>
          </cell>
          <cell r="B24" t="str">
            <v>Cirencester Kingshill School</v>
          </cell>
          <cell r="C24">
            <v>1</v>
          </cell>
          <cell r="D24">
            <v>166373.53</v>
          </cell>
          <cell r="E24">
            <v>0</v>
          </cell>
          <cell r="F24">
            <v>75807</v>
          </cell>
          <cell r="G24">
            <v>0</v>
          </cell>
          <cell r="H24">
            <v>129879.64</v>
          </cell>
          <cell r="I24">
            <v>0</v>
          </cell>
          <cell r="J24">
            <v>2695609</v>
          </cell>
          <cell r="K24">
            <v>0</v>
          </cell>
          <cell r="L24">
            <v>271196</v>
          </cell>
          <cell r="M24">
            <v>0</v>
          </cell>
          <cell r="N24">
            <v>307220</v>
          </cell>
          <cell r="O24">
            <v>0</v>
          </cell>
          <cell r="P24">
            <v>91923.01</v>
          </cell>
          <cell r="Q24">
            <v>60938.720000000001</v>
          </cell>
          <cell r="R24">
            <v>0</v>
          </cell>
          <cell r="S24">
            <v>0</v>
          </cell>
          <cell r="T24">
            <v>0</v>
          </cell>
          <cell r="U24">
            <v>2240.35</v>
          </cell>
          <cell r="V24">
            <v>36010.75</v>
          </cell>
          <cell r="W24">
            <v>167163</v>
          </cell>
          <cell r="X24">
            <v>0</v>
          </cell>
          <cell r="Y24">
            <v>0</v>
          </cell>
          <cell r="Z24">
            <v>0</v>
          </cell>
          <cell r="AA24">
            <v>2179390.09</v>
          </cell>
          <cell r="AB24">
            <v>65862.06</v>
          </cell>
          <cell r="AC24">
            <v>312866.45</v>
          </cell>
          <cell r="AD24">
            <v>53027.62</v>
          </cell>
          <cell r="AE24">
            <v>195741.91</v>
          </cell>
          <cell r="AF24">
            <v>0</v>
          </cell>
          <cell r="AG24">
            <v>28371.95</v>
          </cell>
          <cell r="AH24">
            <v>19222.439999999999</v>
          </cell>
          <cell r="AI24">
            <v>15050.91</v>
          </cell>
          <cell r="AJ24">
            <v>0</v>
          </cell>
          <cell r="AK24">
            <v>1075</v>
          </cell>
          <cell r="AL24">
            <v>50102.54</v>
          </cell>
          <cell r="AM24">
            <v>12225.79</v>
          </cell>
          <cell r="AN24">
            <v>63664.639999999999</v>
          </cell>
          <cell r="AO24">
            <v>10260.469999999999</v>
          </cell>
          <cell r="AP24">
            <v>59785.9</v>
          </cell>
          <cell r="AQ24">
            <v>13151</v>
          </cell>
          <cell r="AR24">
            <v>6758.27</v>
          </cell>
          <cell r="AS24">
            <v>120653.3</v>
          </cell>
          <cell r="AT24">
            <v>30756.35</v>
          </cell>
          <cell r="AU24">
            <v>37878.9</v>
          </cell>
          <cell r="AV24">
            <v>24161.1</v>
          </cell>
          <cell r="AW24">
            <v>0</v>
          </cell>
          <cell r="AX24">
            <v>0</v>
          </cell>
          <cell r="AY24">
            <v>11471.76</v>
          </cell>
          <cell r="AZ24">
            <v>4390.05</v>
          </cell>
          <cell r="BA24">
            <v>20217.04</v>
          </cell>
          <cell r="BB24">
            <v>53756.639999999999</v>
          </cell>
          <cell r="BC24">
            <v>0</v>
          </cell>
          <cell r="BD24">
            <v>220129</v>
          </cell>
          <cell r="BE24">
            <v>0</v>
          </cell>
          <cell r="BF24">
            <v>0</v>
          </cell>
          <cell r="BG24">
            <v>99986</v>
          </cell>
          <cell r="BH24">
            <v>0</v>
          </cell>
          <cell r="BI24">
            <v>220129</v>
          </cell>
          <cell r="BJ24">
            <v>0</v>
          </cell>
          <cell r="BK24">
            <v>224083.1</v>
          </cell>
          <cell r="BL24">
            <v>0</v>
          </cell>
          <cell r="BM24">
            <v>27730.560000000001</v>
          </cell>
          <cell r="BN24">
            <v>188703.89</v>
          </cell>
          <cell r="BO24">
            <v>0</v>
          </cell>
          <cell r="BP24">
            <v>74935</v>
          </cell>
          <cell r="BQ24">
            <v>0</v>
          </cell>
          <cell r="BR24">
            <v>199052.34</v>
          </cell>
          <cell r="BS24">
            <v>0</v>
          </cell>
        </row>
        <row r="25">
          <cell r="A25">
            <v>335</v>
          </cell>
          <cell r="B25" t="str">
            <v>Chosen Hill School</v>
          </cell>
          <cell r="C25">
            <v>1</v>
          </cell>
          <cell r="D25">
            <v>506516</v>
          </cell>
          <cell r="E25">
            <v>0</v>
          </cell>
          <cell r="F25">
            <v>136792</v>
          </cell>
          <cell r="G25">
            <v>0</v>
          </cell>
          <cell r="H25">
            <v>-160083</v>
          </cell>
          <cell r="I25">
            <v>28524</v>
          </cell>
          <cell r="J25">
            <v>3658014</v>
          </cell>
          <cell r="K25">
            <v>1069820</v>
          </cell>
          <cell r="L25">
            <v>517394</v>
          </cell>
          <cell r="M25">
            <v>0</v>
          </cell>
          <cell r="N25">
            <v>388555</v>
          </cell>
          <cell r="O25">
            <v>0</v>
          </cell>
          <cell r="P25">
            <v>114254</v>
          </cell>
          <cell r="Q25">
            <v>101677</v>
          </cell>
          <cell r="R25">
            <v>0</v>
          </cell>
          <cell r="S25">
            <v>0</v>
          </cell>
          <cell r="T25">
            <v>0</v>
          </cell>
          <cell r="U25">
            <v>79589</v>
          </cell>
          <cell r="V25">
            <v>13571</v>
          </cell>
          <cell r="W25">
            <v>241739</v>
          </cell>
          <cell r="X25">
            <v>0</v>
          </cell>
          <cell r="Y25">
            <v>0</v>
          </cell>
          <cell r="Z25">
            <v>0</v>
          </cell>
          <cell r="AA25">
            <v>3711334</v>
          </cell>
          <cell r="AB25">
            <v>65278</v>
          </cell>
          <cell r="AC25">
            <v>635453</v>
          </cell>
          <cell r="AD25">
            <v>95007</v>
          </cell>
          <cell r="AE25">
            <v>405630</v>
          </cell>
          <cell r="AF25">
            <v>0</v>
          </cell>
          <cell r="AG25">
            <v>40649</v>
          </cell>
          <cell r="AH25">
            <v>29591</v>
          </cell>
          <cell r="AI25">
            <v>21608</v>
          </cell>
          <cell r="AJ25">
            <v>0</v>
          </cell>
          <cell r="AK25">
            <v>0</v>
          </cell>
          <cell r="AL25">
            <v>58229</v>
          </cell>
          <cell r="AM25">
            <v>13145</v>
          </cell>
          <cell r="AN25">
            <v>79974</v>
          </cell>
          <cell r="AO25">
            <v>18238</v>
          </cell>
          <cell r="AP25">
            <v>53766</v>
          </cell>
          <cell r="AQ25">
            <v>12325</v>
          </cell>
          <cell r="AR25">
            <v>28398</v>
          </cell>
          <cell r="AS25">
            <v>286576</v>
          </cell>
          <cell r="AT25">
            <v>104543</v>
          </cell>
          <cell r="AU25">
            <v>103399</v>
          </cell>
          <cell r="AV25">
            <v>94685</v>
          </cell>
          <cell r="AW25">
            <v>8355</v>
          </cell>
          <cell r="AX25">
            <v>0</v>
          </cell>
          <cell r="AY25">
            <v>16406</v>
          </cell>
          <cell r="AZ25">
            <v>6243</v>
          </cell>
          <cell r="BA25">
            <v>102773</v>
          </cell>
          <cell r="BB25">
            <v>131325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150623</v>
          </cell>
          <cell r="BH25">
            <v>0</v>
          </cell>
          <cell r="BI25">
            <v>0</v>
          </cell>
          <cell r="BJ25">
            <v>0</v>
          </cell>
          <cell r="BK25">
            <v>106617</v>
          </cell>
          <cell r="BL25">
            <v>0</v>
          </cell>
          <cell r="BM25">
            <v>0</v>
          </cell>
          <cell r="BN25">
            <v>568199</v>
          </cell>
          <cell r="BO25">
            <v>0</v>
          </cell>
          <cell r="BP25">
            <v>288821</v>
          </cell>
          <cell r="BQ25">
            <v>0</v>
          </cell>
          <cell r="BR25">
            <v>-268106</v>
          </cell>
          <cell r="BS25">
            <v>28524</v>
          </cell>
        </row>
        <row r="26">
          <cell r="A26">
            <v>336</v>
          </cell>
          <cell r="B26" t="str">
            <v>Churchdown School</v>
          </cell>
          <cell r="C26">
            <v>1</v>
          </cell>
          <cell r="D26">
            <v>133536.1</v>
          </cell>
          <cell r="E26">
            <v>0</v>
          </cell>
          <cell r="F26">
            <v>79671.039999999994</v>
          </cell>
          <cell r="G26">
            <v>7222.54</v>
          </cell>
          <cell r="H26">
            <v>0</v>
          </cell>
          <cell r="I26">
            <v>0</v>
          </cell>
          <cell r="J26">
            <v>3700000</v>
          </cell>
          <cell r="K26">
            <v>800844</v>
          </cell>
          <cell r="L26">
            <v>428750</v>
          </cell>
          <cell r="M26">
            <v>0</v>
          </cell>
          <cell r="N26">
            <v>289158</v>
          </cell>
          <cell r="O26">
            <v>0</v>
          </cell>
          <cell r="P26">
            <v>17083</v>
          </cell>
          <cell r="Q26">
            <v>75133</v>
          </cell>
          <cell r="R26">
            <v>135056</v>
          </cell>
          <cell r="S26">
            <v>300</v>
          </cell>
          <cell r="T26">
            <v>409</v>
          </cell>
          <cell r="U26">
            <v>94</v>
          </cell>
          <cell r="V26">
            <v>90741</v>
          </cell>
          <cell r="W26">
            <v>258583</v>
          </cell>
          <cell r="X26">
            <v>0</v>
          </cell>
          <cell r="Y26">
            <v>0</v>
          </cell>
          <cell r="Z26">
            <v>0</v>
          </cell>
          <cell r="AA26">
            <v>3614949</v>
          </cell>
          <cell r="AB26">
            <v>23199</v>
          </cell>
          <cell r="AC26">
            <v>672871</v>
          </cell>
          <cell r="AD26">
            <v>156607</v>
          </cell>
          <cell r="AE26">
            <v>335345</v>
          </cell>
          <cell r="AF26">
            <v>78556</v>
          </cell>
          <cell r="AG26">
            <v>24035</v>
          </cell>
          <cell r="AH26">
            <v>17159</v>
          </cell>
          <cell r="AI26">
            <v>19859</v>
          </cell>
          <cell r="AJ26">
            <v>0</v>
          </cell>
          <cell r="AK26">
            <v>0</v>
          </cell>
          <cell r="AL26">
            <v>45140</v>
          </cell>
          <cell r="AM26">
            <v>47</v>
          </cell>
          <cell r="AN26">
            <v>9553</v>
          </cell>
          <cell r="AO26">
            <v>21575</v>
          </cell>
          <cell r="AP26">
            <v>80381</v>
          </cell>
          <cell r="AQ26">
            <v>12574</v>
          </cell>
          <cell r="AR26">
            <v>16731</v>
          </cell>
          <cell r="AS26">
            <v>234172</v>
          </cell>
          <cell r="AT26">
            <v>27907</v>
          </cell>
          <cell r="AU26">
            <v>88560</v>
          </cell>
          <cell r="AV26">
            <v>109370</v>
          </cell>
          <cell r="AW26">
            <v>32474</v>
          </cell>
          <cell r="AX26">
            <v>0</v>
          </cell>
          <cell r="AY26">
            <v>86723</v>
          </cell>
          <cell r="AZ26">
            <v>25858</v>
          </cell>
          <cell r="BA26">
            <v>84079</v>
          </cell>
          <cell r="BB26">
            <v>43547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184200</v>
          </cell>
          <cell r="BH26">
            <v>0</v>
          </cell>
          <cell r="BI26">
            <v>0</v>
          </cell>
          <cell r="BJ26">
            <v>0</v>
          </cell>
          <cell r="BK26">
            <v>180919</v>
          </cell>
          <cell r="BL26">
            <v>0</v>
          </cell>
          <cell r="BM26">
            <v>12325</v>
          </cell>
          <cell r="BN26">
            <v>68416.100000000006</v>
          </cell>
          <cell r="BO26">
            <v>0</v>
          </cell>
          <cell r="BP26">
            <v>73000.039999999994</v>
          </cell>
          <cell r="BQ26">
            <v>0</v>
          </cell>
          <cell r="BR26">
            <v>4849.54</v>
          </cell>
          <cell r="BS26">
            <v>0</v>
          </cell>
        </row>
        <row r="27">
          <cell r="A27">
            <v>337</v>
          </cell>
          <cell r="B27" t="str">
            <v>Heywood Community School</v>
          </cell>
          <cell r="C27">
            <v>1</v>
          </cell>
          <cell r="D27">
            <v>28207</v>
          </cell>
          <cell r="E27">
            <v>43514</v>
          </cell>
          <cell r="F27">
            <v>0</v>
          </cell>
          <cell r="G27">
            <v>0</v>
          </cell>
          <cell r="H27">
            <v>38471</v>
          </cell>
          <cell r="I27">
            <v>0</v>
          </cell>
          <cell r="J27">
            <v>1631108</v>
          </cell>
          <cell r="K27">
            <v>0</v>
          </cell>
          <cell r="L27">
            <v>249434</v>
          </cell>
          <cell r="M27">
            <v>0</v>
          </cell>
          <cell r="N27">
            <v>205153.6</v>
          </cell>
          <cell r="O27">
            <v>23825.98</v>
          </cell>
          <cell r="P27">
            <v>281736.15999999997</v>
          </cell>
          <cell r="Q27">
            <v>15082.46</v>
          </cell>
          <cell r="R27">
            <v>2.1</v>
          </cell>
          <cell r="S27">
            <v>0</v>
          </cell>
          <cell r="T27">
            <v>700</v>
          </cell>
          <cell r="U27">
            <v>5593</v>
          </cell>
          <cell r="V27">
            <v>43081</v>
          </cell>
          <cell r="W27">
            <v>126755</v>
          </cell>
          <cell r="X27">
            <v>0</v>
          </cell>
          <cell r="Y27">
            <v>0</v>
          </cell>
          <cell r="Z27">
            <v>0</v>
          </cell>
          <cell r="AA27">
            <v>1227343.03</v>
          </cell>
          <cell r="AB27">
            <v>12699.65</v>
          </cell>
          <cell r="AC27">
            <v>279917.18</v>
          </cell>
          <cell r="AD27">
            <v>74455.490000000005</v>
          </cell>
          <cell r="AE27">
            <v>174643.09</v>
          </cell>
          <cell r="AF27">
            <v>0</v>
          </cell>
          <cell r="AG27">
            <v>284695.05</v>
          </cell>
          <cell r="AH27">
            <v>12346.7</v>
          </cell>
          <cell r="AI27">
            <v>6547.8</v>
          </cell>
          <cell r="AJ27">
            <v>0</v>
          </cell>
          <cell r="AK27">
            <v>0</v>
          </cell>
          <cell r="AL27">
            <v>25861.83</v>
          </cell>
          <cell r="AM27">
            <v>6929.92</v>
          </cell>
          <cell r="AN27">
            <v>3887.21</v>
          </cell>
          <cell r="AO27">
            <v>1818.05</v>
          </cell>
          <cell r="AP27">
            <v>54721.06</v>
          </cell>
          <cell r="AQ27">
            <v>6778</v>
          </cell>
          <cell r="AR27">
            <v>15681.07</v>
          </cell>
          <cell r="AS27">
            <v>136960.70000000001</v>
          </cell>
          <cell r="AT27">
            <v>21294.83</v>
          </cell>
          <cell r="AU27">
            <v>32130.42</v>
          </cell>
          <cell r="AV27">
            <v>50856.05</v>
          </cell>
          <cell r="AW27">
            <v>10048.040000000001</v>
          </cell>
          <cell r="AX27">
            <v>41705.71</v>
          </cell>
          <cell r="AY27">
            <v>26705.17</v>
          </cell>
          <cell r="AZ27">
            <v>24084.79</v>
          </cell>
          <cell r="BA27">
            <v>26827.46</v>
          </cell>
          <cell r="BB27">
            <v>13860.4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151985.1</v>
          </cell>
          <cell r="BH27">
            <v>0</v>
          </cell>
          <cell r="BI27">
            <v>0</v>
          </cell>
          <cell r="BJ27">
            <v>0</v>
          </cell>
          <cell r="BK27">
            <v>190456.1</v>
          </cell>
          <cell r="BL27">
            <v>0</v>
          </cell>
          <cell r="BM27">
            <v>0</v>
          </cell>
          <cell r="BN27">
            <v>0</v>
          </cell>
          <cell r="BO27">
            <v>81394.97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</row>
        <row r="28">
          <cell r="A28">
            <v>339</v>
          </cell>
          <cell r="B28" t="str">
            <v>Cirencester Deer Park School</v>
          </cell>
          <cell r="C28">
            <v>1</v>
          </cell>
          <cell r="D28">
            <v>82218</v>
          </cell>
          <cell r="E28">
            <v>0</v>
          </cell>
          <cell r="F28">
            <v>0</v>
          </cell>
          <cell r="G28">
            <v>0</v>
          </cell>
          <cell r="H28">
            <v>186395</v>
          </cell>
          <cell r="I28">
            <v>0</v>
          </cell>
          <cell r="J28">
            <v>3575383</v>
          </cell>
          <cell r="K28">
            <v>0</v>
          </cell>
          <cell r="L28">
            <v>202194</v>
          </cell>
          <cell r="M28">
            <v>0</v>
          </cell>
          <cell r="N28">
            <v>562184</v>
          </cell>
          <cell r="O28">
            <v>0</v>
          </cell>
          <cell r="P28">
            <v>125761.76</v>
          </cell>
          <cell r="Q28">
            <v>263653.7</v>
          </cell>
          <cell r="R28">
            <v>174555.14</v>
          </cell>
          <cell r="S28">
            <v>0</v>
          </cell>
          <cell r="T28">
            <v>0</v>
          </cell>
          <cell r="U28">
            <v>5444.59</v>
          </cell>
          <cell r="V28">
            <v>2500</v>
          </cell>
          <cell r="W28">
            <v>210626</v>
          </cell>
          <cell r="X28">
            <v>0</v>
          </cell>
          <cell r="Y28">
            <v>0</v>
          </cell>
          <cell r="Z28">
            <v>5686</v>
          </cell>
          <cell r="AA28">
            <v>3107406.16</v>
          </cell>
          <cell r="AB28">
            <v>97972.24</v>
          </cell>
          <cell r="AC28">
            <v>305634.43</v>
          </cell>
          <cell r="AD28">
            <v>185434.2</v>
          </cell>
          <cell r="AE28">
            <v>397096.62</v>
          </cell>
          <cell r="AF28">
            <v>85022.22</v>
          </cell>
          <cell r="AG28">
            <v>0</v>
          </cell>
          <cell r="AH28">
            <v>23944.6</v>
          </cell>
          <cell r="AI28">
            <v>20475.060000000001</v>
          </cell>
          <cell r="AJ28">
            <v>0</v>
          </cell>
          <cell r="AK28">
            <v>0</v>
          </cell>
          <cell r="AL28">
            <v>35763.78</v>
          </cell>
          <cell r="AM28">
            <v>5180.8999999999996</v>
          </cell>
          <cell r="AN28">
            <v>6576.05</v>
          </cell>
          <cell r="AO28">
            <v>5697.19</v>
          </cell>
          <cell r="AP28">
            <v>79237.87</v>
          </cell>
          <cell r="AQ28">
            <v>11959</v>
          </cell>
          <cell r="AR28">
            <v>17959.91</v>
          </cell>
          <cell r="AS28">
            <v>196179.29</v>
          </cell>
          <cell r="AT28">
            <v>62208.28</v>
          </cell>
          <cell r="AU28">
            <v>76174.77</v>
          </cell>
          <cell r="AV28">
            <v>28932.5</v>
          </cell>
          <cell r="AW28">
            <v>24366.28</v>
          </cell>
          <cell r="AX28">
            <v>0</v>
          </cell>
          <cell r="AY28">
            <v>97461.45</v>
          </cell>
          <cell r="AZ28">
            <v>0</v>
          </cell>
          <cell r="BA28">
            <v>56134.02</v>
          </cell>
          <cell r="BB28">
            <v>10530.45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217925.28</v>
          </cell>
          <cell r="BH28">
            <v>7054</v>
          </cell>
          <cell r="BI28">
            <v>0</v>
          </cell>
          <cell r="BJ28">
            <v>0</v>
          </cell>
          <cell r="BK28">
            <v>191556.66</v>
          </cell>
          <cell r="BL28">
            <v>22778.14</v>
          </cell>
          <cell r="BM28">
            <v>37646.76</v>
          </cell>
          <cell r="BN28">
            <v>267170.92</v>
          </cell>
          <cell r="BO28">
            <v>0</v>
          </cell>
          <cell r="BP28">
            <v>124576</v>
          </cell>
          <cell r="BQ28">
            <v>0</v>
          </cell>
          <cell r="BR28">
            <v>34814.720000000001</v>
          </cell>
          <cell r="BS28">
            <v>5686</v>
          </cell>
        </row>
        <row r="29">
          <cell r="A29">
            <v>340</v>
          </cell>
          <cell r="B29" t="str">
            <v>Ribston Hall High School</v>
          </cell>
          <cell r="C29">
            <v>1</v>
          </cell>
          <cell r="D29">
            <v>114950</v>
          </cell>
          <cell r="E29">
            <v>0</v>
          </cell>
          <cell r="F29">
            <v>91919</v>
          </cell>
          <cell r="G29">
            <v>-1697</v>
          </cell>
          <cell r="H29">
            <v>65347</v>
          </cell>
          <cell r="I29">
            <v>0</v>
          </cell>
          <cell r="J29">
            <v>1959089</v>
          </cell>
          <cell r="K29">
            <v>875932</v>
          </cell>
          <cell r="L29">
            <v>2021</v>
          </cell>
          <cell r="M29">
            <v>0</v>
          </cell>
          <cell r="N29">
            <v>178912</v>
          </cell>
          <cell r="O29">
            <v>0</v>
          </cell>
          <cell r="P29">
            <v>14628.72</v>
          </cell>
          <cell r="Q29">
            <v>45103.58</v>
          </cell>
          <cell r="R29">
            <v>0</v>
          </cell>
          <cell r="S29">
            <v>30</v>
          </cell>
          <cell r="T29">
            <v>0</v>
          </cell>
          <cell r="U29">
            <v>10192.08</v>
          </cell>
          <cell r="V29">
            <v>121165</v>
          </cell>
          <cell r="W29">
            <v>126875</v>
          </cell>
          <cell r="X29">
            <v>0</v>
          </cell>
          <cell r="Y29">
            <v>31421</v>
          </cell>
          <cell r="Z29">
            <v>0</v>
          </cell>
          <cell r="AA29">
            <v>2320899.48</v>
          </cell>
          <cell r="AB29">
            <v>17518.16</v>
          </cell>
          <cell r="AC29">
            <v>155088.59</v>
          </cell>
          <cell r="AD29">
            <v>107286.51</v>
          </cell>
          <cell r="AE29">
            <v>213550.74</v>
          </cell>
          <cell r="AF29">
            <v>0</v>
          </cell>
          <cell r="AG29">
            <v>7994.82</v>
          </cell>
          <cell r="AH29">
            <v>9610.44</v>
          </cell>
          <cell r="AI29">
            <v>11040.2</v>
          </cell>
          <cell r="AJ29">
            <v>0</v>
          </cell>
          <cell r="AK29">
            <v>0</v>
          </cell>
          <cell r="AL29">
            <v>44388.71</v>
          </cell>
          <cell r="AM29">
            <v>6223.51</v>
          </cell>
          <cell r="AN29">
            <v>6488.14</v>
          </cell>
          <cell r="AO29">
            <v>15607.14</v>
          </cell>
          <cell r="AP29">
            <v>54753</v>
          </cell>
          <cell r="AQ29">
            <v>9705</v>
          </cell>
          <cell r="AR29">
            <v>11361.53</v>
          </cell>
          <cell r="AS29">
            <v>156211.64000000001</v>
          </cell>
          <cell r="AT29">
            <v>44418.83</v>
          </cell>
          <cell r="AU29">
            <v>69051.22</v>
          </cell>
          <cell r="AV29">
            <v>75114.44</v>
          </cell>
          <cell r="AW29">
            <v>30024.63</v>
          </cell>
          <cell r="AX29">
            <v>0</v>
          </cell>
          <cell r="AY29">
            <v>5084</v>
          </cell>
          <cell r="AZ29">
            <v>0</v>
          </cell>
          <cell r="BA29">
            <v>28473.54</v>
          </cell>
          <cell r="BB29">
            <v>9187</v>
          </cell>
          <cell r="BC29">
            <v>0</v>
          </cell>
          <cell r="BD29">
            <v>0</v>
          </cell>
          <cell r="BE29">
            <v>0</v>
          </cell>
          <cell r="BF29">
            <v>13472.5</v>
          </cell>
          <cell r="BG29">
            <v>990225.88</v>
          </cell>
          <cell r="BH29">
            <v>0</v>
          </cell>
          <cell r="BI29">
            <v>0</v>
          </cell>
          <cell r="BJ29">
            <v>0</v>
          </cell>
          <cell r="BK29">
            <v>510543.89</v>
          </cell>
          <cell r="BL29">
            <v>1116</v>
          </cell>
          <cell r="BM29">
            <v>611</v>
          </cell>
          <cell r="BN29">
            <v>39817.11</v>
          </cell>
          <cell r="BO29">
            <v>0</v>
          </cell>
          <cell r="BP29">
            <v>91547</v>
          </cell>
          <cell r="BQ29">
            <v>0</v>
          </cell>
          <cell r="BR29">
            <v>541976.99</v>
          </cell>
          <cell r="BS29">
            <v>17948.5</v>
          </cell>
        </row>
        <row r="30">
          <cell r="A30">
            <v>341</v>
          </cell>
          <cell r="B30" t="str">
            <v>Central Technology College</v>
          </cell>
          <cell r="C30">
            <v>1</v>
          </cell>
          <cell r="D30">
            <v>-349971</v>
          </cell>
          <cell r="E30">
            <v>0</v>
          </cell>
          <cell r="F30">
            <v>-138111</v>
          </cell>
          <cell r="G30">
            <v>-64092</v>
          </cell>
          <cell r="H30">
            <v>201042</v>
          </cell>
          <cell r="I30">
            <v>0</v>
          </cell>
          <cell r="J30">
            <v>1395712</v>
          </cell>
          <cell r="K30">
            <v>183161</v>
          </cell>
          <cell r="L30">
            <v>205315</v>
          </cell>
          <cell r="M30">
            <v>0</v>
          </cell>
          <cell r="N30">
            <v>277000.8</v>
          </cell>
          <cell r="O30">
            <v>0</v>
          </cell>
          <cell r="P30">
            <v>88217.89</v>
          </cell>
          <cell r="Q30">
            <v>30019</v>
          </cell>
          <cell r="R30">
            <v>58500.18</v>
          </cell>
          <cell r="S30">
            <v>0</v>
          </cell>
          <cell r="T30">
            <v>2400</v>
          </cell>
          <cell r="U30">
            <v>806.5</v>
          </cell>
          <cell r="V30">
            <v>71423.39</v>
          </cell>
          <cell r="W30">
            <v>122631</v>
          </cell>
          <cell r="X30">
            <v>150</v>
          </cell>
          <cell r="Y30">
            <v>0</v>
          </cell>
          <cell r="Z30">
            <v>0</v>
          </cell>
          <cell r="AA30">
            <v>1379025.82</v>
          </cell>
          <cell r="AB30">
            <v>27925.91</v>
          </cell>
          <cell r="AC30">
            <v>351281.07</v>
          </cell>
          <cell r="AD30">
            <v>134908.41</v>
          </cell>
          <cell r="AE30">
            <v>170865.45</v>
          </cell>
          <cell r="AF30">
            <v>56219.49</v>
          </cell>
          <cell r="AG30">
            <v>28798.42</v>
          </cell>
          <cell r="AH30">
            <v>8035.17</v>
          </cell>
          <cell r="AI30">
            <v>15090.06</v>
          </cell>
          <cell r="AJ30">
            <v>0</v>
          </cell>
          <cell r="AK30">
            <v>0</v>
          </cell>
          <cell r="AL30">
            <v>33801.17</v>
          </cell>
          <cell r="AM30">
            <v>6789.6</v>
          </cell>
          <cell r="AN30">
            <v>1707.76</v>
          </cell>
          <cell r="AO30">
            <v>14851.72</v>
          </cell>
          <cell r="AP30">
            <v>60417.47</v>
          </cell>
          <cell r="AQ30">
            <v>8572.58</v>
          </cell>
          <cell r="AR30">
            <v>9702.2199999999993</v>
          </cell>
          <cell r="AS30">
            <v>52654.55</v>
          </cell>
          <cell r="AT30">
            <v>12885.59</v>
          </cell>
          <cell r="AU30">
            <v>28258.22</v>
          </cell>
          <cell r="AV30">
            <v>66174.320000000007</v>
          </cell>
          <cell r="AW30">
            <v>9984</v>
          </cell>
          <cell r="AX30">
            <v>0</v>
          </cell>
          <cell r="AY30">
            <v>49036.11</v>
          </cell>
          <cell r="AZ30">
            <v>0</v>
          </cell>
          <cell r="BA30">
            <v>30780.16</v>
          </cell>
          <cell r="BB30">
            <v>41366.089999999997</v>
          </cell>
          <cell r="BC30">
            <v>3166</v>
          </cell>
          <cell r="BD30">
            <v>0</v>
          </cell>
          <cell r="BE30">
            <v>0</v>
          </cell>
          <cell r="BF30">
            <v>0</v>
          </cell>
          <cell r="BG30">
            <v>127280.2</v>
          </cell>
          <cell r="BH30">
            <v>0</v>
          </cell>
          <cell r="BI30">
            <v>0</v>
          </cell>
          <cell r="BJ30">
            <v>0</v>
          </cell>
          <cell r="BK30">
            <v>140663.07</v>
          </cell>
          <cell r="BL30">
            <v>2319.2800000000002</v>
          </cell>
          <cell r="BM30">
            <v>12118</v>
          </cell>
          <cell r="BN30">
            <v>-516931.6</v>
          </cell>
          <cell r="BO30">
            <v>0</v>
          </cell>
          <cell r="BP30">
            <v>0</v>
          </cell>
          <cell r="BQ30">
            <v>0</v>
          </cell>
          <cell r="BR30">
            <v>-28981.15</v>
          </cell>
          <cell r="BS30">
            <v>0</v>
          </cell>
        </row>
        <row r="31">
          <cell r="A31">
            <v>342</v>
          </cell>
          <cell r="B31" t="str">
            <v>The Crypt School</v>
          </cell>
          <cell r="C31">
            <v>1</v>
          </cell>
          <cell r="D31">
            <v>-65794</v>
          </cell>
          <cell r="E31">
            <v>0</v>
          </cell>
          <cell r="F31">
            <v>65965</v>
          </cell>
          <cell r="G31">
            <v>0</v>
          </cell>
          <cell r="H31">
            <v>173057</v>
          </cell>
          <cell r="I31">
            <v>0</v>
          </cell>
          <cell r="J31">
            <v>1901156</v>
          </cell>
          <cell r="K31">
            <v>752910</v>
          </cell>
          <cell r="L31">
            <v>19366</v>
          </cell>
          <cell r="M31">
            <v>0</v>
          </cell>
          <cell r="N31">
            <v>174086</v>
          </cell>
          <cell r="O31">
            <v>42242.85</v>
          </cell>
          <cell r="P31">
            <v>0</v>
          </cell>
          <cell r="Q31">
            <v>31121.31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3065.46</v>
          </cell>
          <cell r="W31">
            <v>124305</v>
          </cell>
          <cell r="X31">
            <v>0</v>
          </cell>
          <cell r="Y31">
            <v>0</v>
          </cell>
          <cell r="Z31">
            <v>0</v>
          </cell>
          <cell r="AA31">
            <v>2018500.26</v>
          </cell>
          <cell r="AB31">
            <v>41887.120000000003</v>
          </cell>
          <cell r="AC31">
            <v>115506</v>
          </cell>
          <cell r="AD31">
            <v>104787.4</v>
          </cell>
          <cell r="AE31">
            <v>170391.37</v>
          </cell>
          <cell r="AF31">
            <v>0</v>
          </cell>
          <cell r="AG31">
            <v>3511.93</v>
          </cell>
          <cell r="AH31">
            <v>21169.02</v>
          </cell>
          <cell r="AI31">
            <v>22413.46</v>
          </cell>
          <cell r="AJ31">
            <v>0</v>
          </cell>
          <cell r="AK31">
            <v>0</v>
          </cell>
          <cell r="AL31">
            <v>127515.86</v>
          </cell>
          <cell r="AM31">
            <v>12354.64</v>
          </cell>
          <cell r="AN31">
            <v>4505.96</v>
          </cell>
          <cell r="AO31">
            <v>6235.19</v>
          </cell>
          <cell r="AP31">
            <v>28107.19</v>
          </cell>
          <cell r="AQ31">
            <v>10505</v>
          </cell>
          <cell r="AR31">
            <v>2243.12</v>
          </cell>
          <cell r="AS31">
            <v>131610.37</v>
          </cell>
          <cell r="AT31">
            <v>68356.929999999993</v>
          </cell>
          <cell r="AU31">
            <v>61301.03</v>
          </cell>
          <cell r="AV31">
            <v>51974.01</v>
          </cell>
          <cell r="AW31">
            <v>16758</v>
          </cell>
          <cell r="AX31">
            <v>0</v>
          </cell>
          <cell r="AY31">
            <v>8954.49</v>
          </cell>
          <cell r="AZ31">
            <v>0</v>
          </cell>
          <cell r="BA31">
            <v>9265.83</v>
          </cell>
          <cell r="BB31">
            <v>7025.15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305354</v>
          </cell>
          <cell r="BH31">
            <v>0</v>
          </cell>
          <cell r="BI31">
            <v>0</v>
          </cell>
          <cell r="BJ31">
            <v>0</v>
          </cell>
          <cell r="BK31">
            <v>137988.57</v>
          </cell>
          <cell r="BL31">
            <v>0</v>
          </cell>
          <cell r="BM31">
            <v>0</v>
          </cell>
          <cell r="BN31">
            <v>24530.29</v>
          </cell>
          <cell r="BO31">
            <v>0</v>
          </cell>
          <cell r="BP31">
            <v>152071</v>
          </cell>
          <cell r="BQ31">
            <v>0</v>
          </cell>
          <cell r="BR31">
            <v>167365.43</v>
          </cell>
          <cell r="BS31">
            <v>0</v>
          </cell>
        </row>
        <row r="32">
          <cell r="A32">
            <v>343</v>
          </cell>
          <cell r="B32" t="str">
            <v>Brockworth Enterprise School</v>
          </cell>
          <cell r="C32">
            <v>1</v>
          </cell>
          <cell r="D32">
            <v>-19630.21</v>
          </cell>
          <cell r="E32">
            <v>0</v>
          </cell>
          <cell r="F32">
            <v>0</v>
          </cell>
          <cell r="G32">
            <v>343</v>
          </cell>
          <cell r="H32">
            <v>0</v>
          </cell>
          <cell r="I32">
            <v>0</v>
          </cell>
          <cell r="J32">
            <v>2814687</v>
          </cell>
          <cell r="K32">
            <v>408886</v>
          </cell>
          <cell r="L32">
            <v>391155</v>
          </cell>
          <cell r="M32">
            <v>2460.5</v>
          </cell>
          <cell r="N32">
            <v>278279.59999999998</v>
          </cell>
          <cell r="O32">
            <v>5455</v>
          </cell>
          <cell r="P32">
            <v>20620</v>
          </cell>
          <cell r="Q32">
            <v>50214.01</v>
          </cell>
          <cell r="R32">
            <v>0</v>
          </cell>
          <cell r="S32">
            <v>0</v>
          </cell>
          <cell r="T32">
            <v>377.22</v>
          </cell>
          <cell r="U32">
            <v>2793.5</v>
          </cell>
          <cell r="V32">
            <v>152765.56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2412144.7000000002</v>
          </cell>
          <cell r="AB32">
            <v>3436.09</v>
          </cell>
          <cell r="AC32">
            <v>558247.74</v>
          </cell>
          <cell r="AD32">
            <v>144506.79</v>
          </cell>
          <cell r="AE32">
            <v>307156.39</v>
          </cell>
          <cell r="AF32">
            <v>0</v>
          </cell>
          <cell r="AG32">
            <v>33595.839999999997</v>
          </cell>
          <cell r="AH32">
            <v>30464.959999999999</v>
          </cell>
          <cell r="AI32">
            <v>16305.11</v>
          </cell>
          <cell r="AJ32">
            <v>0</v>
          </cell>
          <cell r="AK32">
            <v>0</v>
          </cell>
          <cell r="AL32">
            <v>26107.71</v>
          </cell>
          <cell r="AM32">
            <v>20835.52</v>
          </cell>
          <cell r="AN32">
            <v>25130.27</v>
          </cell>
          <cell r="AO32">
            <v>11348.61</v>
          </cell>
          <cell r="AP32">
            <v>107836.71</v>
          </cell>
          <cell r="AQ32">
            <v>47064</v>
          </cell>
          <cell r="AR32">
            <v>5711.92</v>
          </cell>
          <cell r="AS32">
            <v>200901.02</v>
          </cell>
          <cell r="AT32">
            <v>9961.7099999999991</v>
          </cell>
          <cell r="AU32">
            <v>81637.789999999994</v>
          </cell>
          <cell r="AV32">
            <v>68209.72</v>
          </cell>
          <cell r="AW32">
            <v>1925</v>
          </cell>
          <cell r="AX32">
            <v>0</v>
          </cell>
          <cell r="AY32">
            <v>22203.16</v>
          </cell>
          <cell r="AZ32">
            <v>15839.55</v>
          </cell>
          <cell r="BA32">
            <v>14966.28</v>
          </cell>
          <cell r="BB32">
            <v>44504.99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127972.85</v>
          </cell>
          <cell r="BH32">
            <v>0</v>
          </cell>
          <cell r="BI32">
            <v>0</v>
          </cell>
          <cell r="BJ32">
            <v>0</v>
          </cell>
          <cell r="BK32">
            <v>115845</v>
          </cell>
          <cell r="BL32">
            <v>0</v>
          </cell>
          <cell r="BM32">
            <v>12471</v>
          </cell>
          <cell r="BN32">
            <v>0</v>
          </cell>
          <cell r="BO32">
            <v>-101978.4</v>
          </cell>
          <cell r="BP32">
            <v>0</v>
          </cell>
          <cell r="BQ32">
            <v>343</v>
          </cell>
          <cell r="BR32">
            <v>-343.15</v>
          </cell>
          <cell r="BS32">
            <v>0</v>
          </cell>
        </row>
        <row r="33">
          <cell r="A33">
            <v>344</v>
          </cell>
          <cell r="B33" t="str">
            <v>High School for Girls</v>
          </cell>
          <cell r="C33">
            <v>1</v>
          </cell>
          <cell r="D33">
            <v>9875.76</v>
          </cell>
          <cell r="E33">
            <v>0</v>
          </cell>
          <cell r="F33">
            <v>467.5</v>
          </cell>
          <cell r="G33">
            <v>0</v>
          </cell>
          <cell r="H33">
            <v>0</v>
          </cell>
          <cell r="I33">
            <v>0</v>
          </cell>
          <cell r="J33">
            <v>2055501</v>
          </cell>
          <cell r="K33">
            <v>1046176</v>
          </cell>
          <cell r="L33">
            <v>9305</v>
          </cell>
          <cell r="M33">
            <v>0</v>
          </cell>
          <cell r="N33">
            <v>196063</v>
          </cell>
          <cell r="O33">
            <v>0</v>
          </cell>
          <cell r="P33">
            <v>7645.37</v>
          </cell>
          <cell r="Q33">
            <v>85345.95</v>
          </cell>
          <cell r="R33">
            <v>80580.09</v>
          </cell>
          <cell r="S33">
            <v>0</v>
          </cell>
          <cell r="T33">
            <v>0</v>
          </cell>
          <cell r="U33">
            <v>28491.23</v>
          </cell>
          <cell r="V33">
            <v>51061.39</v>
          </cell>
          <cell r="W33">
            <v>121591</v>
          </cell>
          <cell r="X33">
            <v>0</v>
          </cell>
          <cell r="Y33">
            <v>0</v>
          </cell>
          <cell r="Z33">
            <v>0</v>
          </cell>
          <cell r="AA33">
            <v>2424394.38</v>
          </cell>
          <cell r="AB33">
            <v>84793.88</v>
          </cell>
          <cell r="AC33">
            <v>168685.75</v>
          </cell>
          <cell r="AD33">
            <v>123748.52</v>
          </cell>
          <cell r="AE33">
            <v>216981.84</v>
          </cell>
          <cell r="AF33">
            <v>49298.48</v>
          </cell>
          <cell r="AG33">
            <v>34657.919999999998</v>
          </cell>
          <cell r="AH33">
            <v>18107.04</v>
          </cell>
          <cell r="AI33">
            <v>8123.6</v>
          </cell>
          <cell r="AJ33">
            <v>0</v>
          </cell>
          <cell r="AK33">
            <v>0</v>
          </cell>
          <cell r="AL33">
            <v>13871.85</v>
          </cell>
          <cell r="AM33">
            <v>10749.26</v>
          </cell>
          <cell r="AN33">
            <v>1031.1500000000001</v>
          </cell>
          <cell r="AO33">
            <v>9613.91</v>
          </cell>
          <cell r="AP33">
            <v>50170.77</v>
          </cell>
          <cell r="AQ33">
            <v>50616</v>
          </cell>
          <cell r="AR33">
            <v>13717.35</v>
          </cell>
          <cell r="AS33">
            <v>174328.92</v>
          </cell>
          <cell r="AT33">
            <v>9396.5300000000007</v>
          </cell>
          <cell r="AU33">
            <v>82776.399999999994</v>
          </cell>
          <cell r="AV33">
            <v>29121.5</v>
          </cell>
          <cell r="AW33">
            <v>1500</v>
          </cell>
          <cell r="AX33">
            <v>0</v>
          </cell>
          <cell r="AY33">
            <v>42739.18</v>
          </cell>
          <cell r="AZ33">
            <v>320.39999999999998</v>
          </cell>
          <cell r="BA33">
            <v>86840.61</v>
          </cell>
          <cell r="BB33">
            <v>48864.94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56270</v>
          </cell>
          <cell r="BH33">
            <v>0</v>
          </cell>
          <cell r="BI33">
            <v>0</v>
          </cell>
          <cell r="BJ33">
            <v>0</v>
          </cell>
          <cell r="BK33">
            <v>40429.4</v>
          </cell>
          <cell r="BL33">
            <v>0</v>
          </cell>
          <cell r="BM33">
            <v>2381.86</v>
          </cell>
          <cell r="BN33">
            <v>-62814.39</v>
          </cell>
          <cell r="BO33">
            <v>0</v>
          </cell>
          <cell r="BP33">
            <v>12729</v>
          </cell>
          <cell r="BQ33">
            <v>1197.24</v>
          </cell>
          <cell r="BR33">
            <v>0</v>
          </cell>
          <cell r="BS33">
            <v>0</v>
          </cell>
        </row>
        <row r="34">
          <cell r="A34">
            <v>346</v>
          </cell>
          <cell r="B34" t="str">
            <v>Rednock School</v>
          </cell>
          <cell r="C34">
            <v>1</v>
          </cell>
          <cell r="D34">
            <v>216046</v>
          </cell>
          <cell r="E34">
            <v>0</v>
          </cell>
          <cell r="F34">
            <v>292834</v>
          </cell>
          <cell r="G34">
            <v>6634</v>
          </cell>
          <cell r="H34">
            <v>0</v>
          </cell>
          <cell r="I34">
            <v>0</v>
          </cell>
          <cell r="J34">
            <v>3633243</v>
          </cell>
          <cell r="K34">
            <v>1266638</v>
          </cell>
          <cell r="L34">
            <v>400301</v>
          </cell>
          <cell r="M34">
            <v>0</v>
          </cell>
          <cell r="N34">
            <v>358029</v>
          </cell>
          <cell r="O34">
            <v>0</v>
          </cell>
          <cell r="P34">
            <v>5500</v>
          </cell>
          <cell r="Q34">
            <v>108982.12</v>
          </cell>
          <cell r="R34">
            <v>0</v>
          </cell>
          <cell r="S34">
            <v>167.8</v>
          </cell>
          <cell r="T34">
            <v>0</v>
          </cell>
          <cell r="U34">
            <v>128022</v>
          </cell>
          <cell r="V34">
            <v>161299.14000000001</v>
          </cell>
          <cell r="W34">
            <v>242049</v>
          </cell>
          <cell r="X34">
            <v>0</v>
          </cell>
          <cell r="Y34">
            <v>0</v>
          </cell>
          <cell r="Z34">
            <v>0</v>
          </cell>
          <cell r="AA34">
            <v>3730215.73</v>
          </cell>
          <cell r="AB34">
            <v>32712.79</v>
          </cell>
          <cell r="AC34">
            <v>520891.32</v>
          </cell>
          <cell r="AD34">
            <v>172860.57</v>
          </cell>
          <cell r="AE34">
            <v>293619.02</v>
          </cell>
          <cell r="AF34">
            <v>1266.6600000000001</v>
          </cell>
          <cell r="AG34">
            <v>43189.760000000002</v>
          </cell>
          <cell r="AH34">
            <v>26166.04</v>
          </cell>
          <cell r="AI34">
            <v>49227.42</v>
          </cell>
          <cell r="AJ34">
            <v>0</v>
          </cell>
          <cell r="AK34">
            <v>0</v>
          </cell>
          <cell r="AL34">
            <v>57674.54</v>
          </cell>
          <cell r="AM34">
            <v>18011.939999999999</v>
          </cell>
          <cell r="AN34">
            <v>17926.03</v>
          </cell>
          <cell r="AO34">
            <v>30162.66</v>
          </cell>
          <cell r="AP34">
            <v>75802.44</v>
          </cell>
          <cell r="AQ34">
            <v>16351.41</v>
          </cell>
          <cell r="AR34">
            <v>12160.72</v>
          </cell>
          <cell r="AS34">
            <v>520670.77</v>
          </cell>
          <cell r="AT34">
            <v>121119.94</v>
          </cell>
          <cell r="AU34">
            <v>152759.4</v>
          </cell>
          <cell r="AV34">
            <v>86937.97</v>
          </cell>
          <cell r="AW34">
            <v>29961</v>
          </cell>
          <cell r="AX34">
            <v>0</v>
          </cell>
          <cell r="AY34">
            <v>49159.74</v>
          </cell>
          <cell r="AZ34">
            <v>0</v>
          </cell>
          <cell r="BA34">
            <v>61320.34</v>
          </cell>
          <cell r="BB34">
            <v>28116.87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158877</v>
          </cell>
          <cell r="BH34">
            <v>0</v>
          </cell>
          <cell r="BI34">
            <v>0</v>
          </cell>
          <cell r="BJ34">
            <v>0</v>
          </cell>
          <cell r="BK34">
            <v>35215.47</v>
          </cell>
          <cell r="BL34">
            <v>0</v>
          </cell>
          <cell r="BM34">
            <v>11996</v>
          </cell>
          <cell r="BN34">
            <v>371992.34</v>
          </cell>
          <cell r="BO34">
            <v>0</v>
          </cell>
          <cell r="BP34">
            <v>411111.58</v>
          </cell>
          <cell r="BQ34">
            <v>21.71</v>
          </cell>
          <cell r="BR34">
            <v>0</v>
          </cell>
          <cell r="BS34">
            <v>0</v>
          </cell>
        </row>
        <row r="35">
          <cell r="A35">
            <v>348</v>
          </cell>
          <cell r="B35" t="str">
            <v>Thomas Keble School</v>
          </cell>
          <cell r="C35">
            <v>1</v>
          </cell>
          <cell r="D35">
            <v>256883.17</v>
          </cell>
          <cell r="E35">
            <v>0</v>
          </cell>
          <cell r="F35">
            <v>35026.04</v>
          </cell>
          <cell r="G35">
            <v>172</v>
          </cell>
          <cell r="H35">
            <v>0</v>
          </cell>
          <cell r="I35">
            <v>0</v>
          </cell>
          <cell r="J35">
            <v>2300546.77</v>
          </cell>
          <cell r="K35">
            <v>0</v>
          </cell>
          <cell r="L35">
            <v>280129</v>
          </cell>
          <cell r="M35">
            <v>0</v>
          </cell>
          <cell r="N35">
            <v>358166.37</v>
          </cell>
          <cell r="O35">
            <v>0</v>
          </cell>
          <cell r="P35">
            <v>492571.76</v>
          </cell>
          <cell r="Q35">
            <v>34383.449999999997</v>
          </cell>
          <cell r="R35">
            <v>0</v>
          </cell>
          <cell r="S35">
            <v>1332</v>
          </cell>
          <cell r="T35">
            <v>0</v>
          </cell>
          <cell r="U35">
            <v>71568.88</v>
          </cell>
          <cell r="V35">
            <v>85174.41</v>
          </cell>
          <cell r="W35">
            <v>161185</v>
          </cell>
          <cell r="X35">
            <v>0</v>
          </cell>
          <cell r="Y35">
            <v>0</v>
          </cell>
          <cell r="Z35">
            <v>0</v>
          </cell>
          <cell r="AA35">
            <v>2098054.2200000002</v>
          </cell>
          <cell r="AB35">
            <v>30324.38</v>
          </cell>
          <cell r="AC35">
            <v>362914.08</v>
          </cell>
          <cell r="AD35">
            <v>43834.879999999997</v>
          </cell>
          <cell r="AE35">
            <v>143082.76</v>
          </cell>
          <cell r="AF35">
            <v>0</v>
          </cell>
          <cell r="AG35">
            <v>2625</v>
          </cell>
          <cell r="AH35">
            <v>15739.12</v>
          </cell>
          <cell r="AI35">
            <v>99223.63</v>
          </cell>
          <cell r="AJ35">
            <v>13859.01</v>
          </cell>
          <cell r="AK35">
            <v>0</v>
          </cell>
          <cell r="AL35">
            <v>65681.67</v>
          </cell>
          <cell r="AM35">
            <v>6488.4</v>
          </cell>
          <cell r="AN35">
            <v>71724.95</v>
          </cell>
          <cell r="AO35">
            <v>5367.07</v>
          </cell>
          <cell r="AP35">
            <v>34325.68</v>
          </cell>
          <cell r="AQ35">
            <v>8254</v>
          </cell>
          <cell r="AR35">
            <v>4157.93</v>
          </cell>
          <cell r="AS35">
            <v>230528.81</v>
          </cell>
          <cell r="AT35">
            <v>56307.7</v>
          </cell>
          <cell r="AU35">
            <v>34051.120000000003</v>
          </cell>
          <cell r="AV35">
            <v>81454.59</v>
          </cell>
          <cell r="AW35">
            <v>15636.9</v>
          </cell>
          <cell r="AX35">
            <v>0</v>
          </cell>
          <cell r="AY35">
            <v>25902.23</v>
          </cell>
          <cell r="AZ35">
            <v>0</v>
          </cell>
          <cell r="BA35">
            <v>39097.22</v>
          </cell>
          <cell r="BB35">
            <v>16503.46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90291.96</v>
          </cell>
          <cell r="BH35">
            <v>0</v>
          </cell>
          <cell r="BI35">
            <v>0</v>
          </cell>
          <cell r="BJ35">
            <v>0</v>
          </cell>
          <cell r="BK35">
            <v>116323.26</v>
          </cell>
          <cell r="BL35">
            <v>0</v>
          </cell>
          <cell r="BM35">
            <v>3913.95</v>
          </cell>
          <cell r="BN35">
            <v>536802</v>
          </cell>
          <cell r="BO35">
            <v>0</v>
          </cell>
          <cell r="BP35">
            <v>4581.74</v>
          </cell>
          <cell r="BQ35">
            <v>671.05</v>
          </cell>
          <cell r="BR35">
            <v>0</v>
          </cell>
          <cell r="BS35">
            <v>0</v>
          </cell>
        </row>
        <row r="36">
          <cell r="A36">
            <v>349</v>
          </cell>
          <cell r="B36" t="str">
            <v>Farmor's School</v>
          </cell>
          <cell r="C36">
            <v>1</v>
          </cell>
          <cell r="D36">
            <v>-59731.82</v>
          </cell>
          <cell r="E36">
            <v>0</v>
          </cell>
          <cell r="F36">
            <v>12868.04</v>
          </cell>
          <cell r="G36">
            <v>6891.37</v>
          </cell>
          <cell r="H36">
            <v>0</v>
          </cell>
          <cell r="I36">
            <v>0</v>
          </cell>
          <cell r="J36">
            <v>2814797</v>
          </cell>
          <cell r="K36">
            <v>1044207</v>
          </cell>
          <cell r="L36">
            <v>91573</v>
          </cell>
          <cell r="M36">
            <v>0</v>
          </cell>
          <cell r="N36">
            <v>361815.5</v>
          </cell>
          <cell r="O36">
            <v>0</v>
          </cell>
          <cell r="P36">
            <v>0</v>
          </cell>
          <cell r="Q36">
            <v>44240.97</v>
          </cell>
          <cell r="R36">
            <v>83944.77</v>
          </cell>
          <cell r="S36">
            <v>0</v>
          </cell>
          <cell r="T36">
            <v>0</v>
          </cell>
          <cell r="U36">
            <v>0</v>
          </cell>
          <cell r="V36">
            <v>206891.01</v>
          </cell>
          <cell r="W36">
            <v>195509</v>
          </cell>
          <cell r="X36">
            <v>0</v>
          </cell>
          <cell r="Y36">
            <v>0</v>
          </cell>
          <cell r="Z36">
            <v>0</v>
          </cell>
          <cell r="AA36">
            <v>3268368.14</v>
          </cell>
          <cell r="AB36">
            <v>44860.79</v>
          </cell>
          <cell r="AC36">
            <v>234419.11</v>
          </cell>
          <cell r="AD36">
            <v>162728.17000000001</v>
          </cell>
          <cell r="AE36">
            <v>223948.73</v>
          </cell>
          <cell r="AF36">
            <v>39024.080000000002</v>
          </cell>
          <cell r="AG36">
            <v>63329.15</v>
          </cell>
          <cell r="AH36">
            <v>18454.5</v>
          </cell>
          <cell r="AI36">
            <v>13359.47</v>
          </cell>
          <cell r="AJ36">
            <v>0</v>
          </cell>
          <cell r="AK36">
            <v>54.33</v>
          </cell>
          <cell r="AL36">
            <v>6280.35</v>
          </cell>
          <cell r="AM36">
            <v>214.97</v>
          </cell>
          <cell r="AN36">
            <v>5168.05</v>
          </cell>
          <cell r="AO36">
            <v>8956.0400000000009</v>
          </cell>
          <cell r="AP36">
            <v>72477.91</v>
          </cell>
          <cell r="AQ36">
            <v>50794</v>
          </cell>
          <cell r="AR36">
            <v>2812.62</v>
          </cell>
          <cell r="AS36">
            <v>206561.87</v>
          </cell>
          <cell r="AT36">
            <v>99026.39</v>
          </cell>
          <cell r="AU36">
            <v>87551.83</v>
          </cell>
          <cell r="AV36">
            <v>155478.53</v>
          </cell>
          <cell r="AW36">
            <v>22722</v>
          </cell>
          <cell r="AX36">
            <v>0</v>
          </cell>
          <cell r="AY36">
            <v>59050.98</v>
          </cell>
          <cell r="AZ36">
            <v>5503.28</v>
          </cell>
          <cell r="BA36">
            <v>5550.45</v>
          </cell>
          <cell r="BB36">
            <v>53754.12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133040.98000000001</v>
          </cell>
          <cell r="BH36">
            <v>0</v>
          </cell>
          <cell r="BI36">
            <v>0</v>
          </cell>
          <cell r="BJ36">
            <v>0</v>
          </cell>
          <cell r="BK36">
            <v>109659</v>
          </cell>
          <cell r="BL36">
            <v>0</v>
          </cell>
          <cell r="BM36">
            <v>8108.37</v>
          </cell>
          <cell r="BN36">
            <v>-127203.43</v>
          </cell>
          <cell r="BO36">
            <v>0</v>
          </cell>
          <cell r="BP36">
            <v>35033.019999999997</v>
          </cell>
          <cell r="BQ36">
            <v>0</v>
          </cell>
          <cell r="BR36">
            <v>0</v>
          </cell>
          <cell r="BS36">
            <v>0</v>
          </cell>
        </row>
        <row r="37">
          <cell r="A37">
            <v>352</v>
          </cell>
          <cell r="B37" t="str">
            <v>Bishops College</v>
          </cell>
          <cell r="C37">
            <v>1</v>
          </cell>
          <cell r="D37">
            <v>83349.17</v>
          </cell>
          <cell r="E37">
            <v>0</v>
          </cell>
          <cell r="F37">
            <v>28079.73</v>
          </cell>
          <cell r="G37">
            <v>164.42</v>
          </cell>
          <cell r="H37">
            <v>0</v>
          </cell>
          <cell r="I37">
            <v>0</v>
          </cell>
          <cell r="J37">
            <v>1977593</v>
          </cell>
          <cell r="K37">
            <v>0</v>
          </cell>
          <cell r="L37">
            <v>272769.65000000002</v>
          </cell>
          <cell r="M37">
            <v>0</v>
          </cell>
          <cell r="N37">
            <v>247461</v>
          </cell>
          <cell r="O37">
            <v>0</v>
          </cell>
          <cell r="P37">
            <v>196131</v>
          </cell>
          <cell r="Q37">
            <v>61839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273557.32</v>
          </cell>
          <cell r="W37">
            <v>176154</v>
          </cell>
          <cell r="X37">
            <v>0</v>
          </cell>
          <cell r="Y37">
            <v>0</v>
          </cell>
          <cell r="Z37">
            <v>0</v>
          </cell>
          <cell r="AA37">
            <v>1529439.56</v>
          </cell>
          <cell r="AB37">
            <v>2496.7600000000002</v>
          </cell>
          <cell r="AC37">
            <v>475195.2</v>
          </cell>
          <cell r="AD37">
            <v>52878.2</v>
          </cell>
          <cell r="AE37">
            <v>265697.68</v>
          </cell>
          <cell r="AF37">
            <v>7578.88</v>
          </cell>
          <cell r="AG37">
            <v>68329.89</v>
          </cell>
          <cell r="AH37">
            <v>22380.12</v>
          </cell>
          <cell r="AI37">
            <v>18551.349999999999</v>
          </cell>
          <cell r="AJ37">
            <v>0</v>
          </cell>
          <cell r="AK37">
            <v>0</v>
          </cell>
          <cell r="AL37">
            <v>66768.42</v>
          </cell>
          <cell r="AM37">
            <v>16712.3</v>
          </cell>
          <cell r="AN37">
            <v>62835.64</v>
          </cell>
          <cell r="AO37">
            <v>7409.15</v>
          </cell>
          <cell r="AP37">
            <v>55293.77</v>
          </cell>
          <cell r="AQ37">
            <v>10754</v>
          </cell>
          <cell r="AR37">
            <v>1726.32</v>
          </cell>
          <cell r="AS37">
            <v>191542.03</v>
          </cell>
          <cell r="AT37">
            <v>11547.88</v>
          </cell>
          <cell r="AU37">
            <v>27440.91</v>
          </cell>
          <cell r="AV37">
            <v>51010.93</v>
          </cell>
          <cell r="AW37">
            <v>1199</v>
          </cell>
          <cell r="AX37">
            <v>0</v>
          </cell>
          <cell r="AY37">
            <v>57599.17</v>
          </cell>
          <cell r="AZ37">
            <v>110704.57</v>
          </cell>
          <cell r="BA37">
            <v>7618.15</v>
          </cell>
          <cell r="BB37">
            <v>84183.86</v>
          </cell>
          <cell r="BC37">
            <v>0</v>
          </cell>
          <cell r="BD37">
            <v>13858.4</v>
          </cell>
          <cell r="BE37">
            <v>0</v>
          </cell>
          <cell r="BF37">
            <v>0</v>
          </cell>
          <cell r="BG37">
            <v>3228</v>
          </cell>
          <cell r="BH37">
            <v>0</v>
          </cell>
          <cell r="BI37">
            <v>13858.4</v>
          </cell>
          <cell r="BJ37">
            <v>0</v>
          </cell>
          <cell r="BK37">
            <v>41938.129999999997</v>
          </cell>
          <cell r="BL37">
            <v>0</v>
          </cell>
          <cell r="BM37">
            <v>3392.42</v>
          </cell>
          <cell r="BN37">
            <v>68102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</row>
        <row r="38">
          <cell r="A38">
            <v>355</v>
          </cell>
          <cell r="B38" t="str">
            <v>Pittville School</v>
          </cell>
          <cell r="C38">
            <v>1</v>
          </cell>
          <cell r="D38">
            <v>91347.17</v>
          </cell>
          <cell r="E38">
            <v>0</v>
          </cell>
          <cell r="F38">
            <v>0</v>
          </cell>
          <cell r="G38">
            <v>0</v>
          </cell>
          <cell r="H38">
            <v>32825.19</v>
          </cell>
          <cell r="I38">
            <v>0</v>
          </cell>
          <cell r="J38">
            <v>2342593</v>
          </cell>
          <cell r="K38">
            <v>0</v>
          </cell>
          <cell r="L38">
            <v>266803</v>
          </cell>
          <cell r="M38">
            <v>0</v>
          </cell>
          <cell r="N38">
            <v>355967.6</v>
          </cell>
          <cell r="O38">
            <v>73500</v>
          </cell>
          <cell r="P38">
            <v>52292.56</v>
          </cell>
          <cell r="Q38">
            <v>41432.370000000003</v>
          </cell>
          <cell r="R38">
            <v>85925.4</v>
          </cell>
          <cell r="S38">
            <v>0</v>
          </cell>
          <cell r="T38">
            <v>23570.55</v>
          </cell>
          <cell r="U38">
            <v>0</v>
          </cell>
          <cell r="V38">
            <v>23947.73</v>
          </cell>
          <cell r="W38">
            <v>174946</v>
          </cell>
          <cell r="X38">
            <v>0</v>
          </cell>
          <cell r="Y38">
            <v>13645</v>
          </cell>
          <cell r="Z38">
            <v>0</v>
          </cell>
          <cell r="AA38">
            <v>1978421.1</v>
          </cell>
          <cell r="AB38">
            <v>20846.25</v>
          </cell>
          <cell r="AC38">
            <v>365154.6</v>
          </cell>
          <cell r="AD38">
            <v>140688.92000000001</v>
          </cell>
          <cell r="AE38">
            <v>185244.64</v>
          </cell>
          <cell r="AF38">
            <v>82074.759999999995</v>
          </cell>
          <cell r="AG38">
            <v>32283.93</v>
          </cell>
          <cell r="AH38">
            <v>13019.83</v>
          </cell>
          <cell r="AI38">
            <v>24151.8</v>
          </cell>
          <cell r="AJ38">
            <v>0</v>
          </cell>
          <cell r="AK38">
            <v>0</v>
          </cell>
          <cell r="AL38">
            <v>33606.03</v>
          </cell>
          <cell r="AM38">
            <v>18825</v>
          </cell>
          <cell r="AN38">
            <v>5485.72</v>
          </cell>
          <cell r="AO38">
            <v>16044.64</v>
          </cell>
          <cell r="AP38">
            <v>60434.13</v>
          </cell>
          <cell r="AQ38">
            <v>11757</v>
          </cell>
          <cell r="AR38">
            <v>12836.35</v>
          </cell>
          <cell r="AS38">
            <v>138847.1</v>
          </cell>
          <cell r="AT38">
            <v>45686.05</v>
          </cell>
          <cell r="AU38">
            <v>45778.5</v>
          </cell>
          <cell r="AV38">
            <v>58088.33</v>
          </cell>
          <cell r="AW38">
            <v>13802</v>
          </cell>
          <cell r="AX38">
            <v>50</v>
          </cell>
          <cell r="AY38">
            <v>67977.919999999998</v>
          </cell>
          <cell r="AZ38">
            <v>26926.49</v>
          </cell>
          <cell r="BA38">
            <v>20651.509999999998</v>
          </cell>
          <cell r="BB38">
            <v>14664.5</v>
          </cell>
          <cell r="BC38">
            <v>0</v>
          </cell>
          <cell r="BD38">
            <v>20695.57</v>
          </cell>
          <cell r="BE38">
            <v>0</v>
          </cell>
          <cell r="BF38">
            <v>12252</v>
          </cell>
          <cell r="BG38">
            <v>124092.27</v>
          </cell>
          <cell r="BH38">
            <v>0</v>
          </cell>
          <cell r="BI38">
            <v>20695.57</v>
          </cell>
          <cell r="BJ38">
            <v>0</v>
          </cell>
          <cell r="BK38">
            <v>68264.100000000006</v>
          </cell>
          <cell r="BL38">
            <v>33806.04</v>
          </cell>
          <cell r="BM38">
            <v>31335.03</v>
          </cell>
          <cell r="BN38">
            <v>78282.710000000006</v>
          </cell>
          <cell r="BO38">
            <v>0</v>
          </cell>
          <cell r="BP38">
            <v>0</v>
          </cell>
          <cell r="BQ38">
            <v>0</v>
          </cell>
          <cell r="BR38">
            <v>44207.86</v>
          </cell>
          <cell r="BS38">
            <v>1393</v>
          </cell>
        </row>
        <row r="39">
          <cell r="A39">
            <v>360</v>
          </cell>
          <cell r="B39" t="str">
            <v>Whitecross School</v>
          </cell>
          <cell r="C39">
            <v>1</v>
          </cell>
          <cell r="D39">
            <v>58151</v>
          </cell>
          <cell r="E39">
            <v>0</v>
          </cell>
          <cell r="F39">
            <v>60000</v>
          </cell>
          <cell r="G39">
            <v>1578</v>
          </cell>
          <cell r="H39">
            <v>222704</v>
          </cell>
          <cell r="I39">
            <v>0</v>
          </cell>
          <cell r="J39">
            <v>3346932</v>
          </cell>
          <cell r="K39">
            <v>0</v>
          </cell>
          <cell r="L39">
            <v>425721</v>
          </cell>
          <cell r="M39">
            <v>0</v>
          </cell>
          <cell r="N39">
            <v>251224.6</v>
          </cell>
          <cell r="O39">
            <v>0</v>
          </cell>
          <cell r="P39">
            <v>39361.980000000003</v>
          </cell>
          <cell r="Q39">
            <v>92876.89</v>
          </cell>
          <cell r="R39">
            <v>131767.93</v>
          </cell>
          <cell r="S39">
            <v>0</v>
          </cell>
          <cell r="T39">
            <v>0</v>
          </cell>
          <cell r="U39">
            <v>14644.06</v>
          </cell>
          <cell r="V39">
            <v>53917.61</v>
          </cell>
          <cell r="W39">
            <v>220652</v>
          </cell>
          <cell r="X39">
            <v>0</v>
          </cell>
          <cell r="Y39">
            <v>0</v>
          </cell>
          <cell r="Z39">
            <v>0</v>
          </cell>
          <cell r="AA39">
            <v>2622753.58</v>
          </cell>
          <cell r="AB39">
            <v>129259.18</v>
          </cell>
          <cell r="AC39">
            <v>566384.13</v>
          </cell>
          <cell r="AD39">
            <v>207459.43</v>
          </cell>
          <cell r="AE39">
            <v>234236.94</v>
          </cell>
          <cell r="AF39">
            <v>79819.539999999994</v>
          </cell>
          <cell r="AG39">
            <v>29051.72</v>
          </cell>
          <cell r="AH39">
            <v>15551.1</v>
          </cell>
          <cell r="AI39">
            <v>14187.39</v>
          </cell>
          <cell r="AJ39">
            <v>0</v>
          </cell>
          <cell r="AK39">
            <v>0</v>
          </cell>
          <cell r="AL39">
            <v>66990.55</v>
          </cell>
          <cell r="AM39">
            <v>4366.09</v>
          </cell>
          <cell r="AN39">
            <v>5065.8599999999997</v>
          </cell>
          <cell r="AO39">
            <v>19002.16</v>
          </cell>
          <cell r="AP39">
            <v>69078.490000000005</v>
          </cell>
          <cell r="AQ39">
            <v>10754</v>
          </cell>
          <cell r="AR39">
            <v>13551.35</v>
          </cell>
          <cell r="AS39">
            <v>190446.41</v>
          </cell>
          <cell r="AT39">
            <v>52821.81</v>
          </cell>
          <cell r="AU39">
            <v>59679.64</v>
          </cell>
          <cell r="AV39">
            <v>37519.74</v>
          </cell>
          <cell r="AW39">
            <v>26697.95</v>
          </cell>
          <cell r="AX39">
            <v>0</v>
          </cell>
          <cell r="AY39">
            <v>82313.73</v>
          </cell>
          <cell r="AZ39">
            <v>0</v>
          </cell>
          <cell r="BA39">
            <v>6136.85</v>
          </cell>
          <cell r="BB39">
            <v>22571.41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98930</v>
          </cell>
          <cell r="BH39">
            <v>0</v>
          </cell>
          <cell r="BI39">
            <v>0</v>
          </cell>
          <cell r="BJ39">
            <v>0</v>
          </cell>
          <cell r="BK39">
            <v>380867.25</v>
          </cell>
          <cell r="BL39">
            <v>0</v>
          </cell>
          <cell r="BM39">
            <v>2344.75</v>
          </cell>
          <cell r="BN39">
            <v>69550.02</v>
          </cell>
          <cell r="BO39">
            <v>0</v>
          </cell>
          <cell r="BP39">
            <v>0.39</v>
          </cell>
          <cell r="BQ39">
            <v>0</v>
          </cell>
          <cell r="BR39">
            <v>-0.39</v>
          </cell>
          <cell r="BS39">
            <v>0</v>
          </cell>
        </row>
        <row r="40">
          <cell r="A40">
            <v>363</v>
          </cell>
          <cell r="B40" t="str">
            <v>Newent Community School</v>
          </cell>
          <cell r="C40">
            <v>1</v>
          </cell>
          <cell r="D40">
            <v>86571.32</v>
          </cell>
          <cell r="E40">
            <v>0</v>
          </cell>
          <cell r="F40">
            <v>10149.52</v>
          </cell>
          <cell r="G40">
            <v>18693</v>
          </cell>
          <cell r="H40">
            <v>0</v>
          </cell>
          <cell r="I40">
            <v>0</v>
          </cell>
          <cell r="J40">
            <v>3507016</v>
          </cell>
          <cell r="K40">
            <v>1060653</v>
          </cell>
          <cell r="L40">
            <v>226160</v>
          </cell>
          <cell r="M40">
            <v>0</v>
          </cell>
          <cell r="N40">
            <v>397854</v>
          </cell>
          <cell r="O40">
            <v>0</v>
          </cell>
          <cell r="P40">
            <v>72861.25</v>
          </cell>
          <cell r="Q40">
            <v>156982.75</v>
          </cell>
          <cell r="R40">
            <v>140002.88</v>
          </cell>
          <cell r="S40">
            <v>75</v>
          </cell>
          <cell r="T40">
            <v>0</v>
          </cell>
          <cell r="U40">
            <v>65</v>
          </cell>
          <cell r="V40">
            <v>267975.45</v>
          </cell>
          <cell r="W40">
            <v>231235</v>
          </cell>
          <cell r="X40">
            <v>0</v>
          </cell>
          <cell r="Y40">
            <v>0</v>
          </cell>
          <cell r="Z40">
            <v>0</v>
          </cell>
          <cell r="AA40">
            <v>3581186.29</v>
          </cell>
          <cell r="AB40">
            <v>47225.53</v>
          </cell>
          <cell r="AC40">
            <v>360997</v>
          </cell>
          <cell r="AD40">
            <v>273536.63</v>
          </cell>
          <cell r="AE40">
            <v>303148.46999999997</v>
          </cell>
          <cell r="AF40">
            <v>65679.33</v>
          </cell>
          <cell r="AG40">
            <v>64267.72</v>
          </cell>
          <cell r="AH40">
            <v>34683.06</v>
          </cell>
          <cell r="AI40">
            <v>33076.410000000003</v>
          </cell>
          <cell r="AJ40">
            <v>0</v>
          </cell>
          <cell r="AK40">
            <v>0</v>
          </cell>
          <cell r="AL40">
            <v>109137.58</v>
          </cell>
          <cell r="AM40">
            <v>11134.48</v>
          </cell>
          <cell r="AN40">
            <v>7868.03</v>
          </cell>
          <cell r="AO40">
            <v>31650.07</v>
          </cell>
          <cell r="AP40">
            <v>121939.52</v>
          </cell>
          <cell r="AQ40">
            <v>16597</v>
          </cell>
          <cell r="AR40">
            <v>20581.75</v>
          </cell>
          <cell r="AS40">
            <v>566835.85</v>
          </cell>
          <cell r="AT40">
            <v>51941.32</v>
          </cell>
          <cell r="AU40">
            <v>113789.53</v>
          </cell>
          <cell r="AV40">
            <v>68182.210000000006</v>
          </cell>
          <cell r="AW40">
            <v>27583</v>
          </cell>
          <cell r="AX40">
            <v>18498.43</v>
          </cell>
          <cell r="AY40">
            <v>87126.51</v>
          </cell>
          <cell r="AZ40">
            <v>30957</v>
          </cell>
          <cell r="BA40">
            <v>20354.21</v>
          </cell>
          <cell r="BB40">
            <v>24906.44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156975</v>
          </cell>
          <cell r="BH40">
            <v>0</v>
          </cell>
          <cell r="BI40">
            <v>0</v>
          </cell>
          <cell r="BJ40">
            <v>0</v>
          </cell>
          <cell r="BK40">
            <v>43782.5</v>
          </cell>
          <cell r="BL40">
            <v>0</v>
          </cell>
          <cell r="BM40">
            <v>3021.85</v>
          </cell>
          <cell r="BN40">
            <v>0</v>
          </cell>
          <cell r="BO40">
            <v>54568.28</v>
          </cell>
          <cell r="BP40">
            <v>10149.52</v>
          </cell>
          <cell r="BQ40">
            <v>18693</v>
          </cell>
          <cell r="BR40">
            <v>110170.65</v>
          </cell>
          <cell r="BS40">
            <v>0</v>
          </cell>
        </row>
        <row r="41">
          <cell r="A41">
            <v>369</v>
          </cell>
          <cell r="B41" t="str">
            <v>Severn Vale School</v>
          </cell>
          <cell r="C41">
            <v>1</v>
          </cell>
          <cell r="D41">
            <v>392988.36</v>
          </cell>
          <cell r="E41">
            <v>0</v>
          </cell>
          <cell r="F41">
            <v>82911.53</v>
          </cell>
          <cell r="G41">
            <v>4881.97</v>
          </cell>
          <cell r="H41">
            <v>0</v>
          </cell>
          <cell r="I41">
            <v>0</v>
          </cell>
          <cell r="J41">
            <v>3734514</v>
          </cell>
          <cell r="K41">
            <v>0</v>
          </cell>
          <cell r="L41">
            <v>338053</v>
          </cell>
          <cell r="M41">
            <v>2000</v>
          </cell>
          <cell r="N41">
            <v>316272.09999999998</v>
          </cell>
          <cell r="O41">
            <v>26381</v>
          </cell>
          <cell r="P41">
            <v>35731.230000000003</v>
          </cell>
          <cell r="Q41">
            <v>89480.78</v>
          </cell>
          <cell r="R41">
            <v>0</v>
          </cell>
          <cell r="S41">
            <v>0</v>
          </cell>
          <cell r="T41">
            <v>0</v>
          </cell>
          <cell r="U41">
            <v>7429.91</v>
          </cell>
          <cell r="V41">
            <v>25720.75</v>
          </cell>
          <cell r="W41">
            <v>215928</v>
          </cell>
          <cell r="X41">
            <v>0</v>
          </cell>
          <cell r="Y41">
            <v>0</v>
          </cell>
          <cell r="Z41">
            <v>0</v>
          </cell>
          <cell r="AA41">
            <v>2708694.31</v>
          </cell>
          <cell r="AB41">
            <v>14308.82</v>
          </cell>
          <cell r="AC41">
            <v>453047.88</v>
          </cell>
          <cell r="AD41">
            <v>92539.95</v>
          </cell>
          <cell r="AE41">
            <v>256048.09</v>
          </cell>
          <cell r="AF41">
            <v>0</v>
          </cell>
          <cell r="AG41">
            <v>15662.85</v>
          </cell>
          <cell r="AH41">
            <v>39248.32</v>
          </cell>
          <cell r="AI41">
            <v>10734</v>
          </cell>
          <cell r="AJ41">
            <v>0</v>
          </cell>
          <cell r="AK41">
            <v>0</v>
          </cell>
          <cell r="AL41">
            <v>102944.94</v>
          </cell>
          <cell r="AM41">
            <v>12646.76</v>
          </cell>
          <cell r="AN41">
            <v>77715.509999999995</v>
          </cell>
          <cell r="AO41">
            <v>8383.74</v>
          </cell>
          <cell r="AP41">
            <v>61006.26</v>
          </cell>
          <cell r="AQ41">
            <v>80519</v>
          </cell>
          <cell r="AR41">
            <v>11758.28</v>
          </cell>
          <cell r="AS41">
            <v>195406.9</v>
          </cell>
          <cell r="AT41">
            <v>139112.82999999999</v>
          </cell>
          <cell r="AU41">
            <v>55911.78</v>
          </cell>
          <cell r="AV41">
            <v>98024.72</v>
          </cell>
          <cell r="AW41">
            <v>2695.28</v>
          </cell>
          <cell r="AX41">
            <v>0</v>
          </cell>
          <cell r="AY41">
            <v>14758.38</v>
          </cell>
          <cell r="AZ41">
            <v>100015.43</v>
          </cell>
          <cell r="BA41">
            <v>24186.28</v>
          </cell>
          <cell r="BB41">
            <v>59527.01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133061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6742.9</v>
          </cell>
          <cell r="BN41">
            <v>440106.23999999999</v>
          </cell>
          <cell r="BO41">
            <v>109495.57</v>
          </cell>
          <cell r="BP41">
            <v>212828</v>
          </cell>
          <cell r="BQ41">
            <v>1283.5999999999999</v>
          </cell>
          <cell r="BR41">
            <v>0</v>
          </cell>
          <cell r="BS41">
            <v>0</v>
          </cell>
        </row>
        <row r="42">
          <cell r="A42">
            <v>372</v>
          </cell>
          <cell r="B42" t="str">
            <v>The Cotswold School</v>
          </cell>
          <cell r="C42">
            <v>1</v>
          </cell>
          <cell r="D42">
            <v>42700</v>
          </cell>
          <cell r="E42">
            <v>0</v>
          </cell>
          <cell r="F42">
            <v>64352.01</v>
          </cell>
          <cell r="G42">
            <v>0</v>
          </cell>
          <cell r="H42">
            <v>172416.05</v>
          </cell>
          <cell r="I42">
            <v>0</v>
          </cell>
          <cell r="J42">
            <v>2611327</v>
          </cell>
          <cell r="K42">
            <v>806103</v>
          </cell>
          <cell r="L42">
            <v>196406</v>
          </cell>
          <cell r="M42">
            <v>0</v>
          </cell>
          <cell r="N42">
            <v>393159</v>
          </cell>
          <cell r="O42">
            <v>11907.5</v>
          </cell>
          <cell r="P42">
            <v>3620</v>
          </cell>
          <cell r="Q42">
            <v>103802.62</v>
          </cell>
          <cell r="R42">
            <v>94340.67</v>
          </cell>
          <cell r="S42">
            <v>0</v>
          </cell>
          <cell r="T42">
            <v>0</v>
          </cell>
          <cell r="U42">
            <v>0</v>
          </cell>
          <cell r="V42">
            <v>88675.96</v>
          </cell>
          <cell r="W42">
            <v>168810</v>
          </cell>
          <cell r="X42">
            <v>1000</v>
          </cell>
          <cell r="Y42">
            <v>0</v>
          </cell>
          <cell r="Z42">
            <v>0</v>
          </cell>
          <cell r="AA42">
            <v>2788678.44</v>
          </cell>
          <cell r="AB42">
            <v>25680.68</v>
          </cell>
          <cell r="AC42">
            <v>334927.5</v>
          </cell>
          <cell r="AD42">
            <v>146013</v>
          </cell>
          <cell r="AE42">
            <v>173700.57</v>
          </cell>
          <cell r="AF42">
            <v>67575.399999999994</v>
          </cell>
          <cell r="AG42">
            <v>4787.04</v>
          </cell>
          <cell r="AH42">
            <v>23761.71</v>
          </cell>
          <cell r="AI42">
            <v>25802.65</v>
          </cell>
          <cell r="AJ42">
            <v>9120.11</v>
          </cell>
          <cell r="AK42">
            <v>0</v>
          </cell>
          <cell r="AL42">
            <v>92718.21</v>
          </cell>
          <cell r="AM42">
            <v>20096.060000000001</v>
          </cell>
          <cell r="AN42">
            <v>10426.94</v>
          </cell>
          <cell r="AO42">
            <v>7829.49</v>
          </cell>
          <cell r="AP42">
            <v>44345.05</v>
          </cell>
          <cell r="AQ42">
            <v>11233</v>
          </cell>
          <cell r="AR42">
            <v>9725.51</v>
          </cell>
          <cell r="AS42">
            <v>181235.44</v>
          </cell>
          <cell r="AT42">
            <v>58674.3</v>
          </cell>
          <cell r="AU42">
            <v>77314.13</v>
          </cell>
          <cell r="AV42">
            <v>47384.26</v>
          </cell>
          <cell r="AW42">
            <v>25257.43</v>
          </cell>
          <cell r="AX42">
            <v>0</v>
          </cell>
          <cell r="AY42">
            <v>62816.5</v>
          </cell>
          <cell r="AZ42">
            <v>0</v>
          </cell>
          <cell r="BA42">
            <v>21270.43</v>
          </cell>
          <cell r="BB42">
            <v>15017.23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1098611.92</v>
          </cell>
          <cell r="BH42">
            <v>0</v>
          </cell>
          <cell r="BI42">
            <v>0</v>
          </cell>
          <cell r="BJ42">
            <v>0</v>
          </cell>
          <cell r="BK42">
            <v>799259.24</v>
          </cell>
          <cell r="BL42">
            <v>0</v>
          </cell>
          <cell r="BM42">
            <v>4016</v>
          </cell>
          <cell r="BN42">
            <v>236458.4</v>
          </cell>
          <cell r="BO42">
            <v>0</v>
          </cell>
          <cell r="BP42">
            <v>155604</v>
          </cell>
          <cell r="BQ42">
            <v>0</v>
          </cell>
          <cell r="BR42">
            <v>376500.74</v>
          </cell>
          <cell r="BS42">
            <v>0</v>
          </cell>
        </row>
        <row r="43">
          <cell r="A43">
            <v>373</v>
          </cell>
          <cell r="B43" t="str">
            <v>Maidenhill School</v>
          </cell>
          <cell r="C43">
            <v>1</v>
          </cell>
          <cell r="D43">
            <v>15190.27</v>
          </cell>
          <cell r="E43">
            <v>0</v>
          </cell>
          <cell r="F43">
            <v>4781.49</v>
          </cell>
          <cell r="G43">
            <v>1523.56</v>
          </cell>
          <cell r="H43">
            <v>0</v>
          </cell>
          <cell r="I43">
            <v>0</v>
          </cell>
          <cell r="J43">
            <v>2374529</v>
          </cell>
          <cell r="K43">
            <v>0</v>
          </cell>
          <cell r="L43">
            <v>133829</v>
          </cell>
          <cell r="M43">
            <v>0</v>
          </cell>
          <cell r="N43">
            <v>340390</v>
          </cell>
          <cell r="O43">
            <v>0</v>
          </cell>
          <cell r="P43">
            <v>53205</v>
          </cell>
          <cell r="Q43">
            <v>19981.09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50075.31</v>
          </cell>
          <cell r="W43">
            <v>166445</v>
          </cell>
          <cell r="X43">
            <v>0</v>
          </cell>
          <cell r="Y43">
            <v>0</v>
          </cell>
          <cell r="Z43">
            <v>0</v>
          </cell>
          <cell r="AA43">
            <v>1815936.86</v>
          </cell>
          <cell r="AB43">
            <v>29980.63</v>
          </cell>
          <cell r="AC43">
            <v>473334.46</v>
          </cell>
          <cell r="AD43">
            <v>111467.22</v>
          </cell>
          <cell r="AE43">
            <v>134721</v>
          </cell>
          <cell r="AF43">
            <v>0</v>
          </cell>
          <cell r="AG43">
            <v>13897.06</v>
          </cell>
          <cell r="AH43">
            <v>13077.82</v>
          </cell>
          <cell r="AI43">
            <v>4555.18</v>
          </cell>
          <cell r="AJ43">
            <v>0</v>
          </cell>
          <cell r="AK43">
            <v>0</v>
          </cell>
          <cell r="AL43">
            <v>17413.900000000001</v>
          </cell>
          <cell r="AM43">
            <v>8835.4699999999993</v>
          </cell>
          <cell r="AN43">
            <v>3015.74</v>
          </cell>
          <cell r="AO43">
            <v>5268.03</v>
          </cell>
          <cell r="AP43">
            <v>48676.86</v>
          </cell>
          <cell r="AQ43">
            <v>17473</v>
          </cell>
          <cell r="AR43">
            <v>4697.6099999999997</v>
          </cell>
          <cell r="AS43">
            <v>129291.13</v>
          </cell>
          <cell r="AT43">
            <v>66950.679999999993</v>
          </cell>
          <cell r="AU43">
            <v>38059.300000000003</v>
          </cell>
          <cell r="AV43">
            <v>47503.53</v>
          </cell>
          <cell r="AW43">
            <v>0</v>
          </cell>
          <cell r="AX43">
            <v>0</v>
          </cell>
          <cell r="AY43">
            <v>16530.849999999999</v>
          </cell>
          <cell r="AZ43">
            <v>143633.82999999999</v>
          </cell>
          <cell r="BA43">
            <v>54248.09</v>
          </cell>
          <cell r="BB43">
            <v>101289.01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92604</v>
          </cell>
          <cell r="BH43">
            <v>0</v>
          </cell>
          <cell r="BI43">
            <v>0</v>
          </cell>
          <cell r="BJ43">
            <v>0</v>
          </cell>
          <cell r="BK43">
            <v>80090.820000000007</v>
          </cell>
          <cell r="BL43">
            <v>0</v>
          </cell>
          <cell r="BM43">
            <v>4753.05</v>
          </cell>
          <cell r="BN43">
            <v>-146212.59</v>
          </cell>
          <cell r="BO43">
            <v>0</v>
          </cell>
          <cell r="BP43">
            <v>14065.18</v>
          </cell>
          <cell r="BQ43">
            <v>0</v>
          </cell>
          <cell r="BR43">
            <v>0</v>
          </cell>
          <cell r="BS43">
            <v>0</v>
          </cell>
        </row>
        <row r="44">
          <cell r="A44">
            <v>374</v>
          </cell>
          <cell r="B44" t="str">
            <v>Archway School</v>
          </cell>
          <cell r="C44">
            <v>1</v>
          </cell>
          <cell r="D44">
            <v>65374.99</v>
          </cell>
          <cell r="E44">
            <v>0</v>
          </cell>
          <cell r="F44">
            <v>15000</v>
          </cell>
          <cell r="G44">
            <v>7769.94</v>
          </cell>
          <cell r="H44">
            <v>0</v>
          </cell>
          <cell r="I44">
            <v>0</v>
          </cell>
          <cell r="J44">
            <v>3241593</v>
          </cell>
          <cell r="K44">
            <v>657599</v>
          </cell>
          <cell r="L44">
            <v>216206</v>
          </cell>
          <cell r="M44">
            <v>0</v>
          </cell>
          <cell r="N44">
            <v>398796.6</v>
          </cell>
          <cell r="O44">
            <v>24002</v>
          </cell>
          <cell r="P44">
            <v>54901.02</v>
          </cell>
          <cell r="Q44">
            <v>121745.88</v>
          </cell>
          <cell r="R44">
            <v>67893.09</v>
          </cell>
          <cell r="S44">
            <v>0</v>
          </cell>
          <cell r="T44">
            <v>0</v>
          </cell>
          <cell r="U44">
            <v>0</v>
          </cell>
          <cell r="V44">
            <v>83063.649999999994</v>
          </cell>
          <cell r="W44">
            <v>227012</v>
          </cell>
          <cell r="X44">
            <v>0</v>
          </cell>
          <cell r="Y44">
            <v>0</v>
          </cell>
          <cell r="Z44">
            <v>0</v>
          </cell>
          <cell r="AA44">
            <v>2942074.76</v>
          </cell>
          <cell r="AB44">
            <v>74059.990000000005</v>
          </cell>
          <cell r="AC44">
            <v>458836.82</v>
          </cell>
          <cell r="AD44">
            <v>122846.95</v>
          </cell>
          <cell r="AE44">
            <v>237138.91</v>
          </cell>
          <cell r="AF44">
            <v>58156.68</v>
          </cell>
          <cell r="AG44">
            <v>59306.69</v>
          </cell>
          <cell r="AH44">
            <v>19264.27</v>
          </cell>
          <cell r="AI44">
            <v>23136.09</v>
          </cell>
          <cell r="AJ44">
            <v>0</v>
          </cell>
          <cell r="AK44">
            <v>0</v>
          </cell>
          <cell r="AL44">
            <v>74902.27</v>
          </cell>
          <cell r="AM44">
            <v>14900.52</v>
          </cell>
          <cell r="AN44">
            <v>14905.13</v>
          </cell>
          <cell r="AO44">
            <v>13825.01</v>
          </cell>
          <cell r="AP44">
            <v>119285.61</v>
          </cell>
          <cell r="AQ44">
            <v>51460</v>
          </cell>
          <cell r="AR44">
            <v>13199.45</v>
          </cell>
          <cell r="AS44">
            <v>252163.39</v>
          </cell>
          <cell r="AT44">
            <v>136538.99</v>
          </cell>
          <cell r="AU44">
            <v>80259.3</v>
          </cell>
          <cell r="AV44">
            <v>95666.08</v>
          </cell>
          <cell r="AW44">
            <v>24349.15</v>
          </cell>
          <cell r="AX44">
            <v>0</v>
          </cell>
          <cell r="AY44">
            <v>61949.01</v>
          </cell>
          <cell r="AZ44">
            <v>26346.2</v>
          </cell>
          <cell r="BA44">
            <v>36454.400000000001</v>
          </cell>
          <cell r="BB44">
            <v>44584.7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192080.63</v>
          </cell>
          <cell r="BH44">
            <v>0</v>
          </cell>
          <cell r="BI44">
            <v>0</v>
          </cell>
          <cell r="BJ44">
            <v>0</v>
          </cell>
          <cell r="BK44">
            <v>185249.57</v>
          </cell>
          <cell r="BL44">
            <v>0</v>
          </cell>
          <cell r="BM44">
            <v>1856</v>
          </cell>
          <cell r="BN44">
            <v>102576.86</v>
          </cell>
          <cell r="BO44">
            <v>0</v>
          </cell>
          <cell r="BP44">
            <v>20000</v>
          </cell>
          <cell r="BQ44">
            <v>7745</v>
          </cell>
          <cell r="BR44">
            <v>0</v>
          </cell>
          <cell r="BS44">
            <v>0</v>
          </cell>
        </row>
        <row r="45">
          <cell r="A45">
            <v>375</v>
          </cell>
          <cell r="B45" t="str">
            <v>Marling School</v>
          </cell>
          <cell r="C45">
            <v>1</v>
          </cell>
          <cell r="D45">
            <v>90209</v>
          </cell>
          <cell r="E45">
            <v>0</v>
          </cell>
          <cell r="F45">
            <v>122921</v>
          </cell>
          <cell r="G45">
            <v>0</v>
          </cell>
          <cell r="H45">
            <v>0</v>
          </cell>
          <cell r="I45">
            <v>0</v>
          </cell>
          <cell r="J45">
            <v>2026538</v>
          </cell>
          <cell r="K45">
            <v>1154138</v>
          </cell>
          <cell r="L45">
            <v>811</v>
          </cell>
          <cell r="M45">
            <v>0</v>
          </cell>
          <cell r="N45">
            <v>149353</v>
          </cell>
          <cell r="O45">
            <v>0</v>
          </cell>
          <cell r="P45">
            <v>9772</v>
          </cell>
          <cell r="Q45">
            <v>63813</v>
          </cell>
          <cell r="R45">
            <v>0</v>
          </cell>
          <cell r="S45">
            <v>0</v>
          </cell>
          <cell r="T45">
            <v>0</v>
          </cell>
          <cell r="U45">
            <v>4387</v>
          </cell>
          <cell r="V45">
            <v>60105</v>
          </cell>
          <cell r="W45">
            <v>128389</v>
          </cell>
          <cell r="X45">
            <v>4368</v>
          </cell>
          <cell r="Y45">
            <v>0</v>
          </cell>
          <cell r="Z45">
            <v>0</v>
          </cell>
          <cell r="AA45">
            <v>2386914</v>
          </cell>
          <cell r="AB45">
            <v>76288</v>
          </cell>
          <cell r="AC45">
            <v>131709</v>
          </cell>
          <cell r="AD45">
            <v>125122</v>
          </cell>
          <cell r="AE45">
            <v>187655</v>
          </cell>
          <cell r="AF45">
            <v>0</v>
          </cell>
          <cell r="AG45">
            <v>6075</v>
          </cell>
          <cell r="AH45">
            <v>10498</v>
          </cell>
          <cell r="AI45">
            <v>18226</v>
          </cell>
          <cell r="AJ45">
            <v>0</v>
          </cell>
          <cell r="AK45">
            <v>0</v>
          </cell>
          <cell r="AL45">
            <v>39029</v>
          </cell>
          <cell r="AM45">
            <v>22005</v>
          </cell>
          <cell r="AN45">
            <v>5206</v>
          </cell>
          <cell r="AO45">
            <v>8234</v>
          </cell>
          <cell r="AP45">
            <v>58476</v>
          </cell>
          <cell r="AQ45">
            <v>9661</v>
          </cell>
          <cell r="AR45">
            <v>12249</v>
          </cell>
          <cell r="AS45">
            <v>130006</v>
          </cell>
          <cell r="AT45">
            <v>123273</v>
          </cell>
          <cell r="AU45">
            <v>90761</v>
          </cell>
          <cell r="AV45">
            <v>58460</v>
          </cell>
          <cell r="AW45">
            <v>18066</v>
          </cell>
          <cell r="AX45">
            <v>0</v>
          </cell>
          <cell r="AY45">
            <v>22238</v>
          </cell>
          <cell r="AZ45">
            <v>0</v>
          </cell>
          <cell r="BA45">
            <v>50374</v>
          </cell>
          <cell r="BB45">
            <v>23600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201377</v>
          </cell>
          <cell r="BH45">
            <v>0</v>
          </cell>
          <cell r="BI45">
            <v>0</v>
          </cell>
          <cell r="BJ45">
            <v>0</v>
          </cell>
          <cell r="BK45">
            <v>124866</v>
          </cell>
          <cell r="BL45">
            <v>0</v>
          </cell>
          <cell r="BM45">
            <v>16740</v>
          </cell>
          <cell r="BN45">
            <v>77758</v>
          </cell>
          <cell r="BO45">
            <v>0</v>
          </cell>
          <cell r="BP45">
            <v>119068</v>
          </cell>
          <cell r="BQ45">
            <v>0</v>
          </cell>
          <cell r="BR45">
            <v>63623</v>
          </cell>
          <cell r="BS45">
            <v>0</v>
          </cell>
        </row>
        <row r="46">
          <cell r="A46">
            <v>377</v>
          </cell>
          <cell r="B46" t="str">
            <v>Stroud High School</v>
          </cell>
          <cell r="C46">
            <v>1</v>
          </cell>
          <cell r="D46">
            <v>355009</v>
          </cell>
          <cell r="E46">
            <v>118374</v>
          </cell>
          <cell r="F46">
            <v>0</v>
          </cell>
          <cell r="G46">
            <v>5646</v>
          </cell>
          <cell r="H46">
            <v>0</v>
          </cell>
          <cell r="I46">
            <v>0</v>
          </cell>
          <cell r="J46">
            <v>2128458</v>
          </cell>
          <cell r="K46">
            <v>1204446</v>
          </cell>
          <cell r="L46">
            <v>1117</v>
          </cell>
          <cell r="M46">
            <v>0</v>
          </cell>
          <cell r="N46">
            <v>236020.2</v>
          </cell>
          <cell r="O46">
            <v>15657</v>
          </cell>
          <cell r="P46">
            <v>4129</v>
          </cell>
          <cell r="Q46">
            <v>92720.320000000007</v>
          </cell>
          <cell r="R46">
            <v>0</v>
          </cell>
          <cell r="S46">
            <v>0</v>
          </cell>
          <cell r="T46">
            <v>0</v>
          </cell>
          <cell r="U46">
            <v>195841.14</v>
          </cell>
          <cell r="V46">
            <v>97987.07</v>
          </cell>
          <cell r="W46">
            <v>132846</v>
          </cell>
          <cell r="X46">
            <v>0</v>
          </cell>
          <cell r="Y46">
            <v>0</v>
          </cell>
          <cell r="Z46">
            <v>0</v>
          </cell>
          <cell r="AA46">
            <v>2453420.94</v>
          </cell>
          <cell r="AB46">
            <v>17987.75</v>
          </cell>
          <cell r="AC46">
            <v>238922.86</v>
          </cell>
          <cell r="AD46">
            <v>125571.29</v>
          </cell>
          <cell r="AE46">
            <v>202274.67</v>
          </cell>
          <cell r="AF46">
            <v>0</v>
          </cell>
          <cell r="AG46">
            <v>5385.85</v>
          </cell>
          <cell r="AH46">
            <v>31887.74</v>
          </cell>
          <cell r="AI46">
            <v>12875.33</v>
          </cell>
          <cell r="AJ46">
            <v>0</v>
          </cell>
          <cell r="AK46">
            <v>0</v>
          </cell>
          <cell r="AL46">
            <v>174219.75</v>
          </cell>
          <cell r="AM46">
            <v>16396.55</v>
          </cell>
          <cell r="AN46">
            <v>12536.25</v>
          </cell>
          <cell r="AO46">
            <v>5881.44</v>
          </cell>
          <cell r="AP46">
            <v>50051.519999999997</v>
          </cell>
          <cell r="AQ46">
            <v>8749.2000000000007</v>
          </cell>
          <cell r="AR46">
            <v>6410.97</v>
          </cell>
          <cell r="AS46">
            <v>377163.94</v>
          </cell>
          <cell r="AT46">
            <v>85758.86</v>
          </cell>
          <cell r="AU46">
            <v>93108.7</v>
          </cell>
          <cell r="AV46">
            <v>45864.77</v>
          </cell>
          <cell r="AW46">
            <v>18911</v>
          </cell>
          <cell r="AX46">
            <v>0</v>
          </cell>
          <cell r="AY46">
            <v>11729.52</v>
          </cell>
          <cell r="AZ46">
            <v>0</v>
          </cell>
          <cell r="BA46">
            <v>64953.919999999998</v>
          </cell>
          <cell r="BB46">
            <v>30890.16</v>
          </cell>
          <cell r="BC46">
            <v>0</v>
          </cell>
          <cell r="BD46">
            <v>81214</v>
          </cell>
          <cell r="BE46">
            <v>0</v>
          </cell>
          <cell r="BF46">
            <v>0</v>
          </cell>
          <cell r="BG46">
            <v>106905</v>
          </cell>
          <cell r="BH46">
            <v>0</v>
          </cell>
          <cell r="BI46">
            <v>81214</v>
          </cell>
          <cell r="BJ46">
            <v>0</v>
          </cell>
          <cell r="BK46">
            <v>0</v>
          </cell>
          <cell r="BL46">
            <v>0</v>
          </cell>
          <cell r="BM46">
            <v>7223.42</v>
          </cell>
          <cell r="BN46">
            <v>410437.75</v>
          </cell>
          <cell r="BO46">
            <v>0</v>
          </cell>
          <cell r="BP46">
            <v>184292</v>
          </cell>
          <cell r="BQ46">
            <v>0</v>
          </cell>
          <cell r="BR46">
            <v>2249.58</v>
          </cell>
          <cell r="BS46">
            <v>0</v>
          </cell>
        </row>
        <row r="47">
          <cell r="A47">
            <v>379</v>
          </cell>
          <cell r="B47" t="str">
            <v>Sir William Romney's School</v>
          </cell>
          <cell r="C47">
            <v>1</v>
          </cell>
          <cell r="D47">
            <v>95491.62</v>
          </cell>
          <cell r="E47">
            <v>0</v>
          </cell>
          <cell r="F47">
            <v>21521.55</v>
          </cell>
          <cell r="G47">
            <v>0</v>
          </cell>
          <cell r="H47">
            <v>0</v>
          </cell>
          <cell r="I47">
            <v>0</v>
          </cell>
          <cell r="J47">
            <v>1893155.3</v>
          </cell>
          <cell r="K47">
            <v>82004</v>
          </cell>
          <cell r="L47">
            <v>164237</v>
          </cell>
          <cell r="M47">
            <v>0</v>
          </cell>
          <cell r="N47">
            <v>138229.64000000001</v>
          </cell>
          <cell r="O47">
            <v>0</v>
          </cell>
          <cell r="P47">
            <v>43757.34</v>
          </cell>
          <cell r="Q47">
            <v>21138.06</v>
          </cell>
          <cell r="R47">
            <v>0</v>
          </cell>
          <cell r="S47">
            <v>0</v>
          </cell>
          <cell r="T47">
            <v>0</v>
          </cell>
          <cell r="U47">
            <v>7710.45</v>
          </cell>
          <cell r="V47">
            <v>106046.07</v>
          </cell>
          <cell r="W47">
            <v>121705</v>
          </cell>
          <cell r="X47">
            <v>0</v>
          </cell>
          <cell r="Y47">
            <v>13900</v>
          </cell>
          <cell r="Z47">
            <v>0</v>
          </cell>
          <cell r="AA47">
            <v>1436402.4</v>
          </cell>
          <cell r="AB47">
            <v>26507.11</v>
          </cell>
          <cell r="AC47">
            <v>314986.65999999997</v>
          </cell>
          <cell r="AD47">
            <v>77423</v>
          </cell>
          <cell r="AE47">
            <v>161855.26999999999</v>
          </cell>
          <cell r="AF47">
            <v>0</v>
          </cell>
          <cell r="AG47">
            <v>6680.6</v>
          </cell>
          <cell r="AH47">
            <v>10278.15</v>
          </cell>
          <cell r="AI47">
            <v>8651.44</v>
          </cell>
          <cell r="AJ47">
            <v>0</v>
          </cell>
          <cell r="AK47">
            <v>0</v>
          </cell>
          <cell r="AL47">
            <v>38003.79</v>
          </cell>
          <cell r="AM47">
            <v>17986.82</v>
          </cell>
          <cell r="AN47">
            <v>4275.75</v>
          </cell>
          <cell r="AO47">
            <v>9229.4699999999993</v>
          </cell>
          <cell r="AP47">
            <v>54030.34</v>
          </cell>
          <cell r="AQ47">
            <v>9677</v>
          </cell>
          <cell r="AR47">
            <v>16569.37</v>
          </cell>
          <cell r="AS47">
            <v>112605.4</v>
          </cell>
          <cell r="AT47">
            <v>26608.639999999999</v>
          </cell>
          <cell r="AU47">
            <v>32251.7</v>
          </cell>
          <cell r="AV47">
            <v>43999.41</v>
          </cell>
          <cell r="AW47">
            <v>1473</v>
          </cell>
          <cell r="AX47">
            <v>0</v>
          </cell>
          <cell r="AY47">
            <v>7441.42</v>
          </cell>
          <cell r="AZ47">
            <v>16581.080000000002</v>
          </cell>
          <cell r="BA47">
            <v>39450.61</v>
          </cell>
          <cell r="BB47">
            <v>35541.21</v>
          </cell>
          <cell r="BC47">
            <v>0</v>
          </cell>
          <cell r="BD47">
            <v>65903.490000000005</v>
          </cell>
          <cell r="BE47">
            <v>0</v>
          </cell>
          <cell r="BF47">
            <v>10020</v>
          </cell>
          <cell r="BG47">
            <v>82578.44</v>
          </cell>
          <cell r="BH47">
            <v>0</v>
          </cell>
          <cell r="BI47">
            <v>65903.490000000005</v>
          </cell>
          <cell r="BJ47">
            <v>0</v>
          </cell>
          <cell r="BK47">
            <v>156905.48000000001</v>
          </cell>
          <cell r="BL47">
            <v>0</v>
          </cell>
          <cell r="BM47">
            <v>2748</v>
          </cell>
          <cell r="BN47">
            <v>99061.35</v>
          </cell>
          <cell r="BO47">
            <v>0</v>
          </cell>
          <cell r="BP47">
            <v>10350</v>
          </cell>
          <cell r="BQ47">
            <v>0</v>
          </cell>
          <cell r="BR47">
            <v>0</v>
          </cell>
          <cell r="BS47">
            <v>3880</v>
          </cell>
        </row>
        <row r="48">
          <cell r="A48">
            <v>380</v>
          </cell>
          <cell r="B48" t="str">
            <v>Sir Thomas Rich's School</v>
          </cell>
          <cell r="C48">
            <v>1</v>
          </cell>
          <cell r="D48">
            <v>178026</v>
          </cell>
          <cell r="E48">
            <v>0</v>
          </cell>
          <cell r="F48">
            <v>-320418</v>
          </cell>
          <cell r="G48">
            <v>0</v>
          </cell>
          <cell r="H48">
            <v>320657</v>
          </cell>
          <cell r="I48">
            <v>0</v>
          </cell>
          <cell r="J48">
            <v>2013936</v>
          </cell>
          <cell r="K48">
            <v>1199595</v>
          </cell>
          <cell r="L48">
            <v>4222</v>
          </cell>
          <cell r="M48">
            <v>0</v>
          </cell>
          <cell r="N48">
            <v>237016</v>
          </cell>
          <cell r="O48">
            <v>0</v>
          </cell>
          <cell r="P48">
            <v>13333</v>
          </cell>
          <cell r="Q48">
            <v>168658.58</v>
          </cell>
          <cell r="R48">
            <v>0</v>
          </cell>
          <cell r="S48">
            <v>2323</v>
          </cell>
          <cell r="T48">
            <v>0</v>
          </cell>
          <cell r="U48">
            <v>41531.46</v>
          </cell>
          <cell r="V48">
            <v>151693.16</v>
          </cell>
          <cell r="W48">
            <v>123185</v>
          </cell>
          <cell r="X48">
            <v>0</v>
          </cell>
          <cell r="Y48">
            <v>0</v>
          </cell>
          <cell r="Z48">
            <v>0</v>
          </cell>
          <cell r="AA48">
            <v>2450265.13</v>
          </cell>
          <cell r="AB48">
            <v>23854.09</v>
          </cell>
          <cell r="AC48">
            <v>163486.03</v>
          </cell>
          <cell r="AD48">
            <v>90885.47</v>
          </cell>
          <cell r="AE48">
            <v>187811.25</v>
          </cell>
          <cell r="AF48">
            <v>0</v>
          </cell>
          <cell r="AG48">
            <v>79806.539999999994</v>
          </cell>
          <cell r="AH48">
            <v>21788.69</v>
          </cell>
          <cell r="AI48">
            <v>12722.59</v>
          </cell>
          <cell r="AJ48">
            <v>0</v>
          </cell>
          <cell r="AK48">
            <v>0</v>
          </cell>
          <cell r="AL48">
            <v>58174</v>
          </cell>
          <cell r="AM48">
            <v>21542.28</v>
          </cell>
          <cell r="AN48">
            <v>41328.120000000003</v>
          </cell>
          <cell r="AO48">
            <v>11114.7</v>
          </cell>
          <cell r="AP48">
            <v>87412.66</v>
          </cell>
          <cell r="AQ48">
            <v>108625</v>
          </cell>
          <cell r="AR48">
            <v>9243.2099999999991</v>
          </cell>
          <cell r="AS48">
            <v>217079.83</v>
          </cell>
          <cell r="AT48">
            <v>8141.31</v>
          </cell>
          <cell r="AU48">
            <v>80307.25</v>
          </cell>
          <cell r="AV48">
            <v>46410.28</v>
          </cell>
          <cell r="AW48">
            <v>17609.57</v>
          </cell>
          <cell r="AX48">
            <v>7716.5</v>
          </cell>
          <cell r="AY48">
            <v>5137.3900000000003</v>
          </cell>
          <cell r="AZ48">
            <v>8863.57</v>
          </cell>
          <cell r="BA48">
            <v>48041.45</v>
          </cell>
          <cell r="BB48">
            <v>41605.03</v>
          </cell>
          <cell r="BC48">
            <v>0</v>
          </cell>
          <cell r="BD48">
            <v>223271.27</v>
          </cell>
          <cell r="BE48">
            <v>0</v>
          </cell>
          <cell r="BF48">
            <v>0</v>
          </cell>
          <cell r="BG48">
            <v>26277</v>
          </cell>
          <cell r="BH48">
            <v>0</v>
          </cell>
          <cell r="BI48">
            <v>223271.27</v>
          </cell>
          <cell r="BJ48">
            <v>0</v>
          </cell>
          <cell r="BK48">
            <v>223053.47</v>
          </cell>
          <cell r="BL48">
            <v>0</v>
          </cell>
          <cell r="BM48">
            <v>26733.8</v>
          </cell>
          <cell r="BN48">
            <v>61276.29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</row>
        <row r="49">
          <cell r="A49">
            <v>381</v>
          </cell>
          <cell r="B49" t="str">
            <v>St. Peter's Catholic High School and Sixth Form Centre</v>
          </cell>
          <cell r="C49">
            <v>1</v>
          </cell>
          <cell r="D49">
            <v>443137.9</v>
          </cell>
          <cell r="E49">
            <v>0</v>
          </cell>
          <cell r="F49">
            <v>0</v>
          </cell>
          <cell r="G49">
            <v>1118</v>
          </cell>
          <cell r="H49">
            <v>0</v>
          </cell>
          <cell r="I49">
            <v>1095.8399999999999</v>
          </cell>
          <cell r="J49">
            <v>3716290</v>
          </cell>
          <cell r="K49">
            <v>2032481</v>
          </cell>
          <cell r="L49">
            <v>416297</v>
          </cell>
          <cell r="M49">
            <v>0</v>
          </cell>
          <cell r="N49">
            <v>413881</v>
          </cell>
          <cell r="O49">
            <v>0</v>
          </cell>
          <cell r="P49">
            <v>114829.94</v>
          </cell>
          <cell r="Q49">
            <v>74144.75</v>
          </cell>
          <cell r="R49">
            <v>134634.18</v>
          </cell>
          <cell r="S49">
            <v>0</v>
          </cell>
          <cell r="T49">
            <v>0</v>
          </cell>
          <cell r="U49">
            <v>7930.93</v>
          </cell>
          <cell r="V49">
            <v>329867.03000000003</v>
          </cell>
          <cell r="W49">
            <v>274615</v>
          </cell>
          <cell r="X49">
            <v>0</v>
          </cell>
          <cell r="Y49">
            <v>0</v>
          </cell>
          <cell r="Z49">
            <v>40619.61</v>
          </cell>
          <cell r="AA49">
            <v>4865835.0599999996</v>
          </cell>
          <cell r="AB49">
            <v>62029.05</v>
          </cell>
          <cell r="AC49">
            <v>596844.13</v>
          </cell>
          <cell r="AD49">
            <v>153516.79999999999</v>
          </cell>
          <cell r="AE49">
            <v>488243.58</v>
          </cell>
          <cell r="AF49">
            <v>75509.39</v>
          </cell>
          <cell r="AG49">
            <v>33301.870000000003</v>
          </cell>
          <cell r="AH49">
            <v>29789.39</v>
          </cell>
          <cell r="AI49">
            <v>22700.53</v>
          </cell>
          <cell r="AJ49">
            <v>0</v>
          </cell>
          <cell r="AK49">
            <v>0</v>
          </cell>
          <cell r="AL49">
            <v>93516.52</v>
          </cell>
          <cell r="AM49">
            <v>15303.01</v>
          </cell>
          <cell r="AN49">
            <v>7634.57</v>
          </cell>
          <cell r="AO49">
            <v>20269.03</v>
          </cell>
          <cell r="AP49">
            <v>78299.210000000006</v>
          </cell>
          <cell r="AQ49">
            <v>13444</v>
          </cell>
          <cell r="AR49">
            <v>13273.72</v>
          </cell>
          <cell r="AS49">
            <v>416924.88</v>
          </cell>
          <cell r="AT49">
            <v>67250.539999999994</v>
          </cell>
          <cell r="AU49">
            <v>130077.6</v>
          </cell>
          <cell r="AV49">
            <v>88806.27</v>
          </cell>
          <cell r="AW49">
            <v>32775</v>
          </cell>
          <cell r="AX49">
            <v>1277.96</v>
          </cell>
          <cell r="AY49">
            <v>89105.53</v>
          </cell>
          <cell r="AZ49">
            <v>5130.43</v>
          </cell>
          <cell r="BA49">
            <v>42621.67</v>
          </cell>
          <cell r="BB49">
            <v>77229.440000000002</v>
          </cell>
          <cell r="BC49">
            <v>0</v>
          </cell>
          <cell r="BD49">
            <v>0</v>
          </cell>
          <cell r="BE49">
            <v>34769.839999999997</v>
          </cell>
          <cell r="BF49">
            <v>5251.67</v>
          </cell>
          <cell r="BG49">
            <v>2665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3783</v>
          </cell>
          <cell r="BN49">
            <v>437399.55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1693.94</v>
          </cell>
        </row>
        <row r="50">
          <cell r="A50">
            <v>382</v>
          </cell>
          <cell r="B50" t="str">
            <v>Christ College, Catholic and Church of England Sports College</v>
          </cell>
          <cell r="C50">
            <v>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1701594.91</v>
          </cell>
          <cell r="K50">
            <v>0</v>
          </cell>
          <cell r="L50">
            <v>132107</v>
          </cell>
          <cell r="M50">
            <v>0</v>
          </cell>
          <cell r="N50">
            <v>340746.22</v>
          </cell>
          <cell r="O50">
            <v>0</v>
          </cell>
          <cell r="P50">
            <v>0</v>
          </cell>
          <cell r="Q50">
            <v>54435.55</v>
          </cell>
          <cell r="R50">
            <v>64617.77</v>
          </cell>
          <cell r="S50">
            <v>0</v>
          </cell>
          <cell r="T50">
            <v>0</v>
          </cell>
          <cell r="U50">
            <v>0</v>
          </cell>
          <cell r="V50">
            <v>47714.03</v>
          </cell>
          <cell r="W50">
            <v>73640</v>
          </cell>
          <cell r="X50">
            <v>0</v>
          </cell>
          <cell r="Y50">
            <v>0</v>
          </cell>
          <cell r="Z50">
            <v>0</v>
          </cell>
          <cell r="AA50">
            <v>1042656.52</v>
          </cell>
          <cell r="AB50">
            <v>1687.83</v>
          </cell>
          <cell r="AC50">
            <v>262975.15000000002</v>
          </cell>
          <cell r="AD50">
            <v>58455.1</v>
          </cell>
          <cell r="AE50">
            <v>94617.2</v>
          </cell>
          <cell r="AF50">
            <v>30355.23</v>
          </cell>
          <cell r="AG50">
            <v>37943.07</v>
          </cell>
          <cell r="AH50">
            <v>13687.91</v>
          </cell>
          <cell r="AI50">
            <v>20651.18</v>
          </cell>
          <cell r="AJ50">
            <v>0</v>
          </cell>
          <cell r="AK50">
            <v>0</v>
          </cell>
          <cell r="AL50">
            <v>124801.83</v>
          </cell>
          <cell r="AM50">
            <v>29851.9</v>
          </cell>
          <cell r="AN50">
            <v>5441.07</v>
          </cell>
          <cell r="AO50">
            <v>7143.66</v>
          </cell>
          <cell r="AP50">
            <v>32260.1</v>
          </cell>
          <cell r="AQ50">
            <v>5031</v>
          </cell>
          <cell r="AR50">
            <v>4380.5200000000004</v>
          </cell>
          <cell r="AS50">
            <v>151949.65</v>
          </cell>
          <cell r="AT50">
            <v>5485.08</v>
          </cell>
          <cell r="AU50">
            <v>35651</v>
          </cell>
          <cell r="AV50">
            <v>71128.11</v>
          </cell>
          <cell r="AW50">
            <v>13900</v>
          </cell>
          <cell r="AX50">
            <v>0</v>
          </cell>
          <cell r="AY50">
            <v>62551.96</v>
          </cell>
          <cell r="AZ50">
            <v>38911.839999999997</v>
          </cell>
          <cell r="BA50">
            <v>88253.89</v>
          </cell>
          <cell r="BB50">
            <v>5364.24</v>
          </cell>
          <cell r="BC50">
            <v>20</v>
          </cell>
          <cell r="BD50">
            <v>0</v>
          </cell>
          <cell r="BE50">
            <v>0</v>
          </cell>
          <cell r="BF50">
            <v>0</v>
          </cell>
          <cell r="BG50">
            <v>1975.06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487.5</v>
          </cell>
          <cell r="BN50">
            <v>169700.44</v>
          </cell>
          <cell r="BO50">
            <v>0</v>
          </cell>
          <cell r="BP50">
            <v>0</v>
          </cell>
          <cell r="BQ50">
            <v>0</v>
          </cell>
          <cell r="BR50">
            <v>1487.56</v>
          </cell>
          <cell r="BS50">
            <v>0</v>
          </cell>
        </row>
        <row r="51">
          <cell r="A51">
            <v>383</v>
          </cell>
          <cell r="B51" t="str">
            <v>St Benedicts Catholic School</v>
          </cell>
          <cell r="D51">
            <v>181431.76</v>
          </cell>
          <cell r="E51">
            <v>-983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935810</v>
          </cell>
          <cell r="K51">
            <v>38257</v>
          </cell>
          <cell r="L51">
            <v>116392</v>
          </cell>
          <cell r="M51">
            <v>0</v>
          </cell>
          <cell r="N51">
            <v>190517</v>
          </cell>
          <cell r="O51">
            <v>0</v>
          </cell>
          <cell r="P51">
            <v>0</v>
          </cell>
          <cell r="Q51">
            <v>27621.82</v>
          </cell>
          <cell r="R51">
            <v>26558.17</v>
          </cell>
          <cell r="S51">
            <v>0</v>
          </cell>
          <cell r="T51">
            <v>984.75</v>
          </cell>
          <cell r="U51">
            <v>0</v>
          </cell>
          <cell r="V51">
            <v>79925.350000000006</v>
          </cell>
          <cell r="W51">
            <v>114455</v>
          </cell>
          <cell r="X51">
            <v>400</v>
          </cell>
          <cell r="Y51">
            <v>0</v>
          </cell>
          <cell r="Z51">
            <v>0</v>
          </cell>
          <cell r="AA51">
            <v>701220.74</v>
          </cell>
          <cell r="AB51">
            <v>2563.63</v>
          </cell>
          <cell r="AC51">
            <v>184927.79</v>
          </cell>
          <cell r="AD51">
            <v>37536.17</v>
          </cell>
          <cell r="AE51">
            <v>64173.94</v>
          </cell>
          <cell r="AF51">
            <v>21546.43</v>
          </cell>
          <cell r="AG51">
            <v>22618.63</v>
          </cell>
          <cell r="AH51">
            <v>22615.62</v>
          </cell>
          <cell r="AI51">
            <v>11128.8</v>
          </cell>
          <cell r="AJ51">
            <v>0</v>
          </cell>
          <cell r="AK51">
            <v>0</v>
          </cell>
          <cell r="AL51">
            <v>275.26</v>
          </cell>
          <cell r="AM51">
            <v>4999.3500000000004</v>
          </cell>
          <cell r="AN51">
            <v>818.43</v>
          </cell>
          <cell r="AO51">
            <v>2425.85</v>
          </cell>
          <cell r="AP51">
            <v>13626.3</v>
          </cell>
          <cell r="AQ51">
            <v>3594</v>
          </cell>
          <cell r="AR51">
            <v>893.93</v>
          </cell>
          <cell r="AS51">
            <v>69385.23</v>
          </cell>
          <cell r="AT51">
            <v>4222.8900000000003</v>
          </cell>
          <cell r="AU51">
            <v>301.3</v>
          </cell>
          <cell r="AV51">
            <v>13804.87</v>
          </cell>
          <cell r="AW51">
            <v>2171.1999999999998</v>
          </cell>
          <cell r="AX51">
            <v>0</v>
          </cell>
          <cell r="AY51">
            <v>29044.48</v>
          </cell>
          <cell r="AZ51">
            <v>0</v>
          </cell>
          <cell r="BA51">
            <v>14769.91</v>
          </cell>
          <cell r="BB51">
            <v>33838.589999999997</v>
          </cell>
          <cell r="BC51">
            <v>48</v>
          </cell>
          <cell r="BD51">
            <v>0</v>
          </cell>
          <cell r="BE51">
            <v>0</v>
          </cell>
          <cell r="BF51">
            <v>0</v>
          </cell>
          <cell r="BG51">
            <v>6277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6086.94</v>
          </cell>
          <cell r="BN51">
            <v>448818.75</v>
          </cell>
          <cell r="BO51">
            <v>0</v>
          </cell>
          <cell r="BP51">
            <v>0</v>
          </cell>
          <cell r="BQ51">
            <v>0</v>
          </cell>
          <cell r="BR51">
            <v>190.06</v>
          </cell>
          <cell r="BS51">
            <v>0</v>
          </cell>
        </row>
        <row r="52">
          <cell r="A52">
            <v>386</v>
          </cell>
          <cell r="B52" t="str">
            <v>Winchcombe School</v>
          </cell>
          <cell r="C52">
            <v>1</v>
          </cell>
          <cell r="D52">
            <v>45594.79</v>
          </cell>
          <cell r="E52">
            <v>0</v>
          </cell>
          <cell r="F52">
            <v>0</v>
          </cell>
          <cell r="G52">
            <v>0</v>
          </cell>
          <cell r="H52">
            <v>391.28</v>
          </cell>
          <cell r="I52">
            <v>0</v>
          </cell>
          <cell r="J52">
            <v>1699285</v>
          </cell>
          <cell r="K52">
            <v>0</v>
          </cell>
          <cell r="L52">
            <v>161299</v>
          </cell>
          <cell r="M52">
            <v>0</v>
          </cell>
          <cell r="N52">
            <v>141262.6</v>
          </cell>
          <cell r="O52">
            <v>0</v>
          </cell>
          <cell r="P52">
            <v>66918.11</v>
          </cell>
          <cell r="Q52">
            <v>45211.41</v>
          </cell>
          <cell r="R52">
            <v>49826.58</v>
          </cell>
          <cell r="S52">
            <v>0</v>
          </cell>
          <cell r="T52">
            <v>2914</v>
          </cell>
          <cell r="U52">
            <v>5584.16</v>
          </cell>
          <cell r="V52">
            <v>7540.08</v>
          </cell>
          <cell r="W52">
            <v>126554</v>
          </cell>
          <cell r="X52">
            <v>0</v>
          </cell>
          <cell r="Y52">
            <v>0</v>
          </cell>
          <cell r="Z52">
            <v>0</v>
          </cell>
          <cell r="AA52">
            <v>1375062.01</v>
          </cell>
          <cell r="AB52">
            <v>37666.57</v>
          </cell>
          <cell r="AC52">
            <v>223247.19</v>
          </cell>
          <cell r="AD52">
            <v>79239.520000000004</v>
          </cell>
          <cell r="AE52">
            <v>137759.10999999999</v>
          </cell>
          <cell r="AF52">
            <v>26948.799999999999</v>
          </cell>
          <cell r="AG52">
            <v>5595.21</v>
          </cell>
          <cell r="AH52">
            <v>9159.14</v>
          </cell>
          <cell r="AI52">
            <v>7281.12</v>
          </cell>
          <cell r="AJ52">
            <v>0</v>
          </cell>
          <cell r="AK52">
            <v>0</v>
          </cell>
          <cell r="AL52">
            <v>41306.410000000003</v>
          </cell>
          <cell r="AM52">
            <v>19336.759999999998</v>
          </cell>
          <cell r="AN52">
            <v>7994.22</v>
          </cell>
          <cell r="AO52">
            <v>2907.83</v>
          </cell>
          <cell r="AP52">
            <v>24211.93</v>
          </cell>
          <cell r="AQ52">
            <v>7280.29</v>
          </cell>
          <cell r="AR52">
            <v>18382.439999999999</v>
          </cell>
          <cell r="AS52">
            <v>108456.81</v>
          </cell>
          <cell r="AT52">
            <v>15481.72</v>
          </cell>
          <cell r="AU52">
            <v>24664.91</v>
          </cell>
          <cell r="AV52">
            <v>40792.44</v>
          </cell>
          <cell r="AW52">
            <v>9682</v>
          </cell>
          <cell r="AX52">
            <v>2996</v>
          </cell>
          <cell r="AY52">
            <v>43157.21</v>
          </cell>
          <cell r="AZ52">
            <v>0</v>
          </cell>
          <cell r="BA52">
            <v>31891.41</v>
          </cell>
          <cell r="BB52">
            <v>12484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97652</v>
          </cell>
          <cell r="BH52">
            <v>0</v>
          </cell>
          <cell r="BI52">
            <v>0</v>
          </cell>
          <cell r="BJ52">
            <v>0</v>
          </cell>
          <cell r="BK52">
            <v>57408.08</v>
          </cell>
          <cell r="BL52">
            <v>0</v>
          </cell>
          <cell r="BM52">
            <v>2860.28</v>
          </cell>
          <cell r="BN52">
            <v>39004.68</v>
          </cell>
          <cell r="BO52">
            <v>0</v>
          </cell>
          <cell r="BP52">
            <v>25000</v>
          </cell>
          <cell r="BQ52">
            <v>0</v>
          </cell>
          <cell r="BR52">
            <v>12774.92</v>
          </cell>
          <cell r="BS52">
            <v>0</v>
          </cell>
        </row>
        <row r="53">
          <cell r="A53">
            <v>388</v>
          </cell>
          <cell r="B53" t="str">
            <v>Katharine Lady Berkeley's School</v>
          </cell>
          <cell r="C53">
            <v>1</v>
          </cell>
          <cell r="D53">
            <v>53769</v>
          </cell>
          <cell r="E53">
            <v>0</v>
          </cell>
          <cell r="F53">
            <v>-131894</v>
          </cell>
          <cell r="G53">
            <v>0</v>
          </cell>
          <cell r="H53">
            <v>131894</v>
          </cell>
          <cell r="I53">
            <v>0</v>
          </cell>
          <cell r="J53">
            <v>3977309</v>
          </cell>
          <cell r="K53">
            <v>1159363</v>
          </cell>
          <cell r="L53">
            <v>156817</v>
          </cell>
          <cell r="M53">
            <v>0</v>
          </cell>
          <cell r="N53">
            <v>496867</v>
          </cell>
          <cell r="O53">
            <v>0</v>
          </cell>
          <cell r="P53">
            <v>53855</v>
          </cell>
          <cell r="Q53">
            <v>46163.15</v>
          </cell>
          <cell r="R53">
            <v>140010.69</v>
          </cell>
          <cell r="S53">
            <v>0</v>
          </cell>
          <cell r="T53">
            <v>0</v>
          </cell>
          <cell r="U53">
            <v>0</v>
          </cell>
          <cell r="V53">
            <v>18181</v>
          </cell>
          <cell r="W53">
            <v>250521</v>
          </cell>
          <cell r="X53">
            <v>0</v>
          </cell>
          <cell r="Y53">
            <v>0</v>
          </cell>
          <cell r="Z53">
            <v>0</v>
          </cell>
          <cell r="AA53">
            <v>3988905.7</v>
          </cell>
          <cell r="AB53">
            <v>46335.55</v>
          </cell>
          <cell r="AC53">
            <v>450009.13</v>
          </cell>
          <cell r="AD53">
            <v>198020.66</v>
          </cell>
          <cell r="AE53">
            <v>338636.88</v>
          </cell>
          <cell r="AF53">
            <v>83277.83</v>
          </cell>
          <cell r="AG53">
            <v>31054.33</v>
          </cell>
          <cell r="AH53">
            <v>23169.51</v>
          </cell>
          <cell r="AI53">
            <v>19699.16</v>
          </cell>
          <cell r="AJ53">
            <v>0</v>
          </cell>
          <cell r="AK53">
            <v>0</v>
          </cell>
          <cell r="AL53">
            <v>79413</v>
          </cell>
          <cell r="AM53">
            <v>8024.17</v>
          </cell>
          <cell r="AN53">
            <v>15091.7</v>
          </cell>
          <cell r="AO53">
            <v>-778</v>
          </cell>
          <cell r="AP53">
            <v>84264.47</v>
          </cell>
          <cell r="AQ53">
            <v>17312</v>
          </cell>
          <cell r="AR53">
            <v>23999.47</v>
          </cell>
          <cell r="AS53">
            <v>213728.1</v>
          </cell>
          <cell r="AT53">
            <v>79755.56</v>
          </cell>
          <cell r="AU53">
            <v>141486</v>
          </cell>
          <cell r="AV53">
            <v>122907.11</v>
          </cell>
          <cell r="AW53">
            <v>32666.73</v>
          </cell>
          <cell r="AX53">
            <v>0</v>
          </cell>
          <cell r="AY53">
            <v>64106.13</v>
          </cell>
          <cell r="AZ53">
            <v>126884</v>
          </cell>
          <cell r="BA53">
            <v>57661.95</v>
          </cell>
          <cell r="BB53">
            <v>28050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266295</v>
          </cell>
          <cell r="BH53">
            <v>0</v>
          </cell>
          <cell r="BI53">
            <v>0</v>
          </cell>
          <cell r="BJ53">
            <v>0</v>
          </cell>
          <cell r="BK53">
            <v>266295</v>
          </cell>
          <cell r="BL53">
            <v>0</v>
          </cell>
          <cell r="BM53">
            <v>0</v>
          </cell>
          <cell r="BN53">
            <v>79174.7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</row>
        <row r="54">
          <cell r="A54">
            <v>389</v>
          </cell>
          <cell r="B54" t="str">
            <v>Barnwood Park High School for Girls</v>
          </cell>
          <cell r="C54">
            <v>1</v>
          </cell>
          <cell r="D54">
            <v>273817.38</v>
          </cell>
          <cell r="E54">
            <v>0</v>
          </cell>
          <cell r="F54">
            <v>69411.199999999997</v>
          </cell>
          <cell r="G54">
            <v>100956.7</v>
          </cell>
          <cell r="H54">
            <v>9139.42</v>
          </cell>
          <cell r="I54">
            <v>0</v>
          </cell>
          <cell r="J54">
            <v>2564695.2999999998</v>
          </cell>
          <cell r="K54">
            <v>0</v>
          </cell>
          <cell r="L54">
            <v>271248</v>
          </cell>
          <cell r="M54">
            <v>0</v>
          </cell>
          <cell r="N54">
            <v>238960.6</v>
          </cell>
          <cell r="O54">
            <v>0</v>
          </cell>
          <cell r="P54">
            <v>26989</v>
          </cell>
          <cell r="Q54">
            <v>52523.53</v>
          </cell>
          <cell r="R54">
            <v>0</v>
          </cell>
          <cell r="S54">
            <v>0</v>
          </cell>
          <cell r="T54">
            <v>0</v>
          </cell>
          <cell r="U54">
            <v>7825.45</v>
          </cell>
          <cell r="V54">
            <v>90406.32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1887713.59</v>
          </cell>
          <cell r="AB54">
            <v>24697.01</v>
          </cell>
          <cell r="AC54">
            <v>325389.15000000002</v>
          </cell>
          <cell r="AD54">
            <v>55203.9</v>
          </cell>
          <cell r="AE54">
            <v>145522.23000000001</v>
          </cell>
          <cell r="AF54">
            <v>0</v>
          </cell>
          <cell r="AG54">
            <v>7038.62</v>
          </cell>
          <cell r="AH54">
            <v>7355.88</v>
          </cell>
          <cell r="AI54">
            <v>4333.7700000000004</v>
          </cell>
          <cell r="AJ54">
            <v>0</v>
          </cell>
          <cell r="AK54">
            <v>0</v>
          </cell>
          <cell r="AL54">
            <v>57920.91</v>
          </cell>
          <cell r="AM54">
            <v>6984.36</v>
          </cell>
          <cell r="AN54">
            <v>45249.35</v>
          </cell>
          <cell r="AO54">
            <v>6534.47</v>
          </cell>
          <cell r="AP54">
            <v>39673.08</v>
          </cell>
          <cell r="AQ54">
            <v>14061</v>
          </cell>
          <cell r="AR54">
            <v>4110.84</v>
          </cell>
          <cell r="AS54">
            <v>93841.97</v>
          </cell>
          <cell r="AT54">
            <v>24897.119999999999</v>
          </cell>
          <cell r="AU54">
            <v>26297.65</v>
          </cell>
          <cell r="AV54">
            <v>73232.66</v>
          </cell>
          <cell r="AW54">
            <v>3531.41</v>
          </cell>
          <cell r="AX54">
            <v>0</v>
          </cell>
          <cell r="AY54">
            <v>35476.1</v>
          </cell>
          <cell r="AZ54">
            <v>38468.720000000001</v>
          </cell>
          <cell r="BA54">
            <v>46875.42</v>
          </cell>
          <cell r="BB54">
            <v>78584.67</v>
          </cell>
          <cell r="BC54">
            <v>0</v>
          </cell>
          <cell r="BD54">
            <v>68325</v>
          </cell>
          <cell r="BE54">
            <v>0</v>
          </cell>
          <cell r="BF54">
            <v>0</v>
          </cell>
          <cell r="BG54">
            <v>164045.67000000001</v>
          </cell>
          <cell r="BH54">
            <v>0</v>
          </cell>
          <cell r="BI54">
            <v>68325</v>
          </cell>
          <cell r="BJ54">
            <v>0</v>
          </cell>
          <cell r="BK54">
            <v>372481.62</v>
          </cell>
          <cell r="BL54">
            <v>0</v>
          </cell>
          <cell r="BM54">
            <v>2836.92</v>
          </cell>
          <cell r="BN54">
            <v>405146.7</v>
          </cell>
          <cell r="BO54">
            <v>0</v>
          </cell>
          <cell r="BP54">
            <v>0</v>
          </cell>
          <cell r="BQ54">
            <v>2835</v>
          </cell>
          <cell r="BR54">
            <v>33724.449999999997</v>
          </cell>
          <cell r="BS54">
            <v>0</v>
          </cell>
        </row>
        <row r="55">
          <cell r="A55">
            <v>391</v>
          </cell>
          <cell r="B55" t="str">
            <v>Tewkesbury School</v>
          </cell>
          <cell r="C55">
            <v>1</v>
          </cell>
          <cell r="D55">
            <v>77682.210000000006</v>
          </cell>
          <cell r="E55">
            <v>0</v>
          </cell>
          <cell r="F55">
            <v>0</v>
          </cell>
          <cell r="G55">
            <v>0</v>
          </cell>
          <cell r="H55">
            <v>812.26</v>
          </cell>
          <cell r="I55">
            <v>0</v>
          </cell>
          <cell r="J55">
            <v>4366619</v>
          </cell>
          <cell r="K55">
            <v>1581036</v>
          </cell>
          <cell r="L55">
            <v>352908</v>
          </cell>
          <cell r="M55">
            <v>0</v>
          </cell>
          <cell r="N55">
            <v>446072.86</v>
          </cell>
          <cell r="O55">
            <v>0</v>
          </cell>
          <cell r="P55">
            <v>235079.67999999999</v>
          </cell>
          <cell r="Q55">
            <v>107164.7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86204.21</v>
          </cell>
          <cell r="W55">
            <v>296067</v>
          </cell>
          <cell r="X55">
            <v>0</v>
          </cell>
          <cell r="Y55">
            <v>0</v>
          </cell>
          <cell r="Z55">
            <v>0</v>
          </cell>
          <cell r="AA55">
            <v>4525575.79</v>
          </cell>
          <cell r="AB55">
            <v>24592.9</v>
          </cell>
          <cell r="AC55">
            <v>689300.94</v>
          </cell>
          <cell r="AD55">
            <v>272247.90999999997</v>
          </cell>
          <cell r="AE55">
            <v>453689.74</v>
          </cell>
          <cell r="AF55">
            <v>0</v>
          </cell>
          <cell r="AG55">
            <v>105926.56</v>
          </cell>
          <cell r="AH55">
            <v>33783.72</v>
          </cell>
          <cell r="AI55">
            <v>30700.89</v>
          </cell>
          <cell r="AJ55">
            <v>0</v>
          </cell>
          <cell r="AK55">
            <v>0</v>
          </cell>
          <cell r="AL55">
            <v>130750.71</v>
          </cell>
          <cell r="AM55">
            <v>12492.11</v>
          </cell>
          <cell r="AN55">
            <v>17923.73</v>
          </cell>
          <cell r="AO55">
            <v>23605.88</v>
          </cell>
          <cell r="AP55">
            <v>85086.83</v>
          </cell>
          <cell r="AQ55">
            <v>21809</v>
          </cell>
          <cell r="AR55">
            <v>9632.5499999999993</v>
          </cell>
          <cell r="AS55">
            <v>341087.05</v>
          </cell>
          <cell r="AT55">
            <v>63694.16</v>
          </cell>
          <cell r="AU55">
            <v>152833.65</v>
          </cell>
          <cell r="AV55">
            <v>107554.07</v>
          </cell>
          <cell r="AW55">
            <v>36501.33</v>
          </cell>
          <cell r="AX55">
            <v>0</v>
          </cell>
          <cell r="AY55">
            <v>23549.77</v>
          </cell>
          <cell r="AZ55">
            <v>172.4</v>
          </cell>
          <cell r="BA55">
            <v>21084.83</v>
          </cell>
          <cell r="BB55">
            <v>61926.52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224860.74</v>
          </cell>
          <cell r="BH55">
            <v>0</v>
          </cell>
          <cell r="BI55">
            <v>0</v>
          </cell>
          <cell r="BJ55">
            <v>0</v>
          </cell>
          <cell r="BK55">
            <v>109895.47</v>
          </cell>
          <cell r="BL55">
            <v>0</v>
          </cell>
          <cell r="BM55">
            <v>58060.88</v>
          </cell>
          <cell r="BN55">
            <v>303310.62</v>
          </cell>
          <cell r="BO55">
            <v>0</v>
          </cell>
          <cell r="BP55">
            <v>75020</v>
          </cell>
          <cell r="BQ55">
            <v>0</v>
          </cell>
          <cell r="BR55">
            <v>-17303.349999999999</v>
          </cell>
          <cell r="BS55">
            <v>0</v>
          </cell>
        </row>
        <row r="56">
          <cell r="A56">
            <v>392</v>
          </cell>
          <cell r="B56" t="str">
            <v>Wyedean School</v>
          </cell>
          <cell r="C56">
            <v>1</v>
          </cell>
          <cell r="D56">
            <v>0</v>
          </cell>
          <cell r="E56">
            <v>181273.97</v>
          </cell>
          <cell r="F56">
            <v>0</v>
          </cell>
          <cell r="G56">
            <v>0</v>
          </cell>
          <cell r="H56">
            <v>7350.72</v>
          </cell>
          <cell r="I56">
            <v>0</v>
          </cell>
          <cell r="J56">
            <v>2764963</v>
          </cell>
          <cell r="K56">
            <v>1510695</v>
          </cell>
          <cell r="L56">
            <v>322636</v>
          </cell>
          <cell r="M56">
            <v>0</v>
          </cell>
          <cell r="N56">
            <v>262120.5</v>
          </cell>
          <cell r="O56">
            <v>4364</v>
          </cell>
          <cell r="P56">
            <v>0</v>
          </cell>
          <cell r="Q56">
            <v>79590.42</v>
          </cell>
          <cell r="R56">
            <v>209846.11</v>
          </cell>
          <cell r="S56">
            <v>0</v>
          </cell>
          <cell r="T56">
            <v>0</v>
          </cell>
          <cell r="U56">
            <v>30761.11</v>
          </cell>
          <cell r="V56">
            <v>128899.07</v>
          </cell>
          <cell r="W56">
            <v>241543</v>
          </cell>
          <cell r="X56">
            <v>0</v>
          </cell>
          <cell r="Y56">
            <v>0</v>
          </cell>
          <cell r="Z56">
            <v>0</v>
          </cell>
          <cell r="AA56">
            <v>3292904.99</v>
          </cell>
          <cell r="AB56">
            <v>11439.27</v>
          </cell>
          <cell r="AC56">
            <v>349216.73</v>
          </cell>
          <cell r="AD56">
            <v>155508.31</v>
          </cell>
          <cell r="AE56">
            <v>425725.85</v>
          </cell>
          <cell r="AF56">
            <v>83937.52</v>
          </cell>
          <cell r="AG56">
            <v>24910.28</v>
          </cell>
          <cell r="AH56">
            <v>43173.09</v>
          </cell>
          <cell r="AI56">
            <v>25540.41</v>
          </cell>
          <cell r="AJ56">
            <v>0</v>
          </cell>
          <cell r="AK56">
            <v>24217.42</v>
          </cell>
          <cell r="AL56">
            <v>77761.84</v>
          </cell>
          <cell r="AM56">
            <v>17335.14</v>
          </cell>
          <cell r="AN56">
            <v>15835.68</v>
          </cell>
          <cell r="AO56">
            <v>9321.2800000000007</v>
          </cell>
          <cell r="AP56">
            <v>84404.41</v>
          </cell>
          <cell r="AQ56">
            <v>16277</v>
          </cell>
          <cell r="AR56">
            <v>16148.38</v>
          </cell>
          <cell r="AS56">
            <v>197613.43</v>
          </cell>
          <cell r="AT56">
            <v>159967.81</v>
          </cell>
          <cell r="AU56">
            <v>120521.99</v>
          </cell>
          <cell r="AV56">
            <v>100118.34</v>
          </cell>
          <cell r="AW56">
            <v>23112.79</v>
          </cell>
          <cell r="AX56">
            <v>5775.32</v>
          </cell>
          <cell r="AY56">
            <v>129321.62</v>
          </cell>
          <cell r="AZ56">
            <v>81571.100000000006</v>
          </cell>
          <cell r="BA56">
            <v>59508.44</v>
          </cell>
          <cell r="BB56">
            <v>41002.68</v>
          </cell>
          <cell r="BC56">
            <v>0</v>
          </cell>
          <cell r="BD56">
            <v>21000</v>
          </cell>
          <cell r="BE56">
            <v>0</v>
          </cell>
          <cell r="BF56">
            <v>0</v>
          </cell>
          <cell r="BG56">
            <v>132239</v>
          </cell>
          <cell r="BH56">
            <v>0</v>
          </cell>
          <cell r="BI56">
            <v>21000</v>
          </cell>
          <cell r="BJ56">
            <v>0</v>
          </cell>
          <cell r="BK56">
            <v>128907.6</v>
          </cell>
          <cell r="BL56">
            <v>400</v>
          </cell>
          <cell r="BM56">
            <v>28672.71</v>
          </cell>
          <cell r="BN56">
            <v>0</v>
          </cell>
          <cell r="BO56">
            <v>123521.06</v>
          </cell>
          <cell r="BP56">
            <v>0</v>
          </cell>
          <cell r="BQ56">
            <v>0</v>
          </cell>
          <cell r="BR56">
            <v>2609.41</v>
          </cell>
          <cell r="BS56">
            <v>0</v>
          </cell>
        </row>
        <row r="57">
          <cell r="A57">
            <v>394</v>
          </cell>
          <cell r="B57" t="str">
            <v>Cheltenham Kingsmead School</v>
          </cell>
          <cell r="C57">
            <v>1</v>
          </cell>
          <cell r="D57">
            <v>244771.41</v>
          </cell>
          <cell r="E57">
            <v>0</v>
          </cell>
          <cell r="F57">
            <v>5879.69</v>
          </cell>
          <cell r="G57">
            <v>590</v>
          </cell>
          <cell r="H57">
            <v>0</v>
          </cell>
          <cell r="I57">
            <v>0</v>
          </cell>
          <cell r="J57">
            <v>1363469</v>
          </cell>
          <cell r="K57">
            <v>2943</v>
          </cell>
          <cell r="L57">
            <v>132690</v>
          </cell>
          <cell r="M57">
            <v>0</v>
          </cell>
          <cell r="N57">
            <v>245492</v>
          </cell>
          <cell r="O57">
            <v>0</v>
          </cell>
          <cell r="P57">
            <v>49037.599999999999</v>
          </cell>
          <cell r="Q57">
            <v>40265.99</v>
          </cell>
          <cell r="R57">
            <v>0</v>
          </cell>
          <cell r="S57">
            <v>0</v>
          </cell>
          <cell r="T57">
            <v>5173</v>
          </cell>
          <cell r="U57">
            <v>1490</v>
          </cell>
          <cell r="V57">
            <v>12143.45</v>
          </cell>
          <cell r="W57">
            <v>112274</v>
          </cell>
          <cell r="X57">
            <v>0</v>
          </cell>
          <cell r="Y57">
            <v>0</v>
          </cell>
          <cell r="Z57">
            <v>0</v>
          </cell>
          <cell r="AA57">
            <v>1109394.8899999999</v>
          </cell>
          <cell r="AB57">
            <v>7563.24</v>
          </cell>
          <cell r="AC57">
            <v>235921.67</v>
          </cell>
          <cell r="AD57">
            <v>84411.83</v>
          </cell>
          <cell r="AE57">
            <v>171657.57</v>
          </cell>
          <cell r="AF57">
            <v>0</v>
          </cell>
          <cell r="AG57">
            <v>2296.7600000000002</v>
          </cell>
          <cell r="AH57">
            <v>21289.55</v>
          </cell>
          <cell r="AI57">
            <v>7505.12</v>
          </cell>
          <cell r="AJ57">
            <v>0</v>
          </cell>
          <cell r="AK57">
            <v>0</v>
          </cell>
          <cell r="AL57">
            <v>25850.54</v>
          </cell>
          <cell r="AM57">
            <v>13614.81</v>
          </cell>
          <cell r="AN57">
            <v>11554.3</v>
          </cell>
          <cell r="AO57">
            <v>6725.93</v>
          </cell>
          <cell r="AP57">
            <v>70375.289999999994</v>
          </cell>
          <cell r="AQ57">
            <v>8791</v>
          </cell>
          <cell r="AR57">
            <v>9891.3799999999992</v>
          </cell>
          <cell r="AS57">
            <v>46143.5</v>
          </cell>
          <cell r="AT57">
            <v>19795.27</v>
          </cell>
          <cell r="AU57">
            <v>22239.52</v>
          </cell>
          <cell r="AV57">
            <v>43658.77</v>
          </cell>
          <cell r="AW57">
            <v>9338.7900000000009</v>
          </cell>
          <cell r="AX57">
            <v>3896.52</v>
          </cell>
          <cell r="AY57">
            <v>18445.37</v>
          </cell>
          <cell r="AZ57">
            <v>29835.13</v>
          </cell>
          <cell r="BA57">
            <v>38717.61</v>
          </cell>
          <cell r="BB57">
            <v>24600.48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89921.77</v>
          </cell>
          <cell r="BH57">
            <v>0</v>
          </cell>
          <cell r="BI57">
            <v>0</v>
          </cell>
          <cell r="BJ57">
            <v>0</v>
          </cell>
          <cell r="BK57">
            <v>25608.93</v>
          </cell>
          <cell r="BL57">
            <v>3562.23</v>
          </cell>
          <cell r="BM57">
            <v>2657.3</v>
          </cell>
          <cell r="BN57">
            <v>166234.62</v>
          </cell>
          <cell r="BO57">
            <v>-0.01</v>
          </cell>
          <cell r="BP57">
            <v>64563</v>
          </cell>
          <cell r="BQ57">
            <v>0</v>
          </cell>
          <cell r="BR57">
            <v>0</v>
          </cell>
          <cell r="BS57">
            <v>0</v>
          </cell>
        </row>
        <row r="58">
          <cell r="A58">
            <v>396</v>
          </cell>
          <cell r="B58" t="str">
            <v>Cheltenham Bournside School and Sixth Form Centre</v>
          </cell>
          <cell r="C58">
            <v>1</v>
          </cell>
          <cell r="D58">
            <v>363171.08</v>
          </cell>
          <cell r="E58">
            <v>0</v>
          </cell>
          <cell r="F58">
            <v>0</v>
          </cell>
          <cell r="G58">
            <v>1520.65</v>
          </cell>
          <cell r="H58">
            <v>12050.32</v>
          </cell>
          <cell r="I58">
            <v>0</v>
          </cell>
          <cell r="J58">
            <v>4212898</v>
          </cell>
          <cell r="K58">
            <v>2063969</v>
          </cell>
          <cell r="L58">
            <v>328777</v>
          </cell>
          <cell r="M58">
            <v>0</v>
          </cell>
          <cell r="N58">
            <v>370671.97</v>
          </cell>
          <cell r="O58">
            <v>0</v>
          </cell>
          <cell r="P58">
            <v>19120.47</v>
          </cell>
          <cell r="Q58">
            <v>204410.78</v>
          </cell>
          <cell r="R58">
            <v>0</v>
          </cell>
          <cell r="S58">
            <v>0</v>
          </cell>
          <cell r="T58">
            <v>69785.570000000007</v>
          </cell>
          <cell r="U58">
            <v>62685.919999999998</v>
          </cell>
          <cell r="V58">
            <v>97442.39</v>
          </cell>
          <cell r="W58">
            <v>291898</v>
          </cell>
          <cell r="X58">
            <v>0</v>
          </cell>
          <cell r="Y58">
            <v>0</v>
          </cell>
          <cell r="Z58">
            <v>0</v>
          </cell>
          <cell r="AA58">
            <v>4811732.92</v>
          </cell>
          <cell r="AB58">
            <v>38463.660000000003</v>
          </cell>
          <cell r="AC58">
            <v>614745.61</v>
          </cell>
          <cell r="AD58">
            <v>108621.13</v>
          </cell>
          <cell r="AE58">
            <v>446921.09</v>
          </cell>
          <cell r="AF58">
            <v>0</v>
          </cell>
          <cell r="AG58">
            <v>95744.53</v>
          </cell>
          <cell r="AH58">
            <v>71232.149999999994</v>
          </cell>
          <cell r="AI58">
            <v>30182.880000000001</v>
          </cell>
          <cell r="AJ58">
            <v>0</v>
          </cell>
          <cell r="AK58">
            <v>0</v>
          </cell>
          <cell r="AL58">
            <v>271404.57</v>
          </cell>
          <cell r="AM58">
            <v>10651.64</v>
          </cell>
          <cell r="AN58">
            <v>121104.82</v>
          </cell>
          <cell r="AO58">
            <v>26224.33</v>
          </cell>
          <cell r="AP58">
            <v>105415.43</v>
          </cell>
          <cell r="AQ58">
            <v>21019</v>
          </cell>
          <cell r="AR58">
            <v>8693.61</v>
          </cell>
          <cell r="AS58">
            <v>472918.56</v>
          </cell>
          <cell r="AT58">
            <v>34000</v>
          </cell>
          <cell r="AU58">
            <v>128259.9</v>
          </cell>
          <cell r="AV58">
            <v>165051.69</v>
          </cell>
          <cell r="AW58">
            <v>62475.91</v>
          </cell>
          <cell r="AX58">
            <v>0</v>
          </cell>
          <cell r="AY58">
            <v>25906.11</v>
          </cell>
          <cell r="AZ58">
            <v>64821.85</v>
          </cell>
          <cell r="BA58">
            <v>130015.26</v>
          </cell>
          <cell r="BB58">
            <v>19159.53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215433.03</v>
          </cell>
          <cell r="BH58">
            <v>0</v>
          </cell>
          <cell r="BI58">
            <v>0</v>
          </cell>
          <cell r="BJ58">
            <v>0</v>
          </cell>
          <cell r="BK58">
            <v>86748.25</v>
          </cell>
          <cell r="BL58">
            <v>0</v>
          </cell>
          <cell r="BM58">
            <v>5123.7</v>
          </cell>
          <cell r="BN58">
            <v>200064</v>
          </cell>
          <cell r="BO58">
            <v>0</v>
          </cell>
          <cell r="BP58">
            <v>122095.75</v>
          </cell>
          <cell r="BQ58">
            <v>2985.98</v>
          </cell>
          <cell r="BR58">
            <v>12050.32</v>
          </cell>
          <cell r="BS58">
            <v>0</v>
          </cell>
        </row>
        <row r="59">
          <cell r="A59">
            <v>398</v>
          </cell>
          <cell r="B59" t="str">
            <v>Pate's Grammar School</v>
          </cell>
          <cell r="C59">
            <v>1</v>
          </cell>
          <cell r="D59">
            <v>96708</v>
          </cell>
          <cell r="E59">
            <v>0</v>
          </cell>
          <cell r="F59">
            <v>40000</v>
          </cell>
          <cell r="G59">
            <v>0</v>
          </cell>
          <cell r="H59">
            <v>1948</v>
          </cell>
          <cell r="I59">
            <v>0</v>
          </cell>
          <cell r="J59">
            <v>2119848</v>
          </cell>
          <cell r="K59">
            <v>1660958</v>
          </cell>
          <cell r="L59">
            <v>2788</v>
          </cell>
          <cell r="M59">
            <v>0</v>
          </cell>
          <cell r="N59">
            <v>298395</v>
          </cell>
          <cell r="O59">
            <v>0</v>
          </cell>
          <cell r="P59">
            <v>0</v>
          </cell>
          <cell r="Q59">
            <v>41476</v>
          </cell>
          <cell r="R59">
            <v>100027</v>
          </cell>
          <cell r="S59">
            <v>0</v>
          </cell>
          <cell r="T59">
            <v>282</v>
          </cell>
          <cell r="U59">
            <v>62007</v>
          </cell>
          <cell r="V59">
            <v>230341</v>
          </cell>
          <cell r="W59">
            <v>135778</v>
          </cell>
          <cell r="X59">
            <v>0</v>
          </cell>
          <cell r="Y59">
            <v>0</v>
          </cell>
          <cell r="Z59">
            <v>0</v>
          </cell>
          <cell r="AA59">
            <v>2918476.7</v>
          </cell>
          <cell r="AB59">
            <v>55077</v>
          </cell>
          <cell r="AC59">
            <v>173211</v>
          </cell>
          <cell r="AD59">
            <v>60083</v>
          </cell>
          <cell r="AE59">
            <v>321550</v>
          </cell>
          <cell r="AF59">
            <v>59082</v>
          </cell>
          <cell r="AG59">
            <v>3228</v>
          </cell>
          <cell r="AH59">
            <v>10334</v>
          </cell>
          <cell r="AI59">
            <v>20504</v>
          </cell>
          <cell r="AJ59">
            <v>0</v>
          </cell>
          <cell r="AK59">
            <v>0</v>
          </cell>
          <cell r="AL59">
            <v>80087</v>
          </cell>
          <cell r="AM59">
            <v>34307</v>
          </cell>
          <cell r="AN59">
            <v>95592</v>
          </cell>
          <cell r="AO59">
            <v>36538</v>
          </cell>
          <cell r="AP59">
            <v>82114</v>
          </cell>
          <cell r="AQ59">
            <v>22449</v>
          </cell>
          <cell r="AR59">
            <v>6215</v>
          </cell>
          <cell r="AS59">
            <v>139123</v>
          </cell>
          <cell r="AT59">
            <v>141711</v>
          </cell>
          <cell r="AU59">
            <v>108874</v>
          </cell>
          <cell r="AV59">
            <v>80430</v>
          </cell>
          <cell r="AW59">
            <v>24693</v>
          </cell>
          <cell r="AX59">
            <v>0</v>
          </cell>
          <cell r="AY59">
            <v>92983</v>
          </cell>
          <cell r="AZ59">
            <v>0</v>
          </cell>
          <cell r="BA59">
            <v>60955</v>
          </cell>
          <cell r="BB59">
            <v>11900</v>
          </cell>
          <cell r="BC59">
            <v>0</v>
          </cell>
          <cell r="BD59">
            <v>16135</v>
          </cell>
          <cell r="BE59">
            <v>0</v>
          </cell>
          <cell r="BF59">
            <v>0</v>
          </cell>
          <cell r="BG59">
            <v>3954</v>
          </cell>
          <cell r="BH59">
            <v>0</v>
          </cell>
          <cell r="BI59">
            <v>16135</v>
          </cell>
          <cell r="BJ59">
            <v>0</v>
          </cell>
          <cell r="BK59">
            <v>0</v>
          </cell>
          <cell r="BL59">
            <v>16135</v>
          </cell>
          <cell r="BM59">
            <v>1306</v>
          </cell>
          <cell r="BN59">
            <v>92956.299999999814</v>
          </cell>
          <cell r="BO59">
            <v>0</v>
          </cell>
          <cell r="BP59">
            <v>40000</v>
          </cell>
          <cell r="BQ59">
            <v>0</v>
          </cell>
          <cell r="BR59">
            <v>4596</v>
          </cell>
          <cell r="BS59">
            <v>0</v>
          </cell>
        </row>
        <row r="60">
          <cell r="A60">
            <v>526</v>
          </cell>
          <cell r="B60" t="str">
            <v>Oak Hill C of E Primary School</v>
          </cell>
          <cell r="D60">
            <v>41468.14</v>
          </cell>
          <cell r="E60">
            <v>0</v>
          </cell>
          <cell r="F60">
            <v>23633</v>
          </cell>
          <cell r="G60">
            <v>1043.8</v>
          </cell>
          <cell r="H60">
            <v>0</v>
          </cell>
          <cell r="I60">
            <v>0</v>
          </cell>
          <cell r="J60">
            <v>298928.28000000003</v>
          </cell>
          <cell r="K60">
            <v>0</v>
          </cell>
          <cell r="L60">
            <v>8847</v>
          </cell>
          <cell r="M60">
            <v>0</v>
          </cell>
          <cell r="N60">
            <v>20262.78</v>
          </cell>
          <cell r="O60">
            <v>4000</v>
          </cell>
          <cell r="P60">
            <v>0</v>
          </cell>
          <cell r="Q60">
            <v>5442.62</v>
          </cell>
          <cell r="R60">
            <v>0</v>
          </cell>
          <cell r="S60">
            <v>0</v>
          </cell>
          <cell r="T60">
            <v>0</v>
          </cell>
          <cell r="U60">
            <v>5920.21</v>
          </cell>
          <cell r="V60">
            <v>11295.87</v>
          </cell>
          <cell r="W60">
            <v>23516</v>
          </cell>
          <cell r="X60">
            <v>0</v>
          </cell>
          <cell r="Y60">
            <v>0</v>
          </cell>
          <cell r="Z60">
            <v>0</v>
          </cell>
          <cell r="AA60">
            <v>236530.75</v>
          </cell>
          <cell r="AB60">
            <v>4128.43</v>
          </cell>
          <cell r="AC60">
            <v>45784.02</v>
          </cell>
          <cell r="AD60">
            <v>9010.51</v>
          </cell>
          <cell r="AE60">
            <v>15433.24</v>
          </cell>
          <cell r="AF60">
            <v>0</v>
          </cell>
          <cell r="AG60">
            <v>5295.57</v>
          </cell>
          <cell r="AH60">
            <v>446.47</v>
          </cell>
          <cell r="AI60">
            <v>1810.39</v>
          </cell>
          <cell r="AJ60">
            <v>2043</v>
          </cell>
          <cell r="AK60">
            <v>511</v>
          </cell>
          <cell r="AL60">
            <v>5450.25</v>
          </cell>
          <cell r="AM60">
            <v>757.32</v>
          </cell>
          <cell r="AN60">
            <v>621.83000000000004</v>
          </cell>
          <cell r="AO60">
            <v>541.82000000000005</v>
          </cell>
          <cell r="AP60">
            <v>4899.47</v>
          </cell>
          <cell r="AQ60">
            <v>1587</v>
          </cell>
          <cell r="AR60">
            <v>1127.29</v>
          </cell>
          <cell r="AS60">
            <v>22553.27</v>
          </cell>
          <cell r="AT60">
            <v>6178.3</v>
          </cell>
          <cell r="AU60">
            <v>0</v>
          </cell>
          <cell r="AV60">
            <v>4139.8100000000004</v>
          </cell>
          <cell r="AW60">
            <v>1936</v>
          </cell>
          <cell r="AX60">
            <v>0</v>
          </cell>
          <cell r="AY60">
            <v>0</v>
          </cell>
          <cell r="AZ60">
            <v>449.77</v>
          </cell>
          <cell r="BA60">
            <v>3578.26</v>
          </cell>
          <cell r="BB60">
            <v>8065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26028</v>
          </cell>
          <cell r="BH60">
            <v>0</v>
          </cell>
          <cell r="BI60">
            <v>0</v>
          </cell>
          <cell r="BJ60">
            <v>0</v>
          </cell>
          <cell r="BK60">
            <v>34096.519999999997</v>
          </cell>
          <cell r="BL60">
            <v>0</v>
          </cell>
          <cell r="BM60">
            <v>1675.65</v>
          </cell>
          <cell r="BN60">
            <v>36802.129999999997</v>
          </cell>
          <cell r="BO60">
            <v>0</v>
          </cell>
          <cell r="BP60">
            <v>14273.48</v>
          </cell>
          <cell r="BQ60">
            <v>659.15</v>
          </cell>
          <cell r="BR60">
            <v>0</v>
          </cell>
          <cell r="BS60">
            <v>0</v>
          </cell>
        </row>
        <row r="61">
          <cell r="A61">
            <v>529</v>
          </cell>
          <cell r="B61" t="str">
            <v>Abbeymead Primary School</v>
          </cell>
          <cell r="D61">
            <v>71048.55</v>
          </cell>
          <cell r="E61">
            <v>0</v>
          </cell>
          <cell r="F61">
            <v>35972.32</v>
          </cell>
          <cell r="G61">
            <v>7617.37</v>
          </cell>
          <cell r="H61">
            <v>0</v>
          </cell>
          <cell r="I61">
            <v>0</v>
          </cell>
          <cell r="J61">
            <v>1002970.29</v>
          </cell>
          <cell r="K61">
            <v>0</v>
          </cell>
          <cell r="L61">
            <v>60889</v>
          </cell>
          <cell r="M61">
            <v>0</v>
          </cell>
          <cell r="N61">
            <v>55419.47</v>
          </cell>
          <cell r="O61">
            <v>0</v>
          </cell>
          <cell r="P61">
            <v>1866.1</v>
          </cell>
          <cell r="Q61">
            <v>25021.95</v>
          </cell>
          <cell r="R61">
            <v>0</v>
          </cell>
          <cell r="S61">
            <v>0</v>
          </cell>
          <cell r="T61">
            <v>2068.7399999999998</v>
          </cell>
          <cell r="U61">
            <v>20000.62</v>
          </cell>
          <cell r="V61">
            <v>31359.360000000001</v>
          </cell>
          <cell r="W61">
            <v>64342</v>
          </cell>
          <cell r="X61">
            <v>0</v>
          </cell>
          <cell r="Y61">
            <v>0</v>
          </cell>
          <cell r="Z61">
            <v>0</v>
          </cell>
          <cell r="AA61">
            <v>675723.45</v>
          </cell>
          <cell r="AB61">
            <v>47850.69</v>
          </cell>
          <cell r="AC61">
            <v>181410.59</v>
          </cell>
          <cell r="AD61">
            <v>42712.98</v>
          </cell>
          <cell r="AE61">
            <v>48712.03</v>
          </cell>
          <cell r="AF61">
            <v>0</v>
          </cell>
          <cell r="AG61">
            <v>27397.07</v>
          </cell>
          <cell r="AH61">
            <v>2642.02</v>
          </cell>
          <cell r="AI61">
            <v>4083.85</v>
          </cell>
          <cell r="AJ61">
            <v>8173</v>
          </cell>
          <cell r="AK61">
            <v>2043</v>
          </cell>
          <cell r="AL61">
            <v>35462.06</v>
          </cell>
          <cell r="AM61">
            <v>3039.65</v>
          </cell>
          <cell r="AN61">
            <v>3398</v>
          </cell>
          <cell r="AO61">
            <v>4682.72</v>
          </cell>
          <cell r="AP61">
            <v>11969.49</v>
          </cell>
          <cell r="AQ61">
            <v>25663</v>
          </cell>
          <cell r="AR61">
            <v>1640.19</v>
          </cell>
          <cell r="AS61">
            <v>71957.5</v>
          </cell>
          <cell r="AT61">
            <v>3959.18</v>
          </cell>
          <cell r="AU61">
            <v>0</v>
          </cell>
          <cell r="AV61">
            <v>17547.169999999998</v>
          </cell>
          <cell r="AW61">
            <v>9188.6</v>
          </cell>
          <cell r="AX61">
            <v>0</v>
          </cell>
          <cell r="AY61">
            <v>2891</v>
          </cell>
          <cell r="AZ61">
            <v>654.91999999999996</v>
          </cell>
          <cell r="BA61">
            <v>5748.81</v>
          </cell>
          <cell r="BB61">
            <v>20448.5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46406</v>
          </cell>
          <cell r="BH61">
            <v>0</v>
          </cell>
          <cell r="BI61">
            <v>0</v>
          </cell>
          <cell r="BJ61">
            <v>0</v>
          </cell>
          <cell r="BK61">
            <v>62472.69</v>
          </cell>
          <cell r="BL61">
            <v>0</v>
          </cell>
          <cell r="BM61">
            <v>2008.36</v>
          </cell>
          <cell r="BN61">
            <v>75986.61</v>
          </cell>
          <cell r="BO61">
            <v>0</v>
          </cell>
          <cell r="BP61">
            <v>23366</v>
          </cell>
          <cell r="BQ61">
            <v>2148.64</v>
          </cell>
          <cell r="BR61">
            <v>0</v>
          </cell>
          <cell r="BS61">
            <v>0</v>
          </cell>
        </row>
        <row r="62">
          <cell r="A62">
            <v>530</v>
          </cell>
          <cell r="B62" t="str">
            <v>Amberley Parochial School</v>
          </cell>
          <cell r="D62">
            <v>29994.240000000002</v>
          </cell>
          <cell r="E62">
            <v>0</v>
          </cell>
          <cell r="F62">
            <v>0</v>
          </cell>
          <cell r="G62">
            <v>41.89</v>
          </cell>
          <cell r="H62">
            <v>0</v>
          </cell>
          <cell r="I62">
            <v>0</v>
          </cell>
          <cell r="J62">
            <v>299859.87</v>
          </cell>
          <cell r="K62">
            <v>0</v>
          </cell>
          <cell r="L62">
            <v>4249</v>
          </cell>
          <cell r="M62">
            <v>0</v>
          </cell>
          <cell r="N62">
            <v>23148.5</v>
          </cell>
          <cell r="O62">
            <v>300</v>
          </cell>
          <cell r="P62">
            <v>780</v>
          </cell>
          <cell r="Q62">
            <v>5775.06</v>
          </cell>
          <cell r="R62">
            <v>0</v>
          </cell>
          <cell r="S62">
            <v>0</v>
          </cell>
          <cell r="T62">
            <v>4522.2700000000004</v>
          </cell>
          <cell r="U62">
            <v>0</v>
          </cell>
          <cell r="V62">
            <v>14960.52</v>
          </cell>
          <cell r="W62">
            <v>25129</v>
          </cell>
          <cell r="X62">
            <v>0</v>
          </cell>
          <cell r="Y62">
            <v>0</v>
          </cell>
          <cell r="Z62">
            <v>0</v>
          </cell>
          <cell r="AA62">
            <v>215636.37</v>
          </cell>
          <cell r="AB62">
            <v>4856.88</v>
          </cell>
          <cell r="AC62">
            <v>41081.980000000003</v>
          </cell>
          <cell r="AD62">
            <v>11338.79</v>
          </cell>
          <cell r="AE62">
            <v>24870.959999999999</v>
          </cell>
          <cell r="AF62">
            <v>0</v>
          </cell>
          <cell r="AG62">
            <v>6781.16</v>
          </cell>
          <cell r="AH62">
            <v>981.61</v>
          </cell>
          <cell r="AI62">
            <v>3979.02</v>
          </cell>
          <cell r="AJ62">
            <v>2332</v>
          </cell>
          <cell r="AK62">
            <v>583</v>
          </cell>
          <cell r="AL62">
            <v>18324.52</v>
          </cell>
          <cell r="AM62">
            <v>1192</v>
          </cell>
          <cell r="AN62">
            <v>301.36</v>
          </cell>
          <cell r="AO62">
            <v>2329.0700000000002</v>
          </cell>
          <cell r="AP62">
            <v>4620.8</v>
          </cell>
          <cell r="AQ62">
            <v>335</v>
          </cell>
          <cell r="AR62">
            <v>1812.4</v>
          </cell>
          <cell r="AS62">
            <v>22687.66</v>
          </cell>
          <cell r="AT62">
            <v>1931.95</v>
          </cell>
          <cell r="AU62">
            <v>0</v>
          </cell>
          <cell r="AV62">
            <v>3110.27</v>
          </cell>
          <cell r="AW62">
            <v>2375.8000000000002</v>
          </cell>
          <cell r="AX62">
            <v>0</v>
          </cell>
          <cell r="AY62">
            <v>0</v>
          </cell>
          <cell r="AZ62">
            <v>140</v>
          </cell>
          <cell r="BA62">
            <v>3212.66</v>
          </cell>
          <cell r="BB62">
            <v>6751.5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1344</v>
          </cell>
          <cell r="BH62">
            <v>0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1372.19</v>
          </cell>
          <cell r="BN62">
            <v>27151.7</v>
          </cell>
          <cell r="BO62">
            <v>0</v>
          </cell>
          <cell r="BP62">
            <v>0</v>
          </cell>
          <cell r="BQ62">
            <v>13.7</v>
          </cell>
          <cell r="BR62">
            <v>0</v>
          </cell>
          <cell r="BS62">
            <v>0</v>
          </cell>
        </row>
        <row r="63">
          <cell r="A63">
            <v>531</v>
          </cell>
          <cell r="B63" t="str">
            <v>Ampney Crucis C of E Primary School</v>
          </cell>
          <cell r="D63">
            <v>39870.54</v>
          </cell>
          <cell r="E63">
            <v>0</v>
          </cell>
          <cell r="F63">
            <v>0</v>
          </cell>
          <cell r="G63">
            <v>493.5</v>
          </cell>
          <cell r="H63">
            <v>0</v>
          </cell>
          <cell r="I63">
            <v>0</v>
          </cell>
          <cell r="J63">
            <v>198320</v>
          </cell>
          <cell r="K63">
            <v>0</v>
          </cell>
          <cell r="L63">
            <v>7799</v>
          </cell>
          <cell r="M63">
            <v>0</v>
          </cell>
          <cell r="N63">
            <v>22879.96</v>
          </cell>
          <cell r="O63">
            <v>1700</v>
          </cell>
          <cell r="P63">
            <v>1804.36</v>
          </cell>
          <cell r="Q63">
            <v>2987.56</v>
          </cell>
          <cell r="R63">
            <v>0</v>
          </cell>
          <cell r="S63">
            <v>270</v>
          </cell>
          <cell r="T63">
            <v>30.8</v>
          </cell>
          <cell r="U63">
            <v>2128.5</v>
          </cell>
          <cell r="V63">
            <v>4309.72</v>
          </cell>
          <cell r="W63">
            <v>20707</v>
          </cell>
          <cell r="X63">
            <v>0</v>
          </cell>
          <cell r="Y63">
            <v>0</v>
          </cell>
          <cell r="Z63">
            <v>0</v>
          </cell>
          <cell r="AA63">
            <v>169157.59</v>
          </cell>
          <cell r="AB63">
            <v>3544.33</v>
          </cell>
          <cell r="AC63">
            <v>27638.52</v>
          </cell>
          <cell r="AD63">
            <v>2217.63</v>
          </cell>
          <cell r="AE63">
            <v>12004</v>
          </cell>
          <cell r="AF63">
            <v>0</v>
          </cell>
          <cell r="AG63">
            <v>6649.4</v>
          </cell>
          <cell r="AH63">
            <v>760.59</v>
          </cell>
          <cell r="AI63">
            <v>1572.26</v>
          </cell>
          <cell r="AJ63">
            <v>3732</v>
          </cell>
          <cell r="AK63">
            <v>933</v>
          </cell>
          <cell r="AL63">
            <v>3818.28</v>
          </cell>
          <cell r="AM63">
            <v>1568.76</v>
          </cell>
          <cell r="AN63">
            <v>6878.58</v>
          </cell>
          <cell r="AO63">
            <v>333.65</v>
          </cell>
          <cell r="AP63">
            <v>3884.5</v>
          </cell>
          <cell r="AQ63">
            <v>371</v>
          </cell>
          <cell r="AR63">
            <v>586.30999999999995</v>
          </cell>
          <cell r="AS63">
            <v>10622.09</v>
          </cell>
          <cell r="AT63">
            <v>1419.12</v>
          </cell>
          <cell r="AU63">
            <v>0</v>
          </cell>
          <cell r="AV63">
            <v>1443.29</v>
          </cell>
          <cell r="AW63">
            <v>1277</v>
          </cell>
          <cell r="AX63">
            <v>0</v>
          </cell>
          <cell r="AY63">
            <v>2145.0300000000002</v>
          </cell>
          <cell r="AZ63">
            <v>0</v>
          </cell>
          <cell r="BA63">
            <v>1568.3</v>
          </cell>
          <cell r="BB63">
            <v>8889.5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1192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1468.59</v>
          </cell>
          <cell r="BN63">
            <v>29792.71</v>
          </cell>
          <cell r="BO63">
            <v>0</v>
          </cell>
          <cell r="BP63">
            <v>0</v>
          </cell>
          <cell r="BQ63">
            <v>216.91</v>
          </cell>
          <cell r="BR63">
            <v>0</v>
          </cell>
          <cell r="BS63">
            <v>0</v>
          </cell>
        </row>
        <row r="64">
          <cell r="A64">
            <v>532</v>
          </cell>
          <cell r="B64" t="str">
            <v>Andoversford Primary School</v>
          </cell>
          <cell r="C64">
            <v>1</v>
          </cell>
          <cell r="D64">
            <v>47822.19</v>
          </cell>
          <cell r="E64">
            <v>0</v>
          </cell>
          <cell r="F64">
            <v>57354.64</v>
          </cell>
          <cell r="G64">
            <v>0</v>
          </cell>
          <cell r="H64">
            <v>0</v>
          </cell>
          <cell r="I64">
            <v>0</v>
          </cell>
          <cell r="J64">
            <v>228525</v>
          </cell>
          <cell r="K64">
            <v>0</v>
          </cell>
          <cell r="L64">
            <v>42413</v>
          </cell>
          <cell r="M64">
            <v>0</v>
          </cell>
          <cell r="N64">
            <v>24376</v>
          </cell>
          <cell r="O64">
            <v>0</v>
          </cell>
          <cell r="P64">
            <v>1750</v>
          </cell>
          <cell r="Q64">
            <v>6933.56</v>
          </cell>
          <cell r="R64">
            <v>0</v>
          </cell>
          <cell r="S64">
            <v>873.4</v>
          </cell>
          <cell r="T64">
            <v>163.33000000000001</v>
          </cell>
          <cell r="U64">
            <v>1305.82</v>
          </cell>
          <cell r="V64">
            <v>6521.14</v>
          </cell>
          <cell r="W64">
            <v>22269</v>
          </cell>
          <cell r="X64">
            <v>0</v>
          </cell>
          <cell r="Y64">
            <v>0</v>
          </cell>
          <cell r="Z64">
            <v>0</v>
          </cell>
          <cell r="AA64">
            <v>200092.94</v>
          </cell>
          <cell r="AB64">
            <v>9805.2199999999993</v>
          </cell>
          <cell r="AC64">
            <v>54300.94</v>
          </cell>
          <cell r="AD64">
            <v>0</v>
          </cell>
          <cell r="AE64">
            <v>10435.85</v>
          </cell>
          <cell r="AF64">
            <v>0</v>
          </cell>
          <cell r="AG64">
            <v>399.3</v>
          </cell>
          <cell r="AH64">
            <v>19.45</v>
          </cell>
          <cell r="AI64">
            <v>1560</v>
          </cell>
          <cell r="AJ64">
            <v>4737</v>
          </cell>
          <cell r="AK64">
            <v>1184</v>
          </cell>
          <cell r="AL64">
            <v>3504.46</v>
          </cell>
          <cell r="AM64">
            <v>847.95</v>
          </cell>
          <cell r="AN64">
            <v>9526.15</v>
          </cell>
          <cell r="AO64">
            <v>534.14</v>
          </cell>
          <cell r="AP64">
            <v>4342.9399999999996</v>
          </cell>
          <cell r="AQ64">
            <v>804</v>
          </cell>
          <cell r="AR64">
            <v>331.95</v>
          </cell>
          <cell r="AS64">
            <v>16070.18</v>
          </cell>
          <cell r="AT64">
            <v>1566.96</v>
          </cell>
          <cell r="AU64">
            <v>0</v>
          </cell>
          <cell r="AV64">
            <v>4596.59</v>
          </cell>
          <cell r="AW64">
            <v>1586</v>
          </cell>
          <cell r="AX64">
            <v>0</v>
          </cell>
          <cell r="AY64">
            <v>880.11</v>
          </cell>
          <cell r="AZ64">
            <v>580</v>
          </cell>
          <cell r="BA64">
            <v>3257.11</v>
          </cell>
          <cell r="BB64">
            <v>10487.25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29450</v>
          </cell>
          <cell r="BH64">
            <v>0</v>
          </cell>
          <cell r="BI64">
            <v>0</v>
          </cell>
          <cell r="BJ64">
            <v>0</v>
          </cell>
          <cell r="BK64">
            <v>16150.66</v>
          </cell>
          <cell r="BL64">
            <v>0</v>
          </cell>
          <cell r="BM64">
            <v>1139.6500000000001</v>
          </cell>
          <cell r="BN64">
            <v>41501.949999999997</v>
          </cell>
          <cell r="BO64">
            <v>0</v>
          </cell>
          <cell r="BP64">
            <v>69402.98</v>
          </cell>
          <cell r="BQ64">
            <v>111.35</v>
          </cell>
          <cell r="BR64">
            <v>0</v>
          </cell>
          <cell r="BS64">
            <v>0</v>
          </cell>
        </row>
        <row r="65">
          <cell r="A65">
            <v>534</v>
          </cell>
          <cell r="B65" t="str">
            <v>Ashchurch  Primary School</v>
          </cell>
          <cell r="D65">
            <v>17099.14</v>
          </cell>
          <cell r="E65">
            <v>0</v>
          </cell>
          <cell r="F65">
            <v>19953.66</v>
          </cell>
          <cell r="G65">
            <v>680.65</v>
          </cell>
          <cell r="H65">
            <v>0</v>
          </cell>
          <cell r="I65">
            <v>0</v>
          </cell>
          <cell r="J65">
            <v>321243.49</v>
          </cell>
          <cell r="K65">
            <v>0</v>
          </cell>
          <cell r="L65">
            <v>41104</v>
          </cell>
          <cell r="M65">
            <v>0</v>
          </cell>
          <cell r="N65">
            <v>25965.16</v>
          </cell>
          <cell r="O65">
            <v>0</v>
          </cell>
          <cell r="P65">
            <v>8485</v>
          </cell>
          <cell r="Q65">
            <v>1933.84</v>
          </cell>
          <cell r="R65">
            <v>0</v>
          </cell>
          <cell r="S65">
            <v>0</v>
          </cell>
          <cell r="T65">
            <v>163.80000000000001</v>
          </cell>
          <cell r="U65">
            <v>0</v>
          </cell>
          <cell r="V65">
            <v>4905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227152.71</v>
          </cell>
          <cell r="AB65">
            <v>11638.78</v>
          </cell>
          <cell r="AC65">
            <v>76058.259999999995</v>
          </cell>
          <cell r="AD65">
            <v>9134.27</v>
          </cell>
          <cell r="AE65">
            <v>26181.41</v>
          </cell>
          <cell r="AF65">
            <v>0</v>
          </cell>
          <cell r="AG65">
            <v>6090.23</v>
          </cell>
          <cell r="AH65">
            <v>0</v>
          </cell>
          <cell r="AI65">
            <v>221</v>
          </cell>
          <cell r="AJ65">
            <v>2486</v>
          </cell>
          <cell r="AK65">
            <v>621</v>
          </cell>
          <cell r="AL65">
            <v>5425.77</v>
          </cell>
          <cell r="AM65">
            <v>3294.8</v>
          </cell>
          <cell r="AN65">
            <v>867.57</v>
          </cell>
          <cell r="AO65">
            <v>2689.1</v>
          </cell>
          <cell r="AP65">
            <v>7711.56</v>
          </cell>
          <cell r="AQ65">
            <v>4385</v>
          </cell>
          <cell r="AR65">
            <v>657.55</v>
          </cell>
          <cell r="AS65">
            <v>16416.55</v>
          </cell>
          <cell r="AT65">
            <v>2742.12</v>
          </cell>
          <cell r="AU65">
            <v>0</v>
          </cell>
          <cell r="AV65">
            <v>3166.14</v>
          </cell>
          <cell r="AW65">
            <v>2348</v>
          </cell>
          <cell r="AX65">
            <v>0</v>
          </cell>
          <cell r="AY65">
            <v>1652</v>
          </cell>
          <cell r="AZ65">
            <v>0</v>
          </cell>
          <cell r="BA65">
            <v>0</v>
          </cell>
          <cell r="BB65">
            <v>9215.5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7479.9</v>
          </cell>
          <cell r="BH65">
            <v>0</v>
          </cell>
          <cell r="BI65">
            <v>0</v>
          </cell>
          <cell r="BJ65">
            <v>0</v>
          </cell>
          <cell r="BK65">
            <v>26026.639999999999</v>
          </cell>
          <cell r="BL65">
            <v>0</v>
          </cell>
          <cell r="BM65">
            <v>1905.73</v>
          </cell>
          <cell r="BN65">
            <v>744.11</v>
          </cell>
          <cell r="BO65">
            <v>0</v>
          </cell>
          <cell r="BP65">
            <v>50.02</v>
          </cell>
          <cell r="BQ65">
            <v>131.82</v>
          </cell>
          <cell r="BR65">
            <v>0</v>
          </cell>
          <cell r="BS65">
            <v>0</v>
          </cell>
        </row>
        <row r="66">
          <cell r="A66">
            <v>535</v>
          </cell>
          <cell r="B66" t="str">
            <v>Ashleworth C of E Primary School</v>
          </cell>
          <cell r="D66">
            <v>4780.34</v>
          </cell>
          <cell r="E66">
            <v>0</v>
          </cell>
          <cell r="F66">
            <v>776</v>
          </cell>
          <cell r="G66">
            <v>0</v>
          </cell>
          <cell r="H66">
            <v>0</v>
          </cell>
          <cell r="I66">
            <v>0</v>
          </cell>
          <cell r="J66">
            <v>139437.66</v>
          </cell>
          <cell r="K66">
            <v>0</v>
          </cell>
          <cell r="L66">
            <v>12567</v>
          </cell>
          <cell r="M66">
            <v>0</v>
          </cell>
          <cell r="N66">
            <v>19042</v>
          </cell>
          <cell r="O66">
            <v>0</v>
          </cell>
          <cell r="P66">
            <v>0</v>
          </cell>
          <cell r="Q66">
            <v>1543.87</v>
          </cell>
          <cell r="R66">
            <v>0</v>
          </cell>
          <cell r="S66">
            <v>4186.5600000000004</v>
          </cell>
          <cell r="T66">
            <v>0</v>
          </cell>
          <cell r="U66">
            <v>872</v>
          </cell>
          <cell r="V66">
            <v>3460</v>
          </cell>
          <cell r="W66">
            <v>16822</v>
          </cell>
          <cell r="X66">
            <v>0</v>
          </cell>
          <cell r="Y66">
            <v>0</v>
          </cell>
          <cell r="Z66">
            <v>0</v>
          </cell>
          <cell r="AA66">
            <v>123564.94</v>
          </cell>
          <cell r="AB66">
            <v>5068.6899999999996</v>
          </cell>
          <cell r="AC66">
            <v>17265.509999999998</v>
          </cell>
          <cell r="AD66">
            <v>0</v>
          </cell>
          <cell r="AE66">
            <v>6598.93</v>
          </cell>
          <cell r="AF66">
            <v>0</v>
          </cell>
          <cell r="AG66">
            <v>3263.74</v>
          </cell>
          <cell r="AH66">
            <v>310.33</v>
          </cell>
          <cell r="AI66">
            <v>754</v>
          </cell>
          <cell r="AJ66">
            <v>2505</v>
          </cell>
          <cell r="AK66">
            <v>626</v>
          </cell>
          <cell r="AL66">
            <v>326.72000000000003</v>
          </cell>
          <cell r="AM66">
            <v>622.84</v>
          </cell>
          <cell r="AN66">
            <v>5780.46</v>
          </cell>
          <cell r="AO66">
            <v>736.09</v>
          </cell>
          <cell r="AP66">
            <v>1431.93</v>
          </cell>
          <cell r="AQ66">
            <v>888</v>
          </cell>
          <cell r="AR66">
            <v>788.15</v>
          </cell>
          <cell r="AS66">
            <v>3440.88</v>
          </cell>
          <cell r="AT66">
            <v>1704.96</v>
          </cell>
          <cell r="AU66">
            <v>0</v>
          </cell>
          <cell r="AV66">
            <v>4039.07</v>
          </cell>
          <cell r="AW66">
            <v>798</v>
          </cell>
          <cell r="AX66">
            <v>0</v>
          </cell>
          <cell r="AY66">
            <v>413</v>
          </cell>
          <cell r="AZ66">
            <v>0</v>
          </cell>
          <cell r="BA66">
            <v>0</v>
          </cell>
          <cell r="BB66">
            <v>7475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30635</v>
          </cell>
          <cell r="BH66">
            <v>0</v>
          </cell>
          <cell r="BI66">
            <v>0</v>
          </cell>
          <cell r="BJ66">
            <v>0</v>
          </cell>
          <cell r="BK66">
            <v>30000</v>
          </cell>
          <cell r="BL66">
            <v>0</v>
          </cell>
          <cell r="BM66">
            <v>1099</v>
          </cell>
          <cell r="BN66">
            <v>14309.19</v>
          </cell>
          <cell r="BO66">
            <v>0</v>
          </cell>
          <cell r="BP66">
            <v>312</v>
          </cell>
          <cell r="BQ66">
            <v>0</v>
          </cell>
          <cell r="BR66">
            <v>0</v>
          </cell>
          <cell r="BS66">
            <v>0</v>
          </cell>
        </row>
        <row r="67">
          <cell r="A67">
            <v>536</v>
          </cell>
          <cell r="B67" t="str">
            <v>Cold Aston C of E Primary School</v>
          </cell>
          <cell r="D67">
            <v>38679.47</v>
          </cell>
          <cell r="E67">
            <v>0</v>
          </cell>
          <cell r="F67">
            <v>29.4</v>
          </cell>
          <cell r="G67">
            <v>395.91</v>
          </cell>
          <cell r="H67">
            <v>0</v>
          </cell>
          <cell r="I67">
            <v>0</v>
          </cell>
          <cell r="J67">
            <v>203252.71</v>
          </cell>
          <cell r="K67">
            <v>0</v>
          </cell>
          <cell r="L67">
            <v>19814</v>
          </cell>
          <cell r="M67">
            <v>0</v>
          </cell>
          <cell r="N67">
            <v>21491.31</v>
          </cell>
          <cell r="O67">
            <v>500</v>
          </cell>
          <cell r="P67">
            <v>0</v>
          </cell>
          <cell r="Q67">
            <v>6811.58</v>
          </cell>
          <cell r="R67">
            <v>0</v>
          </cell>
          <cell r="S67">
            <v>0</v>
          </cell>
          <cell r="T67">
            <v>4900</v>
          </cell>
          <cell r="U67">
            <v>2528</v>
          </cell>
          <cell r="V67">
            <v>9892</v>
          </cell>
          <cell r="W67">
            <v>19338</v>
          </cell>
          <cell r="X67">
            <v>0</v>
          </cell>
          <cell r="Y67">
            <v>0</v>
          </cell>
          <cell r="Z67">
            <v>0</v>
          </cell>
          <cell r="AA67">
            <v>165938.25</v>
          </cell>
          <cell r="AB67">
            <v>1780.15</v>
          </cell>
          <cell r="AC67">
            <v>37815.11</v>
          </cell>
          <cell r="AD67">
            <v>0</v>
          </cell>
          <cell r="AE67">
            <v>15145.6</v>
          </cell>
          <cell r="AF67">
            <v>0</v>
          </cell>
          <cell r="AG67">
            <v>3784.18</v>
          </cell>
          <cell r="AH67">
            <v>25</v>
          </cell>
          <cell r="AI67">
            <v>2264</v>
          </cell>
          <cell r="AJ67">
            <v>2283</v>
          </cell>
          <cell r="AK67">
            <v>571</v>
          </cell>
          <cell r="AL67">
            <v>6117.27</v>
          </cell>
          <cell r="AM67">
            <v>2028.03</v>
          </cell>
          <cell r="AN67">
            <v>4426.05</v>
          </cell>
          <cell r="AO67">
            <v>505.12</v>
          </cell>
          <cell r="AP67">
            <v>2960.01</v>
          </cell>
          <cell r="AQ67">
            <v>1865</v>
          </cell>
          <cell r="AR67">
            <v>862.51</v>
          </cell>
          <cell r="AS67">
            <v>11045.32</v>
          </cell>
          <cell r="AT67">
            <v>6130.84</v>
          </cell>
          <cell r="AU67">
            <v>0</v>
          </cell>
          <cell r="AV67">
            <v>17697.59</v>
          </cell>
          <cell r="AW67">
            <v>1368</v>
          </cell>
          <cell r="AX67">
            <v>0</v>
          </cell>
          <cell r="AY67">
            <v>0</v>
          </cell>
          <cell r="AZ67">
            <v>0</v>
          </cell>
          <cell r="BA67">
            <v>3111.47</v>
          </cell>
          <cell r="BB67">
            <v>7085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40165.199999999997</v>
          </cell>
          <cell r="BH67">
            <v>0</v>
          </cell>
          <cell r="BI67">
            <v>0</v>
          </cell>
          <cell r="BJ67">
            <v>0</v>
          </cell>
          <cell r="BK67">
            <v>39000</v>
          </cell>
          <cell r="BL67">
            <v>0</v>
          </cell>
          <cell r="BM67">
            <v>884.77</v>
          </cell>
          <cell r="BN67">
            <v>32398.57</v>
          </cell>
          <cell r="BO67">
            <v>0</v>
          </cell>
          <cell r="BP67">
            <v>2.4</v>
          </cell>
          <cell r="BQ67">
            <v>703.34</v>
          </cell>
          <cell r="BR67">
            <v>0</v>
          </cell>
          <cell r="BS67">
            <v>0</v>
          </cell>
        </row>
        <row r="68">
          <cell r="A68">
            <v>538</v>
          </cell>
          <cell r="B68" t="str">
            <v>Avening Primary School</v>
          </cell>
          <cell r="D68">
            <v>30833.68</v>
          </cell>
          <cell r="E68">
            <v>0</v>
          </cell>
          <cell r="F68">
            <v>0.33</v>
          </cell>
          <cell r="G68">
            <v>32.39</v>
          </cell>
          <cell r="H68">
            <v>0</v>
          </cell>
          <cell r="I68">
            <v>0</v>
          </cell>
          <cell r="J68">
            <v>282799.59999999998</v>
          </cell>
          <cell r="K68">
            <v>0</v>
          </cell>
          <cell r="L68">
            <v>14299</v>
          </cell>
          <cell r="M68">
            <v>0</v>
          </cell>
          <cell r="N68">
            <v>27770</v>
          </cell>
          <cell r="O68">
            <v>300</v>
          </cell>
          <cell r="P68">
            <v>0</v>
          </cell>
          <cell r="Q68">
            <v>6511.04</v>
          </cell>
          <cell r="R68">
            <v>0</v>
          </cell>
          <cell r="S68">
            <v>198</v>
          </cell>
          <cell r="T68">
            <v>154</v>
          </cell>
          <cell r="U68">
            <v>812</v>
          </cell>
          <cell r="V68">
            <v>9705.65</v>
          </cell>
          <cell r="W68">
            <v>25840</v>
          </cell>
          <cell r="X68">
            <v>0</v>
          </cell>
          <cell r="Y68">
            <v>0</v>
          </cell>
          <cell r="Z68">
            <v>0</v>
          </cell>
          <cell r="AA68">
            <v>205358.02</v>
          </cell>
          <cell r="AB68">
            <v>11464.57</v>
          </cell>
          <cell r="AC68">
            <v>42995.68</v>
          </cell>
          <cell r="AD68">
            <v>5998.74</v>
          </cell>
          <cell r="AE68">
            <v>20428.75</v>
          </cell>
          <cell r="AF68">
            <v>0</v>
          </cell>
          <cell r="AG68">
            <v>6524.27</v>
          </cell>
          <cell r="AH68">
            <v>1310.74</v>
          </cell>
          <cell r="AI68">
            <v>824.67</v>
          </cell>
          <cell r="AJ68">
            <v>6367</v>
          </cell>
          <cell r="AK68">
            <v>1592</v>
          </cell>
          <cell r="AL68">
            <v>4628.95</v>
          </cell>
          <cell r="AM68">
            <v>420</v>
          </cell>
          <cell r="AN68">
            <v>1295.05</v>
          </cell>
          <cell r="AO68">
            <v>607.26</v>
          </cell>
          <cell r="AP68">
            <v>4003.81</v>
          </cell>
          <cell r="AQ68">
            <v>2575</v>
          </cell>
          <cell r="AR68">
            <v>1560.76</v>
          </cell>
          <cell r="AS68">
            <v>33699.550000000003</v>
          </cell>
          <cell r="AT68">
            <v>1195.6099999999999</v>
          </cell>
          <cell r="AU68">
            <v>0</v>
          </cell>
          <cell r="AV68">
            <v>2795.19</v>
          </cell>
          <cell r="AW68">
            <v>2576.6</v>
          </cell>
          <cell r="AX68">
            <v>0</v>
          </cell>
          <cell r="AY68">
            <v>1239</v>
          </cell>
          <cell r="AZ68">
            <v>20</v>
          </cell>
          <cell r="BA68">
            <v>853.16</v>
          </cell>
          <cell r="BB68">
            <v>8465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18903</v>
          </cell>
          <cell r="BH68">
            <v>0</v>
          </cell>
          <cell r="BI68">
            <v>0</v>
          </cell>
          <cell r="BJ68">
            <v>0</v>
          </cell>
          <cell r="BK68">
            <v>3435.04</v>
          </cell>
          <cell r="BL68">
            <v>0</v>
          </cell>
          <cell r="BM68">
            <v>1371.71</v>
          </cell>
          <cell r="BN68">
            <v>30423.59</v>
          </cell>
          <cell r="BO68">
            <v>0</v>
          </cell>
          <cell r="BP68">
            <v>14121.29</v>
          </cell>
          <cell r="BQ68">
            <v>7.68</v>
          </cell>
          <cell r="BR68">
            <v>0</v>
          </cell>
          <cell r="BS68">
            <v>0</v>
          </cell>
        </row>
        <row r="69">
          <cell r="A69">
            <v>539</v>
          </cell>
          <cell r="B69" t="str">
            <v>Aylburton C of E Primary School</v>
          </cell>
          <cell r="D69">
            <v>26421.59</v>
          </cell>
          <cell r="E69">
            <v>0</v>
          </cell>
          <cell r="F69">
            <v>25706.7</v>
          </cell>
          <cell r="G69">
            <v>814.62</v>
          </cell>
          <cell r="H69">
            <v>0</v>
          </cell>
          <cell r="I69">
            <v>0</v>
          </cell>
          <cell r="J69">
            <v>214948.39</v>
          </cell>
          <cell r="K69">
            <v>0</v>
          </cell>
          <cell r="L69">
            <v>20376</v>
          </cell>
          <cell r="M69">
            <v>0</v>
          </cell>
          <cell r="N69">
            <v>25512.880000000001</v>
          </cell>
          <cell r="O69">
            <v>0</v>
          </cell>
          <cell r="P69">
            <v>0</v>
          </cell>
          <cell r="Q69">
            <v>2851.17</v>
          </cell>
          <cell r="R69">
            <v>0</v>
          </cell>
          <cell r="S69">
            <v>891</v>
          </cell>
          <cell r="T69">
            <v>78.400000000000006</v>
          </cell>
          <cell r="U69">
            <v>0</v>
          </cell>
          <cell r="V69">
            <v>3288.09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142272.5</v>
          </cell>
          <cell r="AB69">
            <v>10281.530000000001</v>
          </cell>
          <cell r="AC69">
            <v>39859.33</v>
          </cell>
          <cell r="AD69">
            <v>7420.87</v>
          </cell>
          <cell r="AE69">
            <v>17275.54</v>
          </cell>
          <cell r="AF69">
            <v>0</v>
          </cell>
          <cell r="AG69">
            <v>3991.13</v>
          </cell>
          <cell r="AH69">
            <v>205.4</v>
          </cell>
          <cell r="AI69">
            <v>1268.0899999999999</v>
          </cell>
          <cell r="AJ69">
            <v>4009</v>
          </cell>
          <cell r="AK69">
            <v>1002</v>
          </cell>
          <cell r="AL69">
            <v>6487.83</v>
          </cell>
          <cell r="AM69">
            <v>190.58</v>
          </cell>
          <cell r="AN69">
            <v>435</v>
          </cell>
          <cell r="AO69">
            <v>684.12</v>
          </cell>
          <cell r="AP69">
            <v>430.94</v>
          </cell>
          <cell r="AQ69">
            <v>1732</v>
          </cell>
          <cell r="AR69">
            <v>267.17</v>
          </cell>
          <cell r="AS69">
            <v>27234.48</v>
          </cell>
          <cell r="AT69">
            <v>5218.0200000000004</v>
          </cell>
          <cell r="AU69">
            <v>0</v>
          </cell>
          <cell r="AV69">
            <v>2570</v>
          </cell>
          <cell r="AW69">
            <v>1299.4000000000001</v>
          </cell>
          <cell r="AX69">
            <v>0</v>
          </cell>
          <cell r="AY69">
            <v>625</v>
          </cell>
          <cell r="AZ69">
            <v>0</v>
          </cell>
          <cell r="BA69">
            <v>2261.9499999999998</v>
          </cell>
          <cell r="BB69">
            <v>8131.5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27834.32</v>
          </cell>
          <cell r="BH69">
            <v>0</v>
          </cell>
          <cell r="BI69">
            <v>0</v>
          </cell>
          <cell r="BJ69">
            <v>0</v>
          </cell>
          <cell r="BK69">
            <v>16499.36</v>
          </cell>
          <cell r="BL69">
            <v>0</v>
          </cell>
          <cell r="BM69">
            <v>1063.06</v>
          </cell>
          <cell r="BN69">
            <v>9214.14</v>
          </cell>
          <cell r="BO69">
            <v>0</v>
          </cell>
          <cell r="BP69">
            <v>33319.64</v>
          </cell>
          <cell r="BQ69">
            <v>3473.58</v>
          </cell>
          <cell r="BR69">
            <v>0</v>
          </cell>
          <cell r="BS69">
            <v>0</v>
          </cell>
        </row>
        <row r="70">
          <cell r="A70">
            <v>543</v>
          </cell>
          <cell r="B70" t="str">
            <v>Offa's Mead Primary School</v>
          </cell>
          <cell r="D70">
            <v>60714.18</v>
          </cell>
          <cell r="E70">
            <v>0</v>
          </cell>
          <cell r="F70">
            <v>10063</v>
          </cell>
          <cell r="G70">
            <v>1041.6099999999999</v>
          </cell>
          <cell r="H70">
            <v>0</v>
          </cell>
          <cell r="I70">
            <v>0</v>
          </cell>
          <cell r="J70">
            <v>483642.73</v>
          </cell>
          <cell r="K70">
            <v>0</v>
          </cell>
          <cell r="L70">
            <v>78306</v>
          </cell>
          <cell r="M70">
            <v>0</v>
          </cell>
          <cell r="N70">
            <v>39965.980000000003</v>
          </cell>
          <cell r="O70">
            <v>0</v>
          </cell>
          <cell r="P70">
            <v>6888.79</v>
          </cell>
          <cell r="Q70">
            <v>8145.59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17854.3</v>
          </cell>
          <cell r="W70">
            <v>38353</v>
          </cell>
          <cell r="X70">
            <v>0</v>
          </cell>
          <cell r="Y70">
            <v>0</v>
          </cell>
          <cell r="Z70">
            <v>0</v>
          </cell>
          <cell r="AA70">
            <v>380832.59</v>
          </cell>
          <cell r="AB70">
            <v>20199.97</v>
          </cell>
          <cell r="AC70">
            <v>102066.98</v>
          </cell>
          <cell r="AD70">
            <v>20817.150000000001</v>
          </cell>
          <cell r="AE70">
            <v>47390.400000000001</v>
          </cell>
          <cell r="AF70">
            <v>0</v>
          </cell>
          <cell r="AG70">
            <v>12913.04</v>
          </cell>
          <cell r="AH70">
            <v>2466.1999999999998</v>
          </cell>
          <cell r="AI70">
            <v>881.84</v>
          </cell>
          <cell r="AJ70">
            <v>3858</v>
          </cell>
          <cell r="AK70">
            <v>964</v>
          </cell>
          <cell r="AL70">
            <v>8918.5400000000009</v>
          </cell>
          <cell r="AM70">
            <v>3518.24</v>
          </cell>
          <cell r="AN70">
            <v>1132.0899999999999</v>
          </cell>
          <cell r="AO70">
            <v>2808.08</v>
          </cell>
          <cell r="AP70">
            <v>10285.5</v>
          </cell>
          <cell r="AQ70">
            <v>7104</v>
          </cell>
          <cell r="AR70">
            <v>711.66</v>
          </cell>
          <cell r="AS70">
            <v>11262.24</v>
          </cell>
          <cell r="AT70">
            <v>5291.78</v>
          </cell>
          <cell r="AU70">
            <v>0</v>
          </cell>
          <cell r="AV70">
            <v>3028.2</v>
          </cell>
          <cell r="AW70">
            <v>3873</v>
          </cell>
          <cell r="AX70">
            <v>0</v>
          </cell>
          <cell r="AY70">
            <v>9086</v>
          </cell>
          <cell r="AZ70">
            <v>0</v>
          </cell>
          <cell r="BA70">
            <v>1706.78</v>
          </cell>
          <cell r="BB70">
            <v>13913.97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32907</v>
          </cell>
          <cell r="BH70">
            <v>0</v>
          </cell>
          <cell r="BI70">
            <v>0</v>
          </cell>
          <cell r="BJ70">
            <v>0</v>
          </cell>
          <cell r="BK70">
            <v>41062.980000000003</v>
          </cell>
          <cell r="BL70">
            <v>0</v>
          </cell>
          <cell r="BM70">
            <v>1810.41</v>
          </cell>
          <cell r="BN70">
            <v>58840.32</v>
          </cell>
          <cell r="BO70">
            <v>0</v>
          </cell>
          <cell r="BP70">
            <v>352.02</v>
          </cell>
          <cell r="BQ70">
            <v>786.2</v>
          </cell>
          <cell r="BR70">
            <v>0</v>
          </cell>
          <cell r="BS70">
            <v>0</v>
          </cell>
        </row>
        <row r="71">
          <cell r="A71">
            <v>544</v>
          </cell>
          <cell r="B71" t="str">
            <v>The Rosary Catholic Primary School</v>
          </cell>
          <cell r="D71">
            <v>31779.95</v>
          </cell>
          <cell r="E71">
            <v>0</v>
          </cell>
          <cell r="F71">
            <v>0</v>
          </cell>
          <cell r="G71">
            <v>1307</v>
          </cell>
          <cell r="H71">
            <v>0</v>
          </cell>
          <cell r="I71">
            <v>0</v>
          </cell>
          <cell r="J71">
            <v>464427.05</v>
          </cell>
          <cell r="K71">
            <v>0</v>
          </cell>
          <cell r="L71">
            <v>49071</v>
          </cell>
          <cell r="M71">
            <v>0</v>
          </cell>
          <cell r="N71">
            <v>27967</v>
          </cell>
          <cell r="O71">
            <v>0</v>
          </cell>
          <cell r="P71">
            <v>2555.94</v>
          </cell>
          <cell r="Q71">
            <v>4576.25</v>
          </cell>
          <cell r="R71">
            <v>0</v>
          </cell>
          <cell r="S71">
            <v>9940.42</v>
          </cell>
          <cell r="T71">
            <v>1725.54</v>
          </cell>
          <cell r="U71">
            <v>2541.14</v>
          </cell>
          <cell r="V71">
            <v>9274.5499999999993</v>
          </cell>
          <cell r="W71">
            <v>36054</v>
          </cell>
          <cell r="X71">
            <v>0</v>
          </cell>
          <cell r="Y71">
            <v>0</v>
          </cell>
          <cell r="Z71">
            <v>0</v>
          </cell>
          <cell r="AA71">
            <v>300862.44</v>
          </cell>
          <cell r="AB71">
            <v>24297.83</v>
          </cell>
          <cell r="AC71">
            <v>86572.03</v>
          </cell>
          <cell r="AD71">
            <v>0</v>
          </cell>
          <cell r="AE71">
            <v>27115.9</v>
          </cell>
          <cell r="AF71">
            <v>0</v>
          </cell>
          <cell r="AG71">
            <v>19207.98</v>
          </cell>
          <cell r="AH71">
            <v>3194.05</v>
          </cell>
          <cell r="AI71">
            <v>1508</v>
          </cell>
          <cell r="AJ71">
            <v>9802</v>
          </cell>
          <cell r="AK71">
            <v>2451</v>
          </cell>
          <cell r="AL71">
            <v>7634.58</v>
          </cell>
          <cell r="AM71">
            <v>3315.6</v>
          </cell>
          <cell r="AN71">
            <v>14567.87</v>
          </cell>
          <cell r="AO71">
            <v>3664.47</v>
          </cell>
          <cell r="AP71">
            <v>4371.43</v>
          </cell>
          <cell r="AQ71">
            <v>1261</v>
          </cell>
          <cell r="AR71">
            <v>588.26</v>
          </cell>
          <cell r="AS71">
            <v>22982.41</v>
          </cell>
          <cell r="AT71">
            <v>2173.36</v>
          </cell>
          <cell r="AU71">
            <v>0</v>
          </cell>
          <cell r="AV71">
            <v>5435.1</v>
          </cell>
          <cell r="AW71">
            <v>4215.8</v>
          </cell>
          <cell r="AX71">
            <v>0</v>
          </cell>
          <cell r="AY71">
            <v>7021</v>
          </cell>
          <cell r="AZ71">
            <v>5628.9</v>
          </cell>
          <cell r="BA71">
            <v>1519.33</v>
          </cell>
          <cell r="BB71">
            <v>11367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1570</v>
          </cell>
          <cell r="BH71">
            <v>0</v>
          </cell>
          <cell r="BI71">
            <v>0</v>
          </cell>
          <cell r="BJ71">
            <v>0</v>
          </cell>
          <cell r="BK71">
            <v>0</v>
          </cell>
          <cell r="BL71">
            <v>0</v>
          </cell>
          <cell r="BM71">
            <v>2651.25</v>
          </cell>
          <cell r="BN71">
            <v>69155.5</v>
          </cell>
          <cell r="BO71">
            <v>0</v>
          </cell>
          <cell r="BP71">
            <v>0</v>
          </cell>
          <cell r="BQ71">
            <v>225.75</v>
          </cell>
          <cell r="BR71">
            <v>0</v>
          </cell>
          <cell r="BS71">
            <v>0</v>
          </cell>
        </row>
        <row r="72">
          <cell r="A72">
            <v>545</v>
          </cell>
          <cell r="B72" t="str">
            <v>Berkeley Primary School</v>
          </cell>
          <cell r="C72">
            <v>1</v>
          </cell>
          <cell r="D72">
            <v>37898.74</v>
          </cell>
          <cell r="E72">
            <v>0</v>
          </cell>
          <cell r="F72">
            <v>7803.01</v>
          </cell>
          <cell r="G72">
            <v>828.17</v>
          </cell>
          <cell r="H72">
            <v>0</v>
          </cell>
          <cell r="I72">
            <v>0</v>
          </cell>
          <cell r="J72">
            <v>484440</v>
          </cell>
          <cell r="K72">
            <v>0</v>
          </cell>
          <cell r="L72">
            <v>17399</v>
          </cell>
          <cell r="M72">
            <v>0</v>
          </cell>
          <cell r="N72">
            <v>48139.32</v>
          </cell>
          <cell r="O72">
            <v>0</v>
          </cell>
          <cell r="P72">
            <v>10782.29</v>
          </cell>
          <cell r="Q72">
            <v>9504.26</v>
          </cell>
          <cell r="R72">
            <v>0</v>
          </cell>
          <cell r="S72">
            <v>0</v>
          </cell>
          <cell r="T72">
            <v>522.74</v>
          </cell>
          <cell r="U72">
            <v>0</v>
          </cell>
          <cell r="V72">
            <v>5298.17</v>
          </cell>
          <cell r="W72">
            <v>38874</v>
          </cell>
          <cell r="X72">
            <v>0</v>
          </cell>
          <cell r="Y72">
            <v>0</v>
          </cell>
          <cell r="Z72">
            <v>0</v>
          </cell>
          <cell r="AA72">
            <v>316617.25</v>
          </cell>
          <cell r="AB72">
            <v>17491.52</v>
          </cell>
          <cell r="AC72">
            <v>86428.3</v>
          </cell>
          <cell r="AD72">
            <v>19507.21</v>
          </cell>
          <cell r="AE72">
            <v>29524.49</v>
          </cell>
          <cell r="AF72">
            <v>0</v>
          </cell>
          <cell r="AG72">
            <v>12445.15</v>
          </cell>
          <cell r="AH72">
            <v>5869.03</v>
          </cell>
          <cell r="AI72">
            <v>4150.03</v>
          </cell>
          <cell r="AJ72">
            <v>5085</v>
          </cell>
          <cell r="AK72">
            <v>0</v>
          </cell>
          <cell r="AL72">
            <v>8404.27</v>
          </cell>
          <cell r="AM72">
            <v>2351.0700000000002</v>
          </cell>
          <cell r="AN72">
            <v>1961.12</v>
          </cell>
          <cell r="AO72">
            <v>4387.32</v>
          </cell>
          <cell r="AP72">
            <v>8140.83</v>
          </cell>
          <cell r="AQ72">
            <v>7759</v>
          </cell>
          <cell r="AR72">
            <v>1766.72</v>
          </cell>
          <cell r="AS72">
            <v>30264.04</v>
          </cell>
          <cell r="AT72">
            <v>4393</v>
          </cell>
          <cell r="AU72">
            <v>0</v>
          </cell>
          <cell r="AV72">
            <v>7493.24</v>
          </cell>
          <cell r="AW72">
            <v>424.6</v>
          </cell>
          <cell r="AX72">
            <v>0</v>
          </cell>
          <cell r="AY72">
            <v>0</v>
          </cell>
          <cell r="AZ72">
            <v>0</v>
          </cell>
          <cell r="BA72">
            <v>2797.98</v>
          </cell>
          <cell r="BB72">
            <v>24480.39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37698.68</v>
          </cell>
          <cell r="BH72">
            <v>0</v>
          </cell>
          <cell r="BI72">
            <v>0</v>
          </cell>
          <cell r="BJ72">
            <v>0</v>
          </cell>
          <cell r="BK72">
            <v>15781.02</v>
          </cell>
          <cell r="BL72">
            <v>0</v>
          </cell>
          <cell r="BM72">
            <v>1884.34</v>
          </cell>
          <cell r="BN72">
            <v>51116.959999999999</v>
          </cell>
          <cell r="BO72">
            <v>0</v>
          </cell>
          <cell r="BP72">
            <v>23373.98</v>
          </cell>
          <cell r="BQ72">
            <v>5290.52</v>
          </cell>
          <cell r="BR72">
            <v>0</v>
          </cell>
          <cell r="BS72">
            <v>0</v>
          </cell>
        </row>
        <row r="73">
          <cell r="A73">
            <v>546</v>
          </cell>
          <cell r="B73" t="str">
            <v>Berry Hill Primary School</v>
          </cell>
          <cell r="D73">
            <v>30518.799999999999</v>
          </cell>
          <cell r="E73">
            <v>0</v>
          </cell>
          <cell r="F73">
            <v>10977.63</v>
          </cell>
          <cell r="G73">
            <v>437.99</v>
          </cell>
          <cell r="H73">
            <v>0</v>
          </cell>
          <cell r="I73">
            <v>0</v>
          </cell>
          <cell r="J73">
            <v>499308.58</v>
          </cell>
          <cell r="K73">
            <v>0</v>
          </cell>
          <cell r="L73">
            <v>37372</v>
          </cell>
          <cell r="M73">
            <v>0</v>
          </cell>
          <cell r="N73">
            <v>43914</v>
          </cell>
          <cell r="O73">
            <v>0</v>
          </cell>
          <cell r="P73">
            <v>11157.55</v>
          </cell>
          <cell r="Q73">
            <v>5287.32</v>
          </cell>
          <cell r="R73">
            <v>0</v>
          </cell>
          <cell r="S73">
            <v>0</v>
          </cell>
          <cell r="T73">
            <v>0</v>
          </cell>
          <cell r="U73">
            <v>1967.16</v>
          </cell>
          <cell r="V73">
            <v>37339.910000000003</v>
          </cell>
          <cell r="W73">
            <v>0</v>
          </cell>
          <cell r="X73">
            <v>37859</v>
          </cell>
          <cell r="Y73">
            <v>0</v>
          </cell>
          <cell r="Z73">
            <v>0</v>
          </cell>
          <cell r="AA73">
            <v>336604.89</v>
          </cell>
          <cell r="AB73">
            <v>14516.72</v>
          </cell>
          <cell r="AC73">
            <v>118763.8</v>
          </cell>
          <cell r="AD73">
            <v>2568.2399999999998</v>
          </cell>
          <cell r="AE73">
            <v>25292.41</v>
          </cell>
          <cell r="AF73">
            <v>0</v>
          </cell>
          <cell r="AG73">
            <v>18273.150000000001</v>
          </cell>
          <cell r="AH73">
            <v>1573.27</v>
          </cell>
          <cell r="AI73">
            <v>3928.13</v>
          </cell>
          <cell r="AJ73">
            <v>4006</v>
          </cell>
          <cell r="AK73">
            <v>1002</v>
          </cell>
          <cell r="AL73">
            <v>17853.099999999999</v>
          </cell>
          <cell r="AM73">
            <v>2781.1</v>
          </cell>
          <cell r="AN73">
            <v>13829.76</v>
          </cell>
          <cell r="AO73">
            <v>2881.61</v>
          </cell>
          <cell r="AP73">
            <v>7962.63</v>
          </cell>
          <cell r="AQ73">
            <v>6838</v>
          </cell>
          <cell r="AR73">
            <v>534.75</v>
          </cell>
          <cell r="AS73">
            <v>31589.61</v>
          </cell>
          <cell r="AT73">
            <v>23067.09</v>
          </cell>
          <cell r="AU73">
            <v>0</v>
          </cell>
          <cell r="AV73">
            <v>5680.16</v>
          </cell>
          <cell r="AW73">
            <v>4120</v>
          </cell>
          <cell r="AX73">
            <v>0</v>
          </cell>
          <cell r="AY73">
            <v>8673</v>
          </cell>
          <cell r="AZ73">
            <v>0</v>
          </cell>
          <cell r="BA73">
            <v>1390</v>
          </cell>
          <cell r="BB73">
            <v>11758.5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32654</v>
          </cell>
          <cell r="BH73">
            <v>0</v>
          </cell>
          <cell r="BI73">
            <v>0</v>
          </cell>
          <cell r="BJ73">
            <v>0</v>
          </cell>
          <cell r="BK73">
            <v>37263.279999999999</v>
          </cell>
          <cell r="BL73">
            <v>0</v>
          </cell>
          <cell r="BM73">
            <v>1286.8599999999999</v>
          </cell>
          <cell r="BN73">
            <v>39236.400000000001</v>
          </cell>
          <cell r="BO73">
            <v>0</v>
          </cell>
          <cell r="BP73">
            <v>4750.72</v>
          </cell>
          <cell r="BQ73">
            <v>768.76</v>
          </cell>
          <cell r="BR73">
            <v>0</v>
          </cell>
          <cell r="BS73">
            <v>0</v>
          </cell>
        </row>
        <row r="74">
          <cell r="A74">
            <v>547</v>
          </cell>
          <cell r="B74" t="str">
            <v>Woodmancote School</v>
          </cell>
          <cell r="D74">
            <v>137291.54999999999</v>
          </cell>
          <cell r="E74">
            <v>0</v>
          </cell>
          <cell r="F74">
            <v>16090.48</v>
          </cell>
          <cell r="G74">
            <v>613.48</v>
          </cell>
          <cell r="H74">
            <v>0</v>
          </cell>
          <cell r="I74">
            <v>0</v>
          </cell>
          <cell r="J74">
            <v>749466.49</v>
          </cell>
          <cell r="K74">
            <v>0</v>
          </cell>
          <cell r="L74">
            <v>40109</v>
          </cell>
          <cell r="M74">
            <v>0</v>
          </cell>
          <cell r="N74">
            <v>38356</v>
          </cell>
          <cell r="O74">
            <v>0</v>
          </cell>
          <cell r="P74">
            <v>694</v>
          </cell>
          <cell r="Q74">
            <v>17313.05</v>
          </cell>
          <cell r="R74">
            <v>0</v>
          </cell>
          <cell r="S74">
            <v>4505.6000000000004</v>
          </cell>
          <cell r="T74">
            <v>0</v>
          </cell>
          <cell r="U74">
            <v>24008.02</v>
          </cell>
          <cell r="V74">
            <v>16916.28</v>
          </cell>
          <cell r="W74">
            <v>50456</v>
          </cell>
          <cell r="X74">
            <v>0</v>
          </cell>
          <cell r="Y74">
            <v>0</v>
          </cell>
          <cell r="Z74">
            <v>0</v>
          </cell>
          <cell r="AA74">
            <v>553632.22</v>
          </cell>
          <cell r="AB74">
            <v>36816.54</v>
          </cell>
          <cell r="AC74">
            <v>110739.07</v>
          </cell>
          <cell r="AD74">
            <v>22310.38</v>
          </cell>
          <cell r="AE74">
            <v>31817.759999999998</v>
          </cell>
          <cell r="AF74">
            <v>0</v>
          </cell>
          <cell r="AG74">
            <v>15392.76</v>
          </cell>
          <cell r="AH74">
            <v>2107.89</v>
          </cell>
          <cell r="AI74">
            <v>4210.84</v>
          </cell>
          <cell r="AJ74">
            <v>6037</v>
          </cell>
          <cell r="AK74">
            <v>1509</v>
          </cell>
          <cell r="AL74">
            <v>38327.35</v>
          </cell>
          <cell r="AM74">
            <v>3720.99</v>
          </cell>
          <cell r="AN74">
            <v>976.81</v>
          </cell>
          <cell r="AO74">
            <v>8396.34</v>
          </cell>
          <cell r="AP74">
            <v>9039.51</v>
          </cell>
          <cell r="AQ74">
            <v>14641</v>
          </cell>
          <cell r="AR74">
            <v>1034.82</v>
          </cell>
          <cell r="AS74">
            <v>46618.93</v>
          </cell>
          <cell r="AT74">
            <v>15729.99</v>
          </cell>
          <cell r="AU74">
            <v>0</v>
          </cell>
          <cell r="AV74">
            <v>5624.04</v>
          </cell>
          <cell r="AW74">
            <v>6221</v>
          </cell>
          <cell r="AX74">
            <v>0</v>
          </cell>
          <cell r="AY74">
            <v>8673</v>
          </cell>
          <cell r="AZ74">
            <v>1592</v>
          </cell>
          <cell r="BA74">
            <v>10724.44</v>
          </cell>
          <cell r="BB74">
            <v>16574.5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39708</v>
          </cell>
          <cell r="BH74">
            <v>0</v>
          </cell>
          <cell r="BI74">
            <v>0</v>
          </cell>
          <cell r="BJ74">
            <v>0</v>
          </cell>
          <cell r="BK74">
            <v>30387.599999999999</v>
          </cell>
          <cell r="BL74">
            <v>0</v>
          </cell>
          <cell r="BM74">
            <v>1608.88</v>
          </cell>
          <cell r="BN74">
            <v>106647.81</v>
          </cell>
          <cell r="BO74">
            <v>0</v>
          </cell>
          <cell r="BP74">
            <v>23480.48</v>
          </cell>
          <cell r="BQ74">
            <v>935</v>
          </cell>
          <cell r="BR74">
            <v>0</v>
          </cell>
          <cell r="BS74">
            <v>0</v>
          </cell>
        </row>
        <row r="75">
          <cell r="A75">
            <v>548</v>
          </cell>
          <cell r="B75" t="str">
            <v>Bibury C of E Primary School</v>
          </cell>
          <cell r="D75">
            <v>26116.77</v>
          </cell>
          <cell r="E75">
            <v>0</v>
          </cell>
          <cell r="F75">
            <v>36473.33</v>
          </cell>
          <cell r="G75">
            <v>651.58000000000004</v>
          </cell>
          <cell r="H75">
            <v>0</v>
          </cell>
          <cell r="I75">
            <v>0</v>
          </cell>
          <cell r="J75">
            <v>127735.32</v>
          </cell>
          <cell r="K75">
            <v>0</v>
          </cell>
          <cell r="L75">
            <v>7945</v>
          </cell>
          <cell r="M75">
            <v>0</v>
          </cell>
          <cell r="N75">
            <v>21073.5</v>
          </cell>
          <cell r="O75">
            <v>300</v>
          </cell>
          <cell r="P75">
            <v>57.79</v>
          </cell>
          <cell r="Q75">
            <v>2681.45</v>
          </cell>
          <cell r="R75">
            <v>0</v>
          </cell>
          <cell r="S75">
            <v>873</v>
          </cell>
          <cell r="T75">
            <v>165.2</v>
          </cell>
          <cell r="U75">
            <v>1706</v>
          </cell>
          <cell r="V75">
            <v>7326.84</v>
          </cell>
          <cell r="W75">
            <v>15327</v>
          </cell>
          <cell r="X75">
            <v>0</v>
          </cell>
          <cell r="Y75">
            <v>0</v>
          </cell>
          <cell r="Z75">
            <v>0</v>
          </cell>
          <cell r="AA75">
            <v>109771.83</v>
          </cell>
          <cell r="AB75">
            <v>5820.13</v>
          </cell>
          <cell r="AC75">
            <v>20392.63</v>
          </cell>
          <cell r="AD75">
            <v>2217.63</v>
          </cell>
          <cell r="AE75">
            <v>11620</v>
          </cell>
          <cell r="AF75">
            <v>0</v>
          </cell>
          <cell r="AG75">
            <v>1940.47</v>
          </cell>
          <cell r="AH75">
            <v>1348.03</v>
          </cell>
          <cell r="AI75">
            <v>1766.99</v>
          </cell>
          <cell r="AJ75">
            <v>2305</v>
          </cell>
          <cell r="AK75">
            <v>576</v>
          </cell>
          <cell r="AL75">
            <v>2941.05</v>
          </cell>
          <cell r="AM75">
            <v>182.78</v>
          </cell>
          <cell r="AN75">
            <v>6374.74</v>
          </cell>
          <cell r="AO75">
            <v>548.20000000000005</v>
          </cell>
          <cell r="AP75">
            <v>4529.2299999999996</v>
          </cell>
          <cell r="AQ75">
            <v>1332</v>
          </cell>
          <cell r="AR75">
            <v>976.55</v>
          </cell>
          <cell r="AS75">
            <v>9917.49</v>
          </cell>
          <cell r="AT75">
            <v>3876.17</v>
          </cell>
          <cell r="AU75">
            <v>0</v>
          </cell>
          <cell r="AV75">
            <v>3034.51</v>
          </cell>
          <cell r="AW75">
            <v>593.20000000000005</v>
          </cell>
          <cell r="AX75">
            <v>0</v>
          </cell>
          <cell r="AY75">
            <v>568.41999999999996</v>
          </cell>
          <cell r="AZ75">
            <v>0</v>
          </cell>
          <cell r="BA75">
            <v>0</v>
          </cell>
          <cell r="BB75">
            <v>6585.5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21477</v>
          </cell>
          <cell r="BH75">
            <v>0</v>
          </cell>
          <cell r="BI75">
            <v>0</v>
          </cell>
          <cell r="BJ75">
            <v>0</v>
          </cell>
          <cell r="BK75">
            <v>33770.29</v>
          </cell>
          <cell r="BL75">
            <v>0</v>
          </cell>
          <cell r="BM75">
            <v>1716.53</v>
          </cell>
          <cell r="BN75">
            <v>12089.32</v>
          </cell>
          <cell r="BO75">
            <v>0</v>
          </cell>
          <cell r="BP75">
            <v>23093.040000000001</v>
          </cell>
          <cell r="BQ75">
            <v>22.05</v>
          </cell>
          <cell r="BR75">
            <v>0</v>
          </cell>
          <cell r="BS75">
            <v>0</v>
          </cell>
        </row>
        <row r="76">
          <cell r="A76">
            <v>551</v>
          </cell>
          <cell r="B76" t="str">
            <v>Birdlip Primary School</v>
          </cell>
          <cell r="D76">
            <v>81029.279999999999</v>
          </cell>
          <cell r="E76">
            <v>0</v>
          </cell>
          <cell r="F76">
            <v>34876.04</v>
          </cell>
          <cell r="G76">
            <v>383.93</v>
          </cell>
          <cell r="H76">
            <v>0</v>
          </cell>
          <cell r="I76">
            <v>0</v>
          </cell>
          <cell r="J76">
            <v>274727.02</v>
          </cell>
          <cell r="K76">
            <v>0</v>
          </cell>
          <cell r="L76">
            <v>8148</v>
          </cell>
          <cell r="M76">
            <v>0</v>
          </cell>
          <cell r="N76">
            <v>24765.73</v>
          </cell>
          <cell r="O76">
            <v>100</v>
          </cell>
          <cell r="P76">
            <v>0</v>
          </cell>
          <cell r="Q76">
            <v>5598.31</v>
          </cell>
          <cell r="R76">
            <v>0</v>
          </cell>
          <cell r="S76">
            <v>693</v>
          </cell>
          <cell r="T76">
            <v>0</v>
          </cell>
          <cell r="U76">
            <v>0</v>
          </cell>
          <cell r="V76">
            <v>10518.37</v>
          </cell>
          <cell r="W76">
            <v>23468</v>
          </cell>
          <cell r="X76">
            <v>0</v>
          </cell>
          <cell r="Y76">
            <v>0</v>
          </cell>
          <cell r="Z76">
            <v>0</v>
          </cell>
          <cell r="AA76">
            <v>229884.94</v>
          </cell>
          <cell r="AB76">
            <v>5428.2</v>
          </cell>
          <cell r="AC76">
            <v>29842.7</v>
          </cell>
          <cell r="AD76">
            <v>0</v>
          </cell>
          <cell r="AE76">
            <v>15467.08</v>
          </cell>
          <cell r="AF76">
            <v>0</v>
          </cell>
          <cell r="AG76">
            <v>6018.65</v>
          </cell>
          <cell r="AH76">
            <v>25</v>
          </cell>
          <cell r="AI76">
            <v>1222.8399999999999</v>
          </cell>
          <cell r="AJ76">
            <v>2925</v>
          </cell>
          <cell r="AK76">
            <v>731</v>
          </cell>
          <cell r="AL76">
            <v>6482.36</v>
          </cell>
          <cell r="AM76">
            <v>1800</v>
          </cell>
          <cell r="AN76">
            <v>5696.83</v>
          </cell>
          <cell r="AO76">
            <v>691.3</v>
          </cell>
          <cell r="AP76">
            <v>6436.61</v>
          </cell>
          <cell r="AQ76">
            <v>1732</v>
          </cell>
          <cell r="AR76">
            <v>776.69</v>
          </cell>
          <cell r="AS76">
            <v>30939.25</v>
          </cell>
          <cell r="AT76">
            <v>18633.099999999999</v>
          </cell>
          <cell r="AU76">
            <v>0</v>
          </cell>
          <cell r="AV76">
            <v>4382.1400000000003</v>
          </cell>
          <cell r="AW76">
            <v>2166</v>
          </cell>
          <cell r="AX76">
            <v>0</v>
          </cell>
          <cell r="AY76">
            <v>1172.1500000000001</v>
          </cell>
          <cell r="AZ76">
            <v>0</v>
          </cell>
          <cell r="BA76">
            <v>5840.24</v>
          </cell>
          <cell r="BB76">
            <v>6405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30114</v>
          </cell>
          <cell r="BH76">
            <v>0</v>
          </cell>
          <cell r="BI76">
            <v>0</v>
          </cell>
          <cell r="BJ76">
            <v>0</v>
          </cell>
          <cell r="BK76">
            <v>4302</v>
          </cell>
          <cell r="BL76">
            <v>0</v>
          </cell>
          <cell r="BM76">
            <v>1213.9100000000001</v>
          </cell>
          <cell r="BN76">
            <v>44348.63</v>
          </cell>
          <cell r="BO76">
            <v>0</v>
          </cell>
          <cell r="BP76">
            <v>55185.04</v>
          </cell>
          <cell r="BQ76">
            <v>4673.0200000000004</v>
          </cell>
          <cell r="BR76">
            <v>0</v>
          </cell>
          <cell r="BS76">
            <v>0</v>
          </cell>
        </row>
        <row r="77">
          <cell r="A77">
            <v>552</v>
          </cell>
          <cell r="B77" t="str">
            <v>Bishops Cleeve Primary School</v>
          </cell>
          <cell r="D77">
            <v>-85113.61</v>
          </cell>
          <cell r="E77">
            <v>0</v>
          </cell>
          <cell r="F77">
            <v>17367.09</v>
          </cell>
          <cell r="G77">
            <v>1723.05</v>
          </cell>
          <cell r="H77">
            <v>0</v>
          </cell>
          <cell r="I77">
            <v>0</v>
          </cell>
          <cell r="J77">
            <v>1092349.47</v>
          </cell>
          <cell r="K77">
            <v>0</v>
          </cell>
          <cell r="L77">
            <v>108185</v>
          </cell>
          <cell r="M77">
            <v>0</v>
          </cell>
          <cell r="N77">
            <v>50692.95</v>
          </cell>
          <cell r="O77">
            <v>750</v>
          </cell>
          <cell r="P77">
            <v>0</v>
          </cell>
          <cell r="Q77">
            <v>9596.24</v>
          </cell>
          <cell r="R77">
            <v>0</v>
          </cell>
          <cell r="S77">
            <v>1005</v>
          </cell>
          <cell r="T77">
            <v>862.4</v>
          </cell>
          <cell r="U77">
            <v>0</v>
          </cell>
          <cell r="V77">
            <v>36775.68</v>
          </cell>
          <cell r="W77">
            <v>73290</v>
          </cell>
          <cell r="X77">
            <v>0</v>
          </cell>
          <cell r="Y77">
            <v>0</v>
          </cell>
          <cell r="Z77">
            <v>0</v>
          </cell>
          <cell r="AA77">
            <v>680480.97</v>
          </cell>
          <cell r="AB77">
            <v>35714.269999999997</v>
          </cell>
          <cell r="AC77">
            <v>198143.01</v>
          </cell>
          <cell r="AD77">
            <v>16262.15</v>
          </cell>
          <cell r="AE77">
            <v>73916.789999999994</v>
          </cell>
          <cell r="AF77">
            <v>0</v>
          </cell>
          <cell r="AG77">
            <v>37037.760000000002</v>
          </cell>
          <cell r="AH77">
            <v>1107.81</v>
          </cell>
          <cell r="AI77">
            <v>6369.9</v>
          </cell>
          <cell r="AJ77">
            <v>8758</v>
          </cell>
          <cell r="AK77">
            <v>2190</v>
          </cell>
          <cell r="AL77">
            <v>7361.38</v>
          </cell>
          <cell r="AM77">
            <v>5269.5</v>
          </cell>
          <cell r="AN77">
            <v>21592.99</v>
          </cell>
          <cell r="AO77">
            <v>8407.2800000000007</v>
          </cell>
          <cell r="AP77">
            <v>19116.07</v>
          </cell>
          <cell r="AQ77">
            <v>8991</v>
          </cell>
          <cell r="AR77">
            <v>1822.45</v>
          </cell>
          <cell r="AS77">
            <v>71628.320000000007</v>
          </cell>
          <cell r="AT77">
            <v>15185.02</v>
          </cell>
          <cell r="AU77">
            <v>0</v>
          </cell>
          <cell r="AV77">
            <v>17873.009999999998</v>
          </cell>
          <cell r="AW77">
            <v>9963.4</v>
          </cell>
          <cell r="AX77">
            <v>0</v>
          </cell>
          <cell r="AY77">
            <v>11564</v>
          </cell>
          <cell r="AZ77">
            <v>68452.36</v>
          </cell>
          <cell r="BA77">
            <v>4090.19</v>
          </cell>
          <cell r="BB77">
            <v>21540.5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69508.05</v>
          </cell>
          <cell r="BH77">
            <v>0</v>
          </cell>
          <cell r="BI77">
            <v>0</v>
          </cell>
          <cell r="BJ77">
            <v>0</v>
          </cell>
          <cell r="BK77">
            <v>2625.8</v>
          </cell>
          <cell r="BL77">
            <v>0</v>
          </cell>
          <cell r="BM77">
            <v>4087</v>
          </cell>
          <cell r="BN77">
            <v>-64445</v>
          </cell>
          <cell r="BO77">
            <v>0</v>
          </cell>
          <cell r="BP77">
            <v>61717.29</v>
          </cell>
          <cell r="BQ77">
            <v>7668.05</v>
          </cell>
          <cell r="BR77">
            <v>12500.05</v>
          </cell>
          <cell r="BS77">
            <v>0</v>
          </cell>
        </row>
        <row r="78">
          <cell r="A78">
            <v>553</v>
          </cell>
          <cell r="B78" t="str">
            <v>Bisley Blue Coat C of E Primary School</v>
          </cell>
          <cell r="D78">
            <v>56609.88</v>
          </cell>
          <cell r="E78">
            <v>0</v>
          </cell>
          <cell r="F78">
            <v>13017.5</v>
          </cell>
          <cell r="G78">
            <v>1010.85</v>
          </cell>
          <cell r="H78">
            <v>0</v>
          </cell>
          <cell r="I78">
            <v>0</v>
          </cell>
          <cell r="J78">
            <v>244354.82</v>
          </cell>
          <cell r="K78">
            <v>0</v>
          </cell>
          <cell r="L78">
            <v>8301</v>
          </cell>
          <cell r="M78">
            <v>0</v>
          </cell>
          <cell r="N78">
            <v>7992.95</v>
          </cell>
          <cell r="O78">
            <v>0</v>
          </cell>
          <cell r="P78">
            <v>0</v>
          </cell>
          <cell r="Q78">
            <v>9123.43</v>
          </cell>
          <cell r="R78">
            <v>0</v>
          </cell>
          <cell r="S78">
            <v>9213.4</v>
          </cell>
          <cell r="T78">
            <v>211.87</v>
          </cell>
          <cell r="U78">
            <v>317.02</v>
          </cell>
          <cell r="V78">
            <v>7062.08</v>
          </cell>
          <cell r="W78">
            <v>21531</v>
          </cell>
          <cell r="X78">
            <v>0</v>
          </cell>
          <cell r="Y78">
            <v>0</v>
          </cell>
          <cell r="Z78">
            <v>0</v>
          </cell>
          <cell r="AA78">
            <v>166503.24</v>
          </cell>
          <cell r="AB78">
            <v>14160.96</v>
          </cell>
          <cell r="AC78">
            <v>27811.16</v>
          </cell>
          <cell r="AD78">
            <v>6437.4</v>
          </cell>
          <cell r="AE78">
            <v>13995.28</v>
          </cell>
          <cell r="AF78">
            <v>0</v>
          </cell>
          <cell r="AG78">
            <v>7572.06</v>
          </cell>
          <cell r="AH78">
            <v>248.43</v>
          </cell>
          <cell r="AI78">
            <v>2193.25</v>
          </cell>
          <cell r="AJ78">
            <v>4564</v>
          </cell>
          <cell r="AK78">
            <v>1141</v>
          </cell>
          <cell r="AL78">
            <v>3931.81</v>
          </cell>
          <cell r="AM78">
            <v>395</v>
          </cell>
          <cell r="AN78">
            <v>972.29</v>
          </cell>
          <cell r="AO78">
            <v>792.07</v>
          </cell>
          <cell r="AP78">
            <v>3586.91</v>
          </cell>
          <cell r="AQ78">
            <v>1698</v>
          </cell>
          <cell r="AR78">
            <v>303.98</v>
          </cell>
          <cell r="AS78">
            <v>20591.34</v>
          </cell>
          <cell r="AT78">
            <v>10701.86</v>
          </cell>
          <cell r="AU78">
            <v>0</v>
          </cell>
          <cell r="AV78">
            <v>3964.16</v>
          </cell>
          <cell r="AW78">
            <v>1847.2</v>
          </cell>
          <cell r="AX78">
            <v>0</v>
          </cell>
          <cell r="AY78">
            <v>1239</v>
          </cell>
          <cell r="AZ78">
            <v>0</v>
          </cell>
          <cell r="BA78">
            <v>5846.61</v>
          </cell>
          <cell r="BB78">
            <v>6869.5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24722</v>
          </cell>
          <cell r="BH78">
            <v>0</v>
          </cell>
          <cell r="BI78">
            <v>0</v>
          </cell>
          <cell r="BJ78">
            <v>0</v>
          </cell>
          <cell r="BK78">
            <v>951.78</v>
          </cell>
          <cell r="BL78">
            <v>0</v>
          </cell>
          <cell r="BM78">
            <v>1175.75</v>
          </cell>
          <cell r="BN78">
            <v>57350.94</v>
          </cell>
          <cell r="BO78">
            <v>0</v>
          </cell>
          <cell r="BP78">
            <v>35542.22</v>
          </cell>
          <cell r="BQ78">
            <v>1080.5999999999999</v>
          </cell>
          <cell r="BR78">
            <v>0</v>
          </cell>
          <cell r="BS78">
            <v>0</v>
          </cell>
        </row>
        <row r="79">
          <cell r="A79">
            <v>554</v>
          </cell>
          <cell r="B79" t="str">
            <v>Beech Green Primary School</v>
          </cell>
          <cell r="C79">
            <v>1</v>
          </cell>
          <cell r="D79">
            <v>134476.26999999999</v>
          </cell>
          <cell r="E79">
            <v>0</v>
          </cell>
          <cell r="F79">
            <v>54689.48</v>
          </cell>
          <cell r="G79">
            <v>395.5</v>
          </cell>
          <cell r="H79">
            <v>0</v>
          </cell>
          <cell r="I79">
            <v>0</v>
          </cell>
          <cell r="J79">
            <v>1045306</v>
          </cell>
          <cell r="K79">
            <v>0</v>
          </cell>
          <cell r="L79">
            <v>88613</v>
          </cell>
          <cell r="M79">
            <v>0</v>
          </cell>
          <cell r="N79">
            <v>42085</v>
          </cell>
          <cell r="O79">
            <v>0</v>
          </cell>
          <cell r="P79">
            <v>200</v>
          </cell>
          <cell r="Q79">
            <v>29339.88</v>
          </cell>
          <cell r="R79">
            <v>0</v>
          </cell>
          <cell r="S79">
            <v>8325.7999999999993</v>
          </cell>
          <cell r="T79">
            <v>468.4</v>
          </cell>
          <cell r="U79">
            <v>10156.18</v>
          </cell>
          <cell r="V79">
            <v>8468.82</v>
          </cell>
          <cell r="W79">
            <v>68337</v>
          </cell>
          <cell r="X79">
            <v>0</v>
          </cell>
          <cell r="Y79">
            <v>0</v>
          </cell>
          <cell r="Z79">
            <v>0</v>
          </cell>
          <cell r="AA79">
            <v>710140.26</v>
          </cell>
          <cell r="AB79">
            <v>42740.59</v>
          </cell>
          <cell r="AC79">
            <v>179590.42</v>
          </cell>
          <cell r="AD79">
            <v>27106.99</v>
          </cell>
          <cell r="AE79">
            <v>60477.59</v>
          </cell>
          <cell r="AF79">
            <v>0</v>
          </cell>
          <cell r="AG79">
            <v>28232.65</v>
          </cell>
          <cell r="AH79">
            <v>1878.41</v>
          </cell>
          <cell r="AI79">
            <v>8387.2999999999993</v>
          </cell>
          <cell r="AJ79">
            <v>7875</v>
          </cell>
          <cell r="AK79">
            <v>1969</v>
          </cell>
          <cell r="AL79">
            <v>60817.62</v>
          </cell>
          <cell r="AM79">
            <v>4471.97</v>
          </cell>
          <cell r="AN79">
            <v>4619.51</v>
          </cell>
          <cell r="AO79">
            <v>3059.44</v>
          </cell>
          <cell r="AP79">
            <v>13237.79</v>
          </cell>
          <cell r="AQ79">
            <v>14741</v>
          </cell>
          <cell r="AR79">
            <v>2946</v>
          </cell>
          <cell r="AS79">
            <v>70921.78</v>
          </cell>
          <cell r="AT79">
            <v>36677.980000000003</v>
          </cell>
          <cell r="AU79">
            <v>0</v>
          </cell>
          <cell r="AV79">
            <v>11475.37</v>
          </cell>
          <cell r="AW79">
            <v>9485.2000000000007</v>
          </cell>
          <cell r="AX79">
            <v>21.99</v>
          </cell>
          <cell r="AY79">
            <v>9499</v>
          </cell>
          <cell r="AZ79">
            <v>420</v>
          </cell>
          <cell r="BA79">
            <v>25949.56</v>
          </cell>
          <cell r="BB79">
            <v>16364.5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47397</v>
          </cell>
          <cell r="BH79">
            <v>0</v>
          </cell>
          <cell r="BI79">
            <v>0</v>
          </cell>
          <cell r="BJ79">
            <v>0</v>
          </cell>
          <cell r="BK79">
            <v>10413</v>
          </cell>
          <cell r="BL79">
            <v>0</v>
          </cell>
          <cell r="BM79">
            <v>24.95</v>
          </cell>
          <cell r="BN79">
            <v>82669.429999999993</v>
          </cell>
          <cell r="BO79">
            <v>0</v>
          </cell>
          <cell r="BP79">
            <v>89362.48</v>
          </cell>
          <cell r="BQ79">
            <v>2681.55</v>
          </cell>
          <cell r="BR79">
            <v>0</v>
          </cell>
          <cell r="BS79">
            <v>0</v>
          </cell>
        </row>
        <row r="80">
          <cell r="A80">
            <v>555</v>
          </cell>
          <cell r="B80" t="str">
            <v>Forest View Primary School</v>
          </cell>
          <cell r="C80">
            <v>1</v>
          </cell>
          <cell r="D80">
            <v>116474.26</v>
          </cell>
          <cell r="E80">
            <v>0</v>
          </cell>
          <cell r="F80">
            <v>54032.19</v>
          </cell>
          <cell r="G80">
            <v>0</v>
          </cell>
          <cell r="H80">
            <v>0</v>
          </cell>
          <cell r="I80">
            <v>0</v>
          </cell>
          <cell r="J80">
            <v>1058952.6200000001</v>
          </cell>
          <cell r="K80">
            <v>0</v>
          </cell>
          <cell r="L80">
            <v>212132</v>
          </cell>
          <cell r="M80">
            <v>0</v>
          </cell>
          <cell r="N80">
            <v>50326</v>
          </cell>
          <cell r="O80">
            <v>40870.43</v>
          </cell>
          <cell r="P80">
            <v>13190.6</v>
          </cell>
          <cell r="Q80">
            <v>21409.39</v>
          </cell>
          <cell r="R80">
            <v>0</v>
          </cell>
          <cell r="S80">
            <v>8526.77</v>
          </cell>
          <cell r="T80">
            <v>4572.3999999999996</v>
          </cell>
          <cell r="U80">
            <v>3970.49</v>
          </cell>
          <cell r="V80">
            <v>4700.4799999999996</v>
          </cell>
          <cell r="W80">
            <v>66523</v>
          </cell>
          <cell r="X80">
            <v>0</v>
          </cell>
          <cell r="Y80">
            <v>0</v>
          </cell>
          <cell r="Z80">
            <v>0</v>
          </cell>
          <cell r="AA80">
            <v>762935.76</v>
          </cell>
          <cell r="AB80">
            <v>39113.519999999997</v>
          </cell>
          <cell r="AC80">
            <v>322595.11</v>
          </cell>
          <cell r="AD80">
            <v>32799.96</v>
          </cell>
          <cell r="AE80">
            <v>43055.39</v>
          </cell>
          <cell r="AF80">
            <v>0</v>
          </cell>
          <cell r="AG80">
            <v>119800.58</v>
          </cell>
          <cell r="AH80">
            <v>3847.94</v>
          </cell>
          <cell r="AI80">
            <v>4753.8599999999997</v>
          </cell>
          <cell r="AJ80">
            <v>10068</v>
          </cell>
          <cell r="AK80">
            <v>0</v>
          </cell>
          <cell r="AL80">
            <v>9821.67</v>
          </cell>
          <cell r="AM80">
            <v>2930.37</v>
          </cell>
          <cell r="AN80">
            <v>3019.08</v>
          </cell>
          <cell r="AO80">
            <v>4502.16</v>
          </cell>
          <cell r="AP80">
            <v>22584.46</v>
          </cell>
          <cell r="AQ80">
            <v>18959</v>
          </cell>
          <cell r="AR80">
            <v>1171.7</v>
          </cell>
          <cell r="AS80">
            <v>43532</v>
          </cell>
          <cell r="AT80">
            <v>9864.3799999999992</v>
          </cell>
          <cell r="AU80">
            <v>0</v>
          </cell>
          <cell r="AV80">
            <v>12549.36</v>
          </cell>
          <cell r="AW80">
            <v>9196.7999999999993</v>
          </cell>
          <cell r="AX80">
            <v>0</v>
          </cell>
          <cell r="AY80">
            <v>25943</v>
          </cell>
          <cell r="AZ80">
            <v>0</v>
          </cell>
          <cell r="BA80">
            <v>1239.3</v>
          </cell>
          <cell r="BB80">
            <v>16291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45531</v>
          </cell>
          <cell r="BH80">
            <v>0</v>
          </cell>
          <cell r="BI80">
            <v>0</v>
          </cell>
          <cell r="BJ80">
            <v>0</v>
          </cell>
          <cell r="BK80">
            <v>12078.69</v>
          </cell>
          <cell r="BL80">
            <v>0</v>
          </cell>
          <cell r="BM80">
            <v>3375.13</v>
          </cell>
          <cell r="BN80">
            <v>81074.039999999994</v>
          </cell>
          <cell r="BO80">
            <v>0</v>
          </cell>
          <cell r="BP80">
            <v>84016</v>
          </cell>
          <cell r="BQ80">
            <v>93.37</v>
          </cell>
          <cell r="BR80">
            <v>0</v>
          </cell>
          <cell r="BS80">
            <v>0</v>
          </cell>
        </row>
        <row r="81">
          <cell r="A81">
            <v>558</v>
          </cell>
          <cell r="B81" t="str">
            <v>Blakeney Primary School</v>
          </cell>
          <cell r="D81">
            <v>38080.74</v>
          </cell>
          <cell r="E81">
            <v>0</v>
          </cell>
          <cell r="F81">
            <v>12331.06</v>
          </cell>
          <cell r="G81">
            <v>0</v>
          </cell>
          <cell r="H81">
            <v>0</v>
          </cell>
          <cell r="I81">
            <v>0</v>
          </cell>
          <cell r="J81">
            <v>226976</v>
          </cell>
          <cell r="K81">
            <v>0</v>
          </cell>
          <cell r="L81">
            <v>42359</v>
          </cell>
          <cell r="M81">
            <v>0</v>
          </cell>
          <cell r="N81">
            <v>24382.2</v>
          </cell>
          <cell r="O81">
            <v>0</v>
          </cell>
          <cell r="P81">
            <v>2764.94</v>
          </cell>
          <cell r="Q81">
            <v>3695.34</v>
          </cell>
          <cell r="R81">
            <v>0</v>
          </cell>
          <cell r="S81">
            <v>2997</v>
          </cell>
          <cell r="T81">
            <v>2368.4</v>
          </cell>
          <cell r="U81">
            <v>750</v>
          </cell>
          <cell r="V81">
            <v>2312</v>
          </cell>
          <cell r="W81">
            <v>22406</v>
          </cell>
          <cell r="X81">
            <v>0</v>
          </cell>
          <cell r="Y81">
            <v>0</v>
          </cell>
          <cell r="Z81">
            <v>0</v>
          </cell>
          <cell r="AA81">
            <v>181413.73</v>
          </cell>
          <cell r="AB81">
            <v>19303.439999999999</v>
          </cell>
          <cell r="AC81">
            <v>49080.85</v>
          </cell>
          <cell r="AD81">
            <v>0</v>
          </cell>
          <cell r="AE81">
            <v>15986.36</v>
          </cell>
          <cell r="AF81">
            <v>0</v>
          </cell>
          <cell r="AG81">
            <v>7020.22</v>
          </cell>
          <cell r="AH81">
            <v>300.64999999999998</v>
          </cell>
          <cell r="AI81">
            <v>1312.8</v>
          </cell>
          <cell r="AJ81">
            <v>4870</v>
          </cell>
          <cell r="AK81">
            <v>1218</v>
          </cell>
          <cell r="AL81">
            <v>8252.24</v>
          </cell>
          <cell r="AM81">
            <v>1832.69</v>
          </cell>
          <cell r="AN81">
            <v>8244.84</v>
          </cell>
          <cell r="AO81">
            <v>2298.0300000000002</v>
          </cell>
          <cell r="AP81">
            <v>2211.77</v>
          </cell>
          <cell r="AQ81">
            <v>3241</v>
          </cell>
          <cell r="AR81">
            <v>830.26</v>
          </cell>
          <cell r="AS81">
            <v>22716.65</v>
          </cell>
          <cell r="AT81">
            <v>888.76</v>
          </cell>
          <cell r="AU81">
            <v>0</v>
          </cell>
          <cell r="AV81">
            <v>5043.25</v>
          </cell>
          <cell r="AW81">
            <v>1733.2</v>
          </cell>
          <cell r="AX81">
            <v>0</v>
          </cell>
          <cell r="AY81">
            <v>2065</v>
          </cell>
          <cell r="AZ81">
            <v>324</v>
          </cell>
          <cell r="BA81">
            <v>1314.31</v>
          </cell>
          <cell r="BB81">
            <v>9242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36408</v>
          </cell>
          <cell r="BH81">
            <v>0</v>
          </cell>
          <cell r="BI81">
            <v>0</v>
          </cell>
          <cell r="BJ81">
            <v>0</v>
          </cell>
          <cell r="BK81">
            <v>47388.639999999999</v>
          </cell>
          <cell r="BL81">
            <v>0</v>
          </cell>
          <cell r="BM81">
            <v>1242.06</v>
          </cell>
          <cell r="BN81">
            <v>18347.57</v>
          </cell>
          <cell r="BO81">
            <v>0</v>
          </cell>
          <cell r="BP81">
            <v>108.36</v>
          </cell>
          <cell r="BQ81">
            <v>0</v>
          </cell>
          <cell r="BR81">
            <v>0</v>
          </cell>
          <cell r="BS81">
            <v>0</v>
          </cell>
        </row>
        <row r="82">
          <cell r="A82">
            <v>559</v>
          </cell>
          <cell r="B82" t="str">
            <v>Bledington School</v>
          </cell>
          <cell r="D82">
            <v>36300.21</v>
          </cell>
          <cell r="E82">
            <v>0</v>
          </cell>
          <cell r="F82">
            <v>24002.5</v>
          </cell>
          <cell r="G82">
            <v>1405</v>
          </cell>
          <cell r="H82">
            <v>0</v>
          </cell>
          <cell r="I82">
            <v>0</v>
          </cell>
          <cell r="J82">
            <v>228151.29</v>
          </cell>
          <cell r="K82">
            <v>0</v>
          </cell>
          <cell r="L82">
            <v>22890</v>
          </cell>
          <cell r="M82">
            <v>0</v>
          </cell>
          <cell r="N82">
            <v>23015</v>
          </cell>
          <cell r="O82">
            <v>750</v>
          </cell>
          <cell r="P82">
            <v>269</v>
          </cell>
          <cell r="Q82">
            <v>5226.5600000000004</v>
          </cell>
          <cell r="R82">
            <v>0</v>
          </cell>
          <cell r="S82">
            <v>11940.2</v>
          </cell>
          <cell r="T82">
            <v>1041.1400000000001</v>
          </cell>
          <cell r="U82">
            <v>0</v>
          </cell>
          <cell r="V82">
            <v>24.59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137514.79</v>
          </cell>
          <cell r="AB82">
            <v>17415.7</v>
          </cell>
          <cell r="AC82">
            <v>44494.87</v>
          </cell>
          <cell r="AD82">
            <v>7480.64</v>
          </cell>
          <cell r="AE82">
            <v>20373.72</v>
          </cell>
          <cell r="AF82">
            <v>0</v>
          </cell>
          <cell r="AG82">
            <v>4747.71</v>
          </cell>
          <cell r="AH82">
            <v>1898.33</v>
          </cell>
          <cell r="AI82">
            <v>761</v>
          </cell>
          <cell r="AJ82">
            <v>4105</v>
          </cell>
          <cell r="AK82">
            <v>1026</v>
          </cell>
          <cell r="AL82">
            <v>10184.27</v>
          </cell>
          <cell r="AM82">
            <v>2294.31</v>
          </cell>
          <cell r="AN82">
            <v>648.46</v>
          </cell>
          <cell r="AO82">
            <v>422.24</v>
          </cell>
          <cell r="AP82">
            <v>6426.45</v>
          </cell>
          <cell r="AQ82">
            <v>4440</v>
          </cell>
          <cell r="AR82">
            <v>334.88</v>
          </cell>
          <cell r="AS82">
            <v>17564.68</v>
          </cell>
          <cell r="AT82">
            <v>1127.3499999999999</v>
          </cell>
          <cell r="AU82">
            <v>0</v>
          </cell>
          <cell r="AV82">
            <v>2715.68</v>
          </cell>
          <cell r="AW82">
            <v>1442</v>
          </cell>
          <cell r="AX82">
            <v>0</v>
          </cell>
          <cell r="AY82">
            <v>1239</v>
          </cell>
          <cell r="AZ82">
            <v>1899.74</v>
          </cell>
          <cell r="BA82">
            <v>1239.8</v>
          </cell>
          <cell r="BB82">
            <v>6689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24004</v>
          </cell>
          <cell r="BH82">
            <v>0</v>
          </cell>
          <cell r="BI82">
            <v>0</v>
          </cell>
          <cell r="BJ82">
            <v>0</v>
          </cell>
          <cell r="BK82">
            <v>23251.85</v>
          </cell>
          <cell r="BL82">
            <v>0</v>
          </cell>
          <cell r="BM82">
            <v>2612.5300000000002</v>
          </cell>
          <cell r="BN82">
            <v>31122.37</v>
          </cell>
          <cell r="BO82">
            <v>0</v>
          </cell>
          <cell r="BP82">
            <v>23534.65</v>
          </cell>
          <cell r="BQ82">
            <v>12.47</v>
          </cell>
          <cell r="BR82">
            <v>0</v>
          </cell>
          <cell r="BS82">
            <v>0</v>
          </cell>
        </row>
        <row r="83">
          <cell r="A83">
            <v>560</v>
          </cell>
          <cell r="B83" t="str">
            <v>Blockley C of E Primary School</v>
          </cell>
          <cell r="D83">
            <v>29346.6</v>
          </cell>
          <cell r="E83">
            <v>0</v>
          </cell>
          <cell r="F83">
            <v>53376.76</v>
          </cell>
          <cell r="G83">
            <v>1527.57</v>
          </cell>
          <cell r="H83">
            <v>0</v>
          </cell>
          <cell r="I83">
            <v>0</v>
          </cell>
          <cell r="J83">
            <v>356681.07</v>
          </cell>
          <cell r="K83">
            <v>0</v>
          </cell>
          <cell r="L83">
            <v>16478</v>
          </cell>
          <cell r="M83">
            <v>0</v>
          </cell>
          <cell r="N83">
            <v>29466</v>
          </cell>
          <cell r="O83">
            <v>800</v>
          </cell>
          <cell r="P83">
            <v>135.08000000000001</v>
          </cell>
          <cell r="Q83">
            <v>5981.37</v>
          </cell>
          <cell r="R83">
            <v>33296.83</v>
          </cell>
          <cell r="S83">
            <v>1264.5</v>
          </cell>
          <cell r="T83">
            <v>427</v>
          </cell>
          <cell r="U83">
            <v>8932.9500000000007</v>
          </cell>
          <cell r="V83">
            <v>13280.8</v>
          </cell>
          <cell r="W83">
            <v>29896</v>
          </cell>
          <cell r="X83">
            <v>0</v>
          </cell>
          <cell r="Y83">
            <v>0</v>
          </cell>
          <cell r="Z83">
            <v>0</v>
          </cell>
          <cell r="AA83">
            <v>280939.64</v>
          </cell>
          <cell r="AB83">
            <v>6665.67</v>
          </cell>
          <cell r="AC83">
            <v>63741.16</v>
          </cell>
          <cell r="AD83">
            <v>7510.36</v>
          </cell>
          <cell r="AE83">
            <v>17810.23</v>
          </cell>
          <cell r="AF83">
            <v>18608.62</v>
          </cell>
          <cell r="AG83">
            <v>11487.4</v>
          </cell>
          <cell r="AH83">
            <v>707.03</v>
          </cell>
          <cell r="AI83">
            <v>2050.84</v>
          </cell>
          <cell r="AJ83">
            <v>4568</v>
          </cell>
          <cell r="AK83">
            <v>1142</v>
          </cell>
          <cell r="AL83">
            <v>6313.53</v>
          </cell>
          <cell r="AM83">
            <v>2005.55</v>
          </cell>
          <cell r="AN83">
            <v>819.16</v>
          </cell>
          <cell r="AO83">
            <v>955.9</v>
          </cell>
          <cell r="AP83">
            <v>7209.83</v>
          </cell>
          <cell r="AQ83">
            <v>3086</v>
          </cell>
          <cell r="AR83">
            <v>678.21</v>
          </cell>
          <cell r="AS83">
            <v>19006.38</v>
          </cell>
          <cell r="AT83">
            <v>1294.28</v>
          </cell>
          <cell r="AU83">
            <v>0</v>
          </cell>
          <cell r="AV83">
            <v>11536.44</v>
          </cell>
          <cell r="AW83">
            <v>2966</v>
          </cell>
          <cell r="AX83">
            <v>0</v>
          </cell>
          <cell r="AY83">
            <v>13780.48</v>
          </cell>
          <cell r="AZ83">
            <v>1856.36</v>
          </cell>
          <cell r="BA83">
            <v>4512.54</v>
          </cell>
          <cell r="BB83">
            <v>7981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29652</v>
          </cell>
          <cell r="BH83">
            <v>0</v>
          </cell>
          <cell r="BI83">
            <v>0</v>
          </cell>
          <cell r="BJ83">
            <v>0</v>
          </cell>
          <cell r="BK83">
            <v>67850.320000000007</v>
          </cell>
          <cell r="BL83">
            <v>0</v>
          </cell>
          <cell r="BM83">
            <v>2713.24</v>
          </cell>
          <cell r="BN83">
            <v>26753.59</v>
          </cell>
          <cell r="BO83">
            <v>0</v>
          </cell>
          <cell r="BP83">
            <v>13728.44</v>
          </cell>
          <cell r="BQ83">
            <v>264.33</v>
          </cell>
          <cell r="BR83">
            <v>0</v>
          </cell>
          <cell r="BS83">
            <v>0</v>
          </cell>
        </row>
        <row r="84">
          <cell r="A84">
            <v>563</v>
          </cell>
          <cell r="B84" t="str">
            <v>Bourton-on-the-Water Primary School</v>
          </cell>
          <cell r="D84">
            <v>16550.13</v>
          </cell>
          <cell r="E84">
            <v>0</v>
          </cell>
          <cell r="F84">
            <v>2477.71</v>
          </cell>
          <cell r="G84">
            <v>2535</v>
          </cell>
          <cell r="H84">
            <v>0</v>
          </cell>
          <cell r="I84">
            <v>0</v>
          </cell>
          <cell r="J84">
            <v>615041.48</v>
          </cell>
          <cell r="K84">
            <v>0</v>
          </cell>
          <cell r="L84">
            <v>55303</v>
          </cell>
          <cell r="M84">
            <v>0</v>
          </cell>
          <cell r="N84">
            <v>39099.18</v>
          </cell>
          <cell r="O84">
            <v>5750</v>
          </cell>
          <cell r="P84">
            <v>70</v>
          </cell>
          <cell r="Q84">
            <v>5473.91</v>
          </cell>
          <cell r="R84">
            <v>0</v>
          </cell>
          <cell r="S84">
            <v>4626</v>
          </cell>
          <cell r="T84">
            <v>2176.65</v>
          </cell>
          <cell r="U84">
            <v>1338</v>
          </cell>
          <cell r="V84">
            <v>28141.43</v>
          </cell>
          <cell r="W84">
            <v>42068</v>
          </cell>
          <cell r="X84">
            <v>0</v>
          </cell>
          <cell r="Y84">
            <v>0</v>
          </cell>
          <cell r="Z84">
            <v>0</v>
          </cell>
          <cell r="AA84">
            <v>443113.34</v>
          </cell>
          <cell r="AB84">
            <v>21650.68</v>
          </cell>
          <cell r="AC84">
            <v>99126.35</v>
          </cell>
          <cell r="AD84">
            <v>12603.77</v>
          </cell>
          <cell r="AE84">
            <v>29095.9</v>
          </cell>
          <cell r="AF84">
            <v>0</v>
          </cell>
          <cell r="AG84">
            <v>29216.73</v>
          </cell>
          <cell r="AH84">
            <v>525.54999999999995</v>
          </cell>
          <cell r="AI84">
            <v>7323.39</v>
          </cell>
          <cell r="AJ84">
            <v>12233</v>
          </cell>
          <cell r="AK84">
            <v>3058</v>
          </cell>
          <cell r="AL84">
            <v>8026.99</v>
          </cell>
          <cell r="AM84">
            <v>189.25</v>
          </cell>
          <cell r="AN84">
            <v>1866.94</v>
          </cell>
          <cell r="AO84">
            <v>2407.6</v>
          </cell>
          <cell r="AP84">
            <v>12503.75</v>
          </cell>
          <cell r="AQ84">
            <v>12920</v>
          </cell>
          <cell r="AR84">
            <v>758.58</v>
          </cell>
          <cell r="AS84">
            <v>51034.8</v>
          </cell>
          <cell r="AT84">
            <v>2389.66</v>
          </cell>
          <cell r="AU84">
            <v>0</v>
          </cell>
          <cell r="AV84">
            <v>2785.46</v>
          </cell>
          <cell r="AW84">
            <v>5540.6</v>
          </cell>
          <cell r="AX84">
            <v>0</v>
          </cell>
          <cell r="AY84">
            <v>5782</v>
          </cell>
          <cell r="AZ84">
            <v>10047.74</v>
          </cell>
          <cell r="BA84">
            <v>4337.5600000000004</v>
          </cell>
          <cell r="BB84">
            <v>13472.5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30832</v>
          </cell>
          <cell r="BH84">
            <v>0</v>
          </cell>
          <cell r="BI84">
            <v>0</v>
          </cell>
          <cell r="BJ84">
            <v>0</v>
          </cell>
          <cell r="BK84">
            <v>22143.62</v>
          </cell>
          <cell r="BL84">
            <v>0</v>
          </cell>
          <cell r="BM84">
            <v>2535</v>
          </cell>
          <cell r="BN84">
            <v>23627.64</v>
          </cell>
          <cell r="BO84">
            <v>0</v>
          </cell>
          <cell r="BP84">
            <v>9400.09</v>
          </cell>
          <cell r="BQ84">
            <v>1766</v>
          </cell>
          <cell r="BR84">
            <v>0</v>
          </cell>
          <cell r="BS84">
            <v>0</v>
          </cell>
        </row>
        <row r="85">
          <cell r="A85">
            <v>564</v>
          </cell>
          <cell r="B85" t="str">
            <v>Leighterton Primary School</v>
          </cell>
          <cell r="D85">
            <v>15496.34</v>
          </cell>
          <cell r="E85">
            <v>0</v>
          </cell>
          <cell r="F85">
            <v>37484.83</v>
          </cell>
          <cell r="G85">
            <v>0</v>
          </cell>
          <cell r="H85">
            <v>0</v>
          </cell>
          <cell r="I85">
            <v>0</v>
          </cell>
          <cell r="J85">
            <v>274823.83</v>
          </cell>
          <cell r="K85">
            <v>0</v>
          </cell>
          <cell r="L85">
            <v>14648</v>
          </cell>
          <cell r="M85">
            <v>0</v>
          </cell>
          <cell r="N85">
            <v>27072</v>
          </cell>
          <cell r="O85">
            <v>600</v>
          </cell>
          <cell r="P85">
            <v>0</v>
          </cell>
          <cell r="Q85">
            <v>8456.86</v>
          </cell>
          <cell r="R85">
            <v>0</v>
          </cell>
          <cell r="S85">
            <v>0</v>
          </cell>
          <cell r="T85">
            <v>1833</v>
          </cell>
          <cell r="U85">
            <v>1484</v>
          </cell>
          <cell r="V85">
            <v>32316.14</v>
          </cell>
          <cell r="W85">
            <v>24481</v>
          </cell>
          <cell r="X85">
            <v>0</v>
          </cell>
          <cell r="Y85">
            <v>0</v>
          </cell>
          <cell r="Z85">
            <v>0</v>
          </cell>
          <cell r="AA85">
            <v>220775.26</v>
          </cell>
          <cell r="AB85">
            <v>10478.129999999999</v>
          </cell>
          <cell r="AC85">
            <v>60897.279999999999</v>
          </cell>
          <cell r="AD85">
            <v>7709.95</v>
          </cell>
          <cell r="AE85">
            <v>14936.93</v>
          </cell>
          <cell r="AF85">
            <v>0</v>
          </cell>
          <cell r="AG85">
            <v>6773.91</v>
          </cell>
          <cell r="AH85">
            <v>556.20000000000005</v>
          </cell>
          <cell r="AI85">
            <v>1527.65</v>
          </cell>
          <cell r="AJ85">
            <v>2416</v>
          </cell>
          <cell r="AK85">
            <v>604</v>
          </cell>
          <cell r="AL85">
            <v>2026.14</v>
          </cell>
          <cell r="AM85">
            <v>962.28</v>
          </cell>
          <cell r="AN85">
            <v>782.27</v>
          </cell>
          <cell r="AO85">
            <v>913.85</v>
          </cell>
          <cell r="AP85">
            <v>9885.66</v>
          </cell>
          <cell r="AQ85">
            <v>5106</v>
          </cell>
          <cell r="AR85">
            <v>1021.98</v>
          </cell>
          <cell r="AS85">
            <v>11500.72</v>
          </cell>
          <cell r="AT85">
            <v>2531.02</v>
          </cell>
          <cell r="AU85">
            <v>0</v>
          </cell>
          <cell r="AV85">
            <v>6897.97</v>
          </cell>
          <cell r="AW85">
            <v>2348.6</v>
          </cell>
          <cell r="AX85">
            <v>0</v>
          </cell>
          <cell r="AY85">
            <v>0</v>
          </cell>
          <cell r="AZ85">
            <v>0</v>
          </cell>
          <cell r="BA85">
            <v>4054.04</v>
          </cell>
          <cell r="BB85">
            <v>10218.52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26620</v>
          </cell>
          <cell r="BH85">
            <v>0</v>
          </cell>
          <cell r="BI85">
            <v>0</v>
          </cell>
          <cell r="BJ85">
            <v>0</v>
          </cell>
          <cell r="BK85">
            <v>27660.3</v>
          </cell>
          <cell r="BL85">
            <v>0</v>
          </cell>
          <cell r="BM85">
            <v>1221.06</v>
          </cell>
          <cell r="BN85">
            <v>16286.81</v>
          </cell>
          <cell r="BO85">
            <v>0</v>
          </cell>
          <cell r="BP85">
            <v>35128.53</v>
          </cell>
          <cell r="BQ85">
            <v>94.94</v>
          </cell>
          <cell r="BR85">
            <v>0</v>
          </cell>
          <cell r="BS85">
            <v>0</v>
          </cell>
        </row>
        <row r="86">
          <cell r="A86">
            <v>565</v>
          </cell>
          <cell r="B86" t="str">
            <v>Bream C of E Primary School</v>
          </cell>
          <cell r="D86">
            <v>33677.68</v>
          </cell>
          <cell r="E86">
            <v>0</v>
          </cell>
          <cell r="F86">
            <v>8414.23</v>
          </cell>
          <cell r="G86">
            <v>0</v>
          </cell>
          <cell r="H86">
            <v>0</v>
          </cell>
          <cell r="I86">
            <v>0</v>
          </cell>
          <cell r="J86">
            <v>551040.09</v>
          </cell>
          <cell r="K86">
            <v>0</v>
          </cell>
          <cell r="L86">
            <v>68750</v>
          </cell>
          <cell r="M86">
            <v>0</v>
          </cell>
          <cell r="N86">
            <v>33377</v>
          </cell>
          <cell r="O86">
            <v>300</v>
          </cell>
          <cell r="P86">
            <v>167.81</v>
          </cell>
          <cell r="Q86">
            <v>2479.6</v>
          </cell>
          <cell r="R86">
            <v>0</v>
          </cell>
          <cell r="S86">
            <v>896.7</v>
          </cell>
          <cell r="T86">
            <v>3103.65</v>
          </cell>
          <cell r="U86">
            <v>0</v>
          </cell>
          <cell r="V86">
            <v>23494.23</v>
          </cell>
          <cell r="W86">
            <v>40187</v>
          </cell>
          <cell r="X86">
            <v>0</v>
          </cell>
          <cell r="Y86">
            <v>0</v>
          </cell>
          <cell r="Z86">
            <v>0</v>
          </cell>
          <cell r="AA86">
            <v>420457.04</v>
          </cell>
          <cell r="AB86">
            <v>21775.16</v>
          </cell>
          <cell r="AC86">
            <v>88168.19</v>
          </cell>
          <cell r="AD86">
            <v>19282.240000000002</v>
          </cell>
          <cell r="AE86">
            <v>18836.03</v>
          </cell>
          <cell r="AF86">
            <v>0</v>
          </cell>
          <cell r="AG86">
            <v>20657.91</v>
          </cell>
          <cell r="AH86">
            <v>1524.55</v>
          </cell>
          <cell r="AI86">
            <v>1603</v>
          </cell>
          <cell r="AJ86">
            <v>5749</v>
          </cell>
          <cell r="AK86">
            <v>1437</v>
          </cell>
          <cell r="AL86">
            <v>10732.64</v>
          </cell>
          <cell r="AM86">
            <v>10933.5</v>
          </cell>
          <cell r="AN86">
            <v>469.84</v>
          </cell>
          <cell r="AO86">
            <v>2212.6</v>
          </cell>
          <cell r="AP86">
            <v>8410.4699999999993</v>
          </cell>
          <cell r="AQ86">
            <v>5950</v>
          </cell>
          <cell r="AR86">
            <v>1078.7</v>
          </cell>
          <cell r="AS86">
            <v>36700.06</v>
          </cell>
          <cell r="AT86">
            <v>20383.02</v>
          </cell>
          <cell r="AU86">
            <v>0</v>
          </cell>
          <cell r="AV86">
            <v>5479.52</v>
          </cell>
          <cell r="AW86">
            <v>4878.8</v>
          </cell>
          <cell r="AX86">
            <v>0</v>
          </cell>
          <cell r="AY86">
            <v>9499</v>
          </cell>
          <cell r="AZ86">
            <v>40</v>
          </cell>
          <cell r="BA86">
            <v>1466</v>
          </cell>
          <cell r="BB86">
            <v>11328.5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29713</v>
          </cell>
          <cell r="BH86">
            <v>0</v>
          </cell>
          <cell r="BI86">
            <v>0</v>
          </cell>
          <cell r="BJ86">
            <v>0</v>
          </cell>
          <cell r="BK86">
            <v>26223.48</v>
          </cell>
          <cell r="BL86">
            <v>0</v>
          </cell>
          <cell r="BM86">
            <v>920.35</v>
          </cell>
          <cell r="BN86">
            <v>28420.99</v>
          </cell>
          <cell r="BO86">
            <v>0</v>
          </cell>
          <cell r="BP86">
            <v>5428.52</v>
          </cell>
          <cell r="BQ86">
            <v>5554.88</v>
          </cell>
          <cell r="BR86">
            <v>0</v>
          </cell>
          <cell r="BS86">
            <v>0</v>
          </cell>
        </row>
        <row r="87">
          <cell r="A87">
            <v>567</v>
          </cell>
          <cell r="B87" t="str">
            <v>Brimscombe C of E Primary School</v>
          </cell>
          <cell r="D87">
            <v>15378.04</v>
          </cell>
          <cell r="E87">
            <v>0</v>
          </cell>
          <cell r="F87">
            <v>0</v>
          </cell>
          <cell r="G87">
            <v>761.37</v>
          </cell>
          <cell r="H87">
            <v>0</v>
          </cell>
          <cell r="I87">
            <v>0</v>
          </cell>
          <cell r="J87">
            <v>259485.59</v>
          </cell>
          <cell r="K87">
            <v>0</v>
          </cell>
          <cell r="L87">
            <v>36874</v>
          </cell>
          <cell r="M87">
            <v>0</v>
          </cell>
          <cell r="N87">
            <v>30284</v>
          </cell>
          <cell r="O87">
            <v>0</v>
          </cell>
          <cell r="P87">
            <v>654</v>
          </cell>
          <cell r="Q87">
            <v>4852.75</v>
          </cell>
          <cell r="R87">
            <v>0</v>
          </cell>
          <cell r="S87">
            <v>12817.9</v>
          </cell>
          <cell r="T87">
            <v>0</v>
          </cell>
          <cell r="U87">
            <v>5843.8</v>
          </cell>
          <cell r="V87">
            <v>4689.4399999999996</v>
          </cell>
          <cell r="W87">
            <v>25936</v>
          </cell>
          <cell r="X87">
            <v>0</v>
          </cell>
          <cell r="Y87">
            <v>0</v>
          </cell>
          <cell r="Z87">
            <v>0</v>
          </cell>
          <cell r="AA87">
            <v>232763.65</v>
          </cell>
          <cell r="AB87">
            <v>29617.47</v>
          </cell>
          <cell r="AC87">
            <v>30148.080000000002</v>
          </cell>
          <cell r="AD87">
            <v>0</v>
          </cell>
          <cell r="AE87">
            <v>14850.8</v>
          </cell>
          <cell r="AF87">
            <v>0</v>
          </cell>
          <cell r="AG87">
            <v>10763.76</v>
          </cell>
          <cell r="AH87">
            <v>726.73</v>
          </cell>
          <cell r="AI87">
            <v>2295.7600000000002</v>
          </cell>
          <cell r="AJ87">
            <v>2261</v>
          </cell>
          <cell r="AK87">
            <v>565</v>
          </cell>
          <cell r="AL87">
            <v>5834.02</v>
          </cell>
          <cell r="AM87">
            <v>2333.64</v>
          </cell>
          <cell r="AN87">
            <v>8976.35</v>
          </cell>
          <cell r="AO87">
            <v>524.03</v>
          </cell>
          <cell r="AP87">
            <v>4583.8599999999997</v>
          </cell>
          <cell r="AQ87">
            <v>1132</v>
          </cell>
          <cell r="AR87">
            <v>816</v>
          </cell>
          <cell r="AS87">
            <v>10384.25</v>
          </cell>
          <cell r="AT87">
            <v>0</v>
          </cell>
          <cell r="AU87">
            <v>0</v>
          </cell>
          <cell r="AV87">
            <v>5354.94</v>
          </cell>
          <cell r="AW87">
            <v>1918.6</v>
          </cell>
          <cell r="AX87">
            <v>0</v>
          </cell>
          <cell r="AY87">
            <v>7021</v>
          </cell>
          <cell r="AZ87">
            <v>0</v>
          </cell>
          <cell r="BA87">
            <v>2042.59</v>
          </cell>
          <cell r="BB87">
            <v>8577.25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1288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2049.37</v>
          </cell>
          <cell r="BN87">
            <v>13324.74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</row>
        <row r="88">
          <cell r="A88">
            <v>569</v>
          </cell>
          <cell r="B88" t="str">
            <v>Coalway Junior School</v>
          </cell>
          <cell r="D88">
            <v>33704.1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564921.96</v>
          </cell>
          <cell r="K88">
            <v>0</v>
          </cell>
          <cell r="L88">
            <v>45665</v>
          </cell>
          <cell r="M88">
            <v>0</v>
          </cell>
          <cell r="N88">
            <v>33354.44</v>
          </cell>
          <cell r="O88">
            <v>0</v>
          </cell>
          <cell r="P88">
            <v>4467</v>
          </cell>
          <cell r="Q88">
            <v>4253.5</v>
          </cell>
          <cell r="R88">
            <v>0</v>
          </cell>
          <cell r="S88">
            <v>7654.5</v>
          </cell>
          <cell r="T88">
            <v>0</v>
          </cell>
          <cell r="U88">
            <v>0</v>
          </cell>
          <cell r="V88">
            <v>16670.580000000002</v>
          </cell>
          <cell r="W88">
            <v>40930</v>
          </cell>
          <cell r="X88">
            <v>0</v>
          </cell>
          <cell r="Y88">
            <v>0</v>
          </cell>
          <cell r="Z88">
            <v>0</v>
          </cell>
          <cell r="AA88">
            <v>458506.91</v>
          </cell>
          <cell r="AB88">
            <v>24602.639999999999</v>
          </cell>
          <cell r="AC88">
            <v>98244.76</v>
          </cell>
          <cell r="AD88">
            <v>0</v>
          </cell>
          <cell r="AE88">
            <v>30416.67</v>
          </cell>
          <cell r="AF88">
            <v>0</v>
          </cell>
          <cell r="AG88">
            <v>15027.14</v>
          </cell>
          <cell r="AH88">
            <v>1241.6300000000001</v>
          </cell>
          <cell r="AI88">
            <v>4647.9399999999996</v>
          </cell>
          <cell r="AJ88">
            <v>4605</v>
          </cell>
          <cell r="AK88">
            <v>1151</v>
          </cell>
          <cell r="AL88">
            <v>4978.2</v>
          </cell>
          <cell r="AM88">
            <v>3808.2</v>
          </cell>
          <cell r="AN88">
            <v>13120.82</v>
          </cell>
          <cell r="AO88">
            <v>3058.99</v>
          </cell>
          <cell r="AP88">
            <v>8968.56</v>
          </cell>
          <cell r="AQ88">
            <v>0</v>
          </cell>
          <cell r="AR88">
            <v>1080.48</v>
          </cell>
          <cell r="AS88">
            <v>33521.31</v>
          </cell>
          <cell r="AT88">
            <v>4110.6400000000003</v>
          </cell>
          <cell r="AU88">
            <v>0</v>
          </cell>
          <cell r="AV88">
            <v>4969.47</v>
          </cell>
          <cell r="AW88">
            <v>5175.3999999999996</v>
          </cell>
          <cell r="AX88">
            <v>0</v>
          </cell>
          <cell r="AY88">
            <v>8260</v>
          </cell>
          <cell r="AZ88">
            <v>0</v>
          </cell>
          <cell r="BA88">
            <v>387</v>
          </cell>
          <cell r="BB88">
            <v>15936.44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39688</v>
          </cell>
          <cell r="BH88">
            <v>0</v>
          </cell>
          <cell r="BI88">
            <v>0</v>
          </cell>
          <cell r="BJ88">
            <v>0</v>
          </cell>
          <cell r="BK88">
            <v>37713.410000000003</v>
          </cell>
          <cell r="BL88">
            <v>0</v>
          </cell>
          <cell r="BM88">
            <v>1713</v>
          </cell>
          <cell r="BN88">
            <v>5801.88</v>
          </cell>
          <cell r="BO88">
            <v>0</v>
          </cell>
          <cell r="BP88">
            <v>261.58999999999997</v>
          </cell>
          <cell r="BQ88">
            <v>0</v>
          </cell>
          <cell r="BR88">
            <v>0</v>
          </cell>
          <cell r="BS88">
            <v>0</v>
          </cell>
        </row>
        <row r="89">
          <cell r="A89">
            <v>572</v>
          </cell>
          <cell r="B89" t="str">
            <v>Brockworth Primary School</v>
          </cell>
          <cell r="D89">
            <v>45684.62</v>
          </cell>
          <cell r="E89">
            <v>0</v>
          </cell>
          <cell r="F89">
            <v>14369.91</v>
          </cell>
          <cell r="G89">
            <v>454.9</v>
          </cell>
          <cell r="H89">
            <v>286.22000000000003</v>
          </cell>
          <cell r="I89">
            <v>0</v>
          </cell>
          <cell r="J89">
            <v>554577.88</v>
          </cell>
          <cell r="K89">
            <v>0</v>
          </cell>
          <cell r="L89">
            <v>49794</v>
          </cell>
          <cell r="M89">
            <v>0</v>
          </cell>
          <cell r="N89">
            <v>39472.47</v>
          </cell>
          <cell r="O89">
            <v>300</v>
          </cell>
          <cell r="P89">
            <v>0</v>
          </cell>
          <cell r="Q89">
            <v>5003.5600000000004</v>
          </cell>
          <cell r="R89">
            <v>0</v>
          </cell>
          <cell r="S89">
            <v>897</v>
          </cell>
          <cell r="T89">
            <v>284.2</v>
          </cell>
          <cell r="U89">
            <v>0</v>
          </cell>
          <cell r="V89">
            <v>17595.189999999999</v>
          </cell>
          <cell r="W89">
            <v>42870</v>
          </cell>
          <cell r="X89">
            <v>0</v>
          </cell>
          <cell r="Y89">
            <v>0</v>
          </cell>
          <cell r="Z89">
            <v>0</v>
          </cell>
          <cell r="AA89">
            <v>400403.3</v>
          </cell>
          <cell r="AB89">
            <v>10326.48</v>
          </cell>
          <cell r="AC89">
            <v>49181.37</v>
          </cell>
          <cell r="AD89">
            <v>0</v>
          </cell>
          <cell r="AE89">
            <v>39634.629999999997</v>
          </cell>
          <cell r="AF89">
            <v>0</v>
          </cell>
          <cell r="AG89">
            <v>10585.24</v>
          </cell>
          <cell r="AH89">
            <v>118.06</v>
          </cell>
          <cell r="AI89">
            <v>1355</v>
          </cell>
          <cell r="AJ89">
            <v>4463</v>
          </cell>
          <cell r="AK89">
            <v>1116</v>
          </cell>
          <cell r="AL89">
            <v>7964.62</v>
          </cell>
          <cell r="AM89">
            <v>5655.68</v>
          </cell>
          <cell r="AN89">
            <v>27227.38</v>
          </cell>
          <cell r="AO89">
            <v>1201.3800000000001</v>
          </cell>
          <cell r="AP89">
            <v>13047.47</v>
          </cell>
          <cell r="AQ89">
            <v>9479</v>
          </cell>
          <cell r="AR89">
            <v>1802.63</v>
          </cell>
          <cell r="AS89">
            <v>40268.75</v>
          </cell>
          <cell r="AT89">
            <v>1411.75</v>
          </cell>
          <cell r="AU89">
            <v>0</v>
          </cell>
          <cell r="AV89">
            <v>14957.74</v>
          </cell>
          <cell r="AW89">
            <v>4911.8500000000004</v>
          </cell>
          <cell r="AX89">
            <v>0</v>
          </cell>
          <cell r="AY89">
            <v>16520</v>
          </cell>
          <cell r="AZ89">
            <v>23132.09</v>
          </cell>
          <cell r="BA89">
            <v>323.25</v>
          </cell>
          <cell r="BB89">
            <v>13214.5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34518</v>
          </cell>
          <cell r="BH89">
            <v>0</v>
          </cell>
          <cell r="BI89">
            <v>0</v>
          </cell>
          <cell r="BJ89">
            <v>0</v>
          </cell>
          <cell r="BK89">
            <v>26099.69</v>
          </cell>
          <cell r="BL89">
            <v>0</v>
          </cell>
          <cell r="BM89">
            <v>1461.09</v>
          </cell>
          <cell r="BN89">
            <v>58177.75</v>
          </cell>
          <cell r="BO89">
            <v>0</v>
          </cell>
          <cell r="BP89">
            <v>21420.22</v>
          </cell>
          <cell r="BQ89">
            <v>648.03</v>
          </cell>
          <cell r="BR89">
            <v>0</v>
          </cell>
          <cell r="BS89">
            <v>0</v>
          </cell>
        </row>
        <row r="90">
          <cell r="A90">
            <v>574</v>
          </cell>
          <cell r="B90" t="str">
            <v>Bromesberrow St.Mary's C of E Primary School</v>
          </cell>
          <cell r="D90">
            <v>50319.69</v>
          </cell>
          <cell r="E90">
            <v>0</v>
          </cell>
          <cell r="F90">
            <v>0</v>
          </cell>
          <cell r="G90">
            <v>510.43</v>
          </cell>
          <cell r="H90">
            <v>2044</v>
          </cell>
          <cell r="I90">
            <v>0</v>
          </cell>
          <cell r="J90">
            <v>183973.88</v>
          </cell>
          <cell r="K90">
            <v>0</v>
          </cell>
          <cell r="L90">
            <v>10391</v>
          </cell>
          <cell r="M90">
            <v>0</v>
          </cell>
          <cell r="N90">
            <v>23026</v>
          </cell>
          <cell r="O90">
            <v>0</v>
          </cell>
          <cell r="P90">
            <v>0</v>
          </cell>
          <cell r="Q90">
            <v>5928.74</v>
          </cell>
          <cell r="R90">
            <v>17294.62</v>
          </cell>
          <cell r="S90">
            <v>2041.5</v>
          </cell>
          <cell r="T90">
            <v>1711.73</v>
          </cell>
          <cell r="U90">
            <v>2336.5</v>
          </cell>
          <cell r="V90">
            <v>13435.8</v>
          </cell>
          <cell r="W90">
            <v>18103</v>
          </cell>
          <cell r="X90">
            <v>2822.5</v>
          </cell>
          <cell r="Y90">
            <v>7934.42</v>
          </cell>
          <cell r="Z90">
            <v>3444.55</v>
          </cell>
          <cell r="AA90">
            <v>139311.03</v>
          </cell>
          <cell r="AB90">
            <v>8076.53</v>
          </cell>
          <cell r="AC90">
            <v>17952.580000000002</v>
          </cell>
          <cell r="AD90">
            <v>7534.05</v>
          </cell>
          <cell r="AE90">
            <v>16527.95</v>
          </cell>
          <cell r="AF90">
            <v>4936.5600000000004</v>
          </cell>
          <cell r="AG90">
            <v>8830.74</v>
          </cell>
          <cell r="AH90">
            <v>154.93</v>
          </cell>
          <cell r="AI90">
            <v>757.73</v>
          </cell>
          <cell r="AJ90">
            <v>1850</v>
          </cell>
          <cell r="AK90">
            <v>462</v>
          </cell>
          <cell r="AL90">
            <v>21672.25</v>
          </cell>
          <cell r="AM90">
            <v>2462.52</v>
          </cell>
          <cell r="AN90">
            <v>789</v>
          </cell>
          <cell r="AO90">
            <v>557.54</v>
          </cell>
          <cell r="AP90">
            <v>2469.63</v>
          </cell>
          <cell r="AQ90">
            <v>377</v>
          </cell>
          <cell r="AR90">
            <v>1161.46</v>
          </cell>
          <cell r="AS90">
            <v>11834.78</v>
          </cell>
          <cell r="AT90">
            <v>4178.1899999999996</v>
          </cell>
          <cell r="AU90">
            <v>0</v>
          </cell>
          <cell r="AV90">
            <v>4287.33</v>
          </cell>
          <cell r="AW90">
            <v>1092</v>
          </cell>
          <cell r="AX90">
            <v>0</v>
          </cell>
          <cell r="AY90">
            <v>10809.66</v>
          </cell>
          <cell r="AZ90">
            <v>0</v>
          </cell>
          <cell r="BA90">
            <v>859.62</v>
          </cell>
          <cell r="BB90">
            <v>7089</v>
          </cell>
          <cell r="BC90">
            <v>0</v>
          </cell>
          <cell r="BD90">
            <v>0</v>
          </cell>
          <cell r="BE90">
            <v>10538.76</v>
          </cell>
          <cell r="BF90">
            <v>0</v>
          </cell>
          <cell r="BG90">
            <v>2605</v>
          </cell>
          <cell r="BH90">
            <v>0</v>
          </cell>
          <cell r="BI90">
            <v>0</v>
          </cell>
          <cell r="BJ90">
            <v>0</v>
          </cell>
          <cell r="BK90">
            <v>2044</v>
          </cell>
          <cell r="BL90">
            <v>0</v>
          </cell>
          <cell r="BM90">
            <v>643.73</v>
          </cell>
          <cell r="BN90">
            <v>55350.879999999997</v>
          </cell>
          <cell r="BO90">
            <v>0</v>
          </cell>
          <cell r="BP90">
            <v>0</v>
          </cell>
          <cell r="BQ90">
            <v>1015.7</v>
          </cell>
          <cell r="BR90">
            <v>1456</v>
          </cell>
          <cell r="BS90">
            <v>840.21</v>
          </cell>
        </row>
        <row r="91">
          <cell r="A91">
            <v>578</v>
          </cell>
          <cell r="B91" t="str">
            <v>Bussage C of E Primary School</v>
          </cell>
          <cell r="D91">
            <v>38991.839999999997</v>
          </cell>
          <cell r="E91">
            <v>0</v>
          </cell>
          <cell r="F91">
            <v>0</v>
          </cell>
          <cell r="G91">
            <v>501.01</v>
          </cell>
          <cell r="H91">
            <v>0</v>
          </cell>
          <cell r="I91">
            <v>0</v>
          </cell>
          <cell r="J91">
            <v>564269.03</v>
          </cell>
          <cell r="K91">
            <v>0</v>
          </cell>
          <cell r="L91">
            <v>37314</v>
          </cell>
          <cell r="M91">
            <v>0</v>
          </cell>
          <cell r="N91">
            <v>25767.119999999999</v>
          </cell>
          <cell r="O91">
            <v>300</v>
          </cell>
          <cell r="P91">
            <v>842.55</v>
          </cell>
          <cell r="Q91">
            <v>5094.2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17538.849999999999</v>
          </cell>
          <cell r="W91">
            <v>39594</v>
          </cell>
          <cell r="X91">
            <v>0</v>
          </cell>
          <cell r="Y91">
            <v>0</v>
          </cell>
          <cell r="Z91">
            <v>0</v>
          </cell>
          <cell r="AA91">
            <v>426488.95</v>
          </cell>
          <cell r="AB91">
            <v>9512.33</v>
          </cell>
          <cell r="AC91">
            <v>94386.97</v>
          </cell>
          <cell r="AD91">
            <v>12786.7</v>
          </cell>
          <cell r="AE91">
            <v>18817.78</v>
          </cell>
          <cell r="AF91">
            <v>0</v>
          </cell>
          <cell r="AG91">
            <v>10579.85</v>
          </cell>
          <cell r="AH91">
            <v>1025.3399999999999</v>
          </cell>
          <cell r="AI91">
            <v>916</v>
          </cell>
          <cell r="AJ91">
            <v>4285</v>
          </cell>
          <cell r="AK91">
            <v>1071</v>
          </cell>
          <cell r="AL91">
            <v>9594.8799999999992</v>
          </cell>
          <cell r="AM91">
            <v>5147.1099999999997</v>
          </cell>
          <cell r="AN91">
            <v>756.88</v>
          </cell>
          <cell r="AO91">
            <v>1601.2</v>
          </cell>
          <cell r="AP91">
            <v>8705.08</v>
          </cell>
          <cell r="AQ91">
            <v>1705</v>
          </cell>
          <cell r="AR91">
            <v>511.57</v>
          </cell>
          <cell r="AS91">
            <v>17577.990000000002</v>
          </cell>
          <cell r="AT91">
            <v>10351.370000000001</v>
          </cell>
          <cell r="AU91">
            <v>0</v>
          </cell>
          <cell r="AV91">
            <v>21424.1</v>
          </cell>
          <cell r="AW91">
            <v>4882.8</v>
          </cell>
          <cell r="AX91">
            <v>0</v>
          </cell>
          <cell r="AY91">
            <v>2065</v>
          </cell>
          <cell r="AZ91">
            <v>0</v>
          </cell>
          <cell r="BA91">
            <v>3215.85</v>
          </cell>
          <cell r="BB91">
            <v>10692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1704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1850</v>
          </cell>
          <cell r="BN91">
            <v>51610.84</v>
          </cell>
          <cell r="BO91">
            <v>0</v>
          </cell>
          <cell r="BP91">
            <v>0</v>
          </cell>
          <cell r="BQ91">
            <v>355.01</v>
          </cell>
          <cell r="BR91">
            <v>0</v>
          </cell>
          <cell r="BS91">
            <v>0</v>
          </cell>
        </row>
        <row r="92">
          <cell r="A92">
            <v>579</v>
          </cell>
          <cell r="B92" t="str">
            <v>Castle Hill Primary School</v>
          </cell>
          <cell r="D92">
            <v>52548.4</v>
          </cell>
          <cell r="E92">
            <v>0</v>
          </cell>
          <cell r="F92">
            <v>359.56</v>
          </cell>
          <cell r="G92">
            <v>5364.05</v>
          </cell>
          <cell r="H92">
            <v>0</v>
          </cell>
          <cell r="I92">
            <v>0</v>
          </cell>
          <cell r="J92">
            <v>567775.56000000006</v>
          </cell>
          <cell r="K92">
            <v>0</v>
          </cell>
          <cell r="L92">
            <v>51507</v>
          </cell>
          <cell r="M92">
            <v>0</v>
          </cell>
          <cell r="N92">
            <v>0.43</v>
          </cell>
          <cell r="O92">
            <v>3665</v>
          </cell>
          <cell r="P92">
            <v>7029.8</v>
          </cell>
          <cell r="Q92">
            <v>9649.42</v>
          </cell>
          <cell r="R92">
            <v>0</v>
          </cell>
          <cell r="S92">
            <v>0</v>
          </cell>
          <cell r="T92">
            <v>5851.35</v>
          </cell>
          <cell r="U92">
            <v>4401.2</v>
          </cell>
          <cell r="V92">
            <v>9438.31</v>
          </cell>
          <cell r="W92">
            <v>41110</v>
          </cell>
          <cell r="X92">
            <v>0</v>
          </cell>
          <cell r="Y92">
            <v>0</v>
          </cell>
          <cell r="Z92">
            <v>0</v>
          </cell>
          <cell r="AA92">
            <v>377854.86</v>
          </cell>
          <cell r="AB92">
            <v>24259.21</v>
          </cell>
          <cell r="AC92">
            <v>96525.45</v>
          </cell>
          <cell r="AD92">
            <v>17447.66</v>
          </cell>
          <cell r="AE92">
            <v>43568.54</v>
          </cell>
          <cell r="AF92">
            <v>9125.31</v>
          </cell>
          <cell r="AG92">
            <v>7990.74</v>
          </cell>
          <cell r="AH92">
            <v>1205.8499999999999</v>
          </cell>
          <cell r="AI92">
            <v>201.5</v>
          </cell>
          <cell r="AJ92">
            <v>4087</v>
          </cell>
          <cell r="AK92">
            <v>1022</v>
          </cell>
          <cell r="AL92">
            <v>17475.43</v>
          </cell>
          <cell r="AM92">
            <v>2526.08</v>
          </cell>
          <cell r="AN92">
            <v>1002</v>
          </cell>
          <cell r="AO92">
            <v>2067.83</v>
          </cell>
          <cell r="AP92">
            <v>7685.23</v>
          </cell>
          <cell r="AQ92">
            <v>6616</v>
          </cell>
          <cell r="AR92">
            <v>626.83000000000004</v>
          </cell>
          <cell r="AS92">
            <v>34530.800000000003</v>
          </cell>
          <cell r="AT92">
            <v>6278.44</v>
          </cell>
          <cell r="AU92">
            <v>0</v>
          </cell>
          <cell r="AV92">
            <v>12107.2</v>
          </cell>
          <cell r="AW92">
            <v>4788</v>
          </cell>
          <cell r="AX92">
            <v>0</v>
          </cell>
          <cell r="AY92">
            <v>13328.94</v>
          </cell>
          <cell r="AZ92">
            <v>241.9</v>
          </cell>
          <cell r="BA92">
            <v>1054.1300000000001</v>
          </cell>
          <cell r="BB92">
            <v>11625.59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1648</v>
          </cell>
          <cell r="BH92">
            <v>0</v>
          </cell>
          <cell r="BI92">
            <v>0</v>
          </cell>
          <cell r="BJ92">
            <v>0</v>
          </cell>
          <cell r="BK92">
            <v>5139</v>
          </cell>
          <cell r="BL92">
            <v>99.95</v>
          </cell>
          <cell r="BM92">
            <v>2042.63</v>
          </cell>
          <cell r="BN92">
            <v>47733.95</v>
          </cell>
          <cell r="BO92">
            <v>0</v>
          </cell>
          <cell r="BP92">
            <v>0.56000000000000005</v>
          </cell>
          <cell r="BQ92">
            <v>89.47</v>
          </cell>
          <cell r="BR92">
            <v>0</v>
          </cell>
          <cell r="BS92">
            <v>0</v>
          </cell>
        </row>
        <row r="93">
          <cell r="A93">
            <v>580</v>
          </cell>
          <cell r="B93" t="str">
            <v>Cam Everlands Primary School</v>
          </cell>
          <cell r="D93">
            <v>26678.55</v>
          </cell>
          <cell r="E93">
            <v>0</v>
          </cell>
          <cell r="F93">
            <v>26923.48</v>
          </cell>
          <cell r="G93">
            <v>5121.9799999999996</v>
          </cell>
          <cell r="H93">
            <v>0</v>
          </cell>
          <cell r="I93">
            <v>0</v>
          </cell>
          <cell r="J93">
            <v>515885</v>
          </cell>
          <cell r="K93">
            <v>0</v>
          </cell>
          <cell r="L93">
            <v>37330</v>
          </cell>
          <cell r="M93">
            <v>0</v>
          </cell>
          <cell r="N93">
            <v>36951</v>
          </cell>
          <cell r="O93">
            <v>0</v>
          </cell>
          <cell r="P93">
            <v>4222.8999999999996</v>
          </cell>
          <cell r="Q93">
            <v>18796.580000000002</v>
          </cell>
          <cell r="R93">
            <v>0</v>
          </cell>
          <cell r="S93">
            <v>0</v>
          </cell>
          <cell r="T93">
            <v>0</v>
          </cell>
          <cell r="U93">
            <v>4906.91</v>
          </cell>
          <cell r="V93">
            <v>21109.65</v>
          </cell>
          <cell r="W93">
            <v>39039</v>
          </cell>
          <cell r="X93">
            <v>0</v>
          </cell>
          <cell r="Y93">
            <v>0</v>
          </cell>
          <cell r="Z93">
            <v>0</v>
          </cell>
          <cell r="AA93">
            <v>369453.26</v>
          </cell>
          <cell r="AB93">
            <v>27068.18</v>
          </cell>
          <cell r="AC93">
            <v>91244.32</v>
          </cell>
          <cell r="AD93">
            <v>19077.5</v>
          </cell>
          <cell r="AE93">
            <v>33850.019999999997</v>
          </cell>
          <cell r="AF93">
            <v>0</v>
          </cell>
          <cell r="AG93">
            <v>15121.85</v>
          </cell>
          <cell r="AH93">
            <v>274.98</v>
          </cell>
          <cell r="AI93">
            <v>2206.11</v>
          </cell>
          <cell r="AJ93">
            <v>4004</v>
          </cell>
          <cell r="AK93">
            <v>1001</v>
          </cell>
          <cell r="AL93">
            <v>16140.85</v>
          </cell>
          <cell r="AM93">
            <v>4478.97</v>
          </cell>
          <cell r="AN93">
            <v>928.33</v>
          </cell>
          <cell r="AO93">
            <v>2642.47</v>
          </cell>
          <cell r="AP93">
            <v>6847.79</v>
          </cell>
          <cell r="AQ93">
            <v>7548</v>
          </cell>
          <cell r="AR93">
            <v>1904.86</v>
          </cell>
          <cell r="AS93">
            <v>23492.25</v>
          </cell>
          <cell r="AT93">
            <v>8667.2099999999991</v>
          </cell>
          <cell r="AU93">
            <v>0</v>
          </cell>
          <cell r="AV93">
            <v>7293.99</v>
          </cell>
          <cell r="AW93">
            <v>4788</v>
          </cell>
          <cell r="AX93">
            <v>0</v>
          </cell>
          <cell r="AY93">
            <v>4598.99</v>
          </cell>
          <cell r="AZ93">
            <v>4444.7</v>
          </cell>
          <cell r="BA93">
            <v>5956.52</v>
          </cell>
          <cell r="BB93">
            <v>11844.5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33884.99</v>
          </cell>
          <cell r="BH93">
            <v>0</v>
          </cell>
          <cell r="BI93">
            <v>0</v>
          </cell>
          <cell r="BJ93">
            <v>0</v>
          </cell>
          <cell r="BK93">
            <v>43014.5</v>
          </cell>
          <cell r="BL93">
            <v>0</v>
          </cell>
          <cell r="BM93">
            <v>1962.73</v>
          </cell>
          <cell r="BN93">
            <v>30040.94</v>
          </cell>
          <cell r="BO93">
            <v>0</v>
          </cell>
          <cell r="BP93">
            <v>20953.22</v>
          </cell>
          <cell r="BQ93">
            <v>5121.9799999999996</v>
          </cell>
          <cell r="BR93">
            <v>-5121.9799999999996</v>
          </cell>
          <cell r="BS93">
            <v>0</v>
          </cell>
        </row>
        <row r="94">
          <cell r="A94">
            <v>581</v>
          </cell>
          <cell r="B94" t="str">
            <v>St. Matthews C of E Primary School</v>
          </cell>
          <cell r="D94">
            <v>41340.6</v>
          </cell>
          <cell r="E94">
            <v>0</v>
          </cell>
          <cell r="F94">
            <v>0</v>
          </cell>
          <cell r="G94">
            <v>9.6</v>
          </cell>
          <cell r="H94">
            <v>0</v>
          </cell>
          <cell r="I94">
            <v>0</v>
          </cell>
          <cell r="J94">
            <v>555260.30000000005</v>
          </cell>
          <cell r="K94">
            <v>0</v>
          </cell>
          <cell r="L94">
            <v>58771</v>
          </cell>
          <cell r="M94">
            <v>0</v>
          </cell>
          <cell r="N94">
            <v>26570.5</v>
          </cell>
          <cell r="O94">
            <v>500</v>
          </cell>
          <cell r="P94">
            <v>186.47</v>
          </cell>
          <cell r="Q94">
            <v>2778.43</v>
          </cell>
          <cell r="R94">
            <v>0</v>
          </cell>
          <cell r="S94">
            <v>6313.5</v>
          </cell>
          <cell r="T94">
            <v>0</v>
          </cell>
          <cell r="U94">
            <v>3353.5</v>
          </cell>
          <cell r="V94">
            <v>8123.21</v>
          </cell>
          <cell r="W94">
            <v>40444</v>
          </cell>
          <cell r="X94">
            <v>0</v>
          </cell>
          <cell r="Y94">
            <v>0</v>
          </cell>
          <cell r="Z94">
            <v>0</v>
          </cell>
          <cell r="AA94">
            <v>416768.4</v>
          </cell>
          <cell r="AB94">
            <v>32332.99</v>
          </cell>
          <cell r="AC94">
            <v>94600.02</v>
          </cell>
          <cell r="AD94">
            <v>17599.02</v>
          </cell>
          <cell r="AE94">
            <v>25137.89</v>
          </cell>
          <cell r="AF94">
            <v>0</v>
          </cell>
          <cell r="AG94">
            <v>17516.39</v>
          </cell>
          <cell r="AH94">
            <v>1450.84</v>
          </cell>
          <cell r="AI94">
            <v>1577.8</v>
          </cell>
          <cell r="AJ94">
            <v>4678</v>
          </cell>
          <cell r="AK94">
            <v>1170</v>
          </cell>
          <cell r="AL94">
            <v>14601.49</v>
          </cell>
          <cell r="AM94">
            <v>2940.23</v>
          </cell>
          <cell r="AN94">
            <v>2319.92</v>
          </cell>
          <cell r="AO94">
            <v>4599.2299999999996</v>
          </cell>
          <cell r="AP94">
            <v>6753.81</v>
          </cell>
          <cell r="AQ94">
            <v>1541</v>
          </cell>
          <cell r="AR94">
            <v>0</v>
          </cell>
          <cell r="AS94">
            <v>32022.73</v>
          </cell>
          <cell r="AT94">
            <v>1544.69</v>
          </cell>
          <cell r="AU94">
            <v>0</v>
          </cell>
          <cell r="AV94">
            <v>3241.71</v>
          </cell>
          <cell r="AW94">
            <v>4730.3999999999996</v>
          </cell>
          <cell r="AX94">
            <v>0</v>
          </cell>
          <cell r="AY94">
            <v>6282.4</v>
          </cell>
          <cell r="AZ94">
            <v>0</v>
          </cell>
          <cell r="BA94">
            <v>835.71</v>
          </cell>
          <cell r="BB94">
            <v>11427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1676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0</v>
          </cell>
          <cell r="BM94">
            <v>1686</v>
          </cell>
          <cell r="BN94">
            <v>37969.839999999997</v>
          </cell>
          <cell r="BO94">
            <v>0</v>
          </cell>
          <cell r="BP94">
            <v>0</v>
          </cell>
          <cell r="BQ94">
            <v>-0.4</v>
          </cell>
          <cell r="BR94">
            <v>0</v>
          </cell>
          <cell r="BS94">
            <v>0</v>
          </cell>
        </row>
        <row r="95">
          <cell r="A95">
            <v>582</v>
          </cell>
          <cell r="B95" t="str">
            <v>Cam Hopton C of E Primary School</v>
          </cell>
          <cell r="D95">
            <v>24116.2</v>
          </cell>
          <cell r="E95">
            <v>0</v>
          </cell>
          <cell r="F95">
            <v>0</v>
          </cell>
          <cell r="G95">
            <v>236.1</v>
          </cell>
          <cell r="H95">
            <v>0</v>
          </cell>
          <cell r="I95">
            <v>0</v>
          </cell>
          <cell r="J95">
            <v>489550.02</v>
          </cell>
          <cell r="K95">
            <v>0</v>
          </cell>
          <cell r="L95">
            <v>17556</v>
          </cell>
          <cell r="M95">
            <v>0</v>
          </cell>
          <cell r="N95">
            <v>28727.68</v>
          </cell>
          <cell r="O95">
            <v>0</v>
          </cell>
          <cell r="P95">
            <v>1114.76</v>
          </cell>
          <cell r="Q95">
            <v>6656.87</v>
          </cell>
          <cell r="R95">
            <v>0</v>
          </cell>
          <cell r="S95">
            <v>10140</v>
          </cell>
          <cell r="T95">
            <v>0</v>
          </cell>
          <cell r="U95">
            <v>0</v>
          </cell>
          <cell r="V95">
            <v>23121.9</v>
          </cell>
          <cell r="W95">
            <v>36354</v>
          </cell>
          <cell r="X95">
            <v>0</v>
          </cell>
          <cell r="Y95">
            <v>0</v>
          </cell>
          <cell r="Z95">
            <v>0</v>
          </cell>
          <cell r="AA95">
            <v>323494.84000000003</v>
          </cell>
          <cell r="AB95">
            <v>34461.599999999999</v>
          </cell>
          <cell r="AC95">
            <v>76370.570000000007</v>
          </cell>
          <cell r="AD95">
            <v>14080.8</v>
          </cell>
          <cell r="AE95">
            <v>23048.91</v>
          </cell>
          <cell r="AF95">
            <v>0</v>
          </cell>
          <cell r="AG95">
            <v>12657.11</v>
          </cell>
          <cell r="AH95">
            <v>638.58000000000004</v>
          </cell>
          <cell r="AI95">
            <v>784.38</v>
          </cell>
          <cell r="AJ95">
            <v>4242</v>
          </cell>
          <cell r="AK95">
            <v>1061</v>
          </cell>
          <cell r="AL95">
            <v>5862.89</v>
          </cell>
          <cell r="AM95">
            <v>2352.5500000000002</v>
          </cell>
          <cell r="AN95">
            <v>1128.9000000000001</v>
          </cell>
          <cell r="AO95">
            <v>1654.44</v>
          </cell>
          <cell r="AP95">
            <v>5470.61</v>
          </cell>
          <cell r="AQ95">
            <v>908</v>
          </cell>
          <cell r="AR95">
            <v>1133.8900000000001</v>
          </cell>
          <cell r="AS95">
            <v>14451.49</v>
          </cell>
          <cell r="AT95">
            <v>9141.56</v>
          </cell>
          <cell r="AU95">
            <v>0</v>
          </cell>
          <cell r="AV95">
            <v>5271.38</v>
          </cell>
          <cell r="AW95">
            <v>3955</v>
          </cell>
          <cell r="AX95">
            <v>0</v>
          </cell>
          <cell r="AY95">
            <v>1525.59</v>
          </cell>
          <cell r="AZ95">
            <v>1088.69</v>
          </cell>
          <cell r="BA95">
            <v>8581.32</v>
          </cell>
          <cell r="BB95">
            <v>14757.85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1617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0</v>
          </cell>
          <cell r="BM95">
            <v>1838.22</v>
          </cell>
          <cell r="BN95">
            <v>69213.48</v>
          </cell>
          <cell r="BO95">
            <v>0</v>
          </cell>
          <cell r="BP95">
            <v>0</v>
          </cell>
          <cell r="BQ95">
            <v>14.88</v>
          </cell>
          <cell r="BR95">
            <v>0</v>
          </cell>
          <cell r="BS95">
            <v>0</v>
          </cell>
        </row>
        <row r="96">
          <cell r="A96">
            <v>583</v>
          </cell>
          <cell r="B96" t="str">
            <v>Cam Woodfield Infant School</v>
          </cell>
          <cell r="D96">
            <v>36922.22</v>
          </cell>
          <cell r="E96">
            <v>0</v>
          </cell>
          <cell r="F96">
            <v>1309.96</v>
          </cell>
          <cell r="G96">
            <v>212.19</v>
          </cell>
          <cell r="H96">
            <v>0</v>
          </cell>
          <cell r="I96">
            <v>0</v>
          </cell>
          <cell r="J96">
            <v>357120.38</v>
          </cell>
          <cell r="K96">
            <v>0</v>
          </cell>
          <cell r="L96">
            <v>35972</v>
          </cell>
          <cell r="M96">
            <v>0</v>
          </cell>
          <cell r="N96">
            <v>24256.69</v>
          </cell>
          <cell r="O96">
            <v>0</v>
          </cell>
          <cell r="P96">
            <v>35</v>
          </cell>
          <cell r="Q96">
            <v>17991.509999999998</v>
          </cell>
          <cell r="R96">
            <v>0</v>
          </cell>
          <cell r="S96">
            <v>0</v>
          </cell>
          <cell r="T96">
            <v>50.4</v>
          </cell>
          <cell r="U96">
            <v>862</v>
          </cell>
          <cell r="V96">
            <v>5802.6</v>
          </cell>
          <cell r="W96">
            <v>29074</v>
          </cell>
          <cell r="X96">
            <v>0</v>
          </cell>
          <cell r="Y96">
            <v>0</v>
          </cell>
          <cell r="Z96">
            <v>0</v>
          </cell>
          <cell r="AA96">
            <v>252477.55</v>
          </cell>
          <cell r="AB96">
            <v>5451.36</v>
          </cell>
          <cell r="AC96">
            <v>78909.509999999995</v>
          </cell>
          <cell r="AD96">
            <v>11879.17</v>
          </cell>
          <cell r="AE96">
            <v>18591.400000000001</v>
          </cell>
          <cell r="AF96">
            <v>0</v>
          </cell>
          <cell r="AG96">
            <v>13199.54</v>
          </cell>
          <cell r="AH96">
            <v>2156.87</v>
          </cell>
          <cell r="AI96">
            <v>2056.3000000000002</v>
          </cell>
          <cell r="AJ96">
            <v>2924</v>
          </cell>
          <cell r="AK96">
            <v>731</v>
          </cell>
          <cell r="AL96">
            <v>14965.15</v>
          </cell>
          <cell r="AM96">
            <v>815.91</v>
          </cell>
          <cell r="AN96">
            <v>1525.54</v>
          </cell>
          <cell r="AO96">
            <v>1070.94</v>
          </cell>
          <cell r="AP96">
            <v>6437.79</v>
          </cell>
          <cell r="AQ96">
            <v>4640</v>
          </cell>
          <cell r="AR96">
            <v>1173.3399999999999</v>
          </cell>
          <cell r="AS96">
            <v>28844.68</v>
          </cell>
          <cell r="AT96">
            <v>2099.75</v>
          </cell>
          <cell r="AU96">
            <v>0</v>
          </cell>
          <cell r="AV96">
            <v>1736.86</v>
          </cell>
          <cell r="AW96">
            <v>2940.8</v>
          </cell>
          <cell r="AX96">
            <v>0</v>
          </cell>
          <cell r="AY96">
            <v>2478</v>
          </cell>
          <cell r="AZ96">
            <v>0</v>
          </cell>
          <cell r="BA96">
            <v>2287.2199999999998</v>
          </cell>
          <cell r="BB96">
            <v>9268.5</v>
          </cell>
          <cell r="BC96">
            <v>0</v>
          </cell>
          <cell r="BD96">
            <v>25162</v>
          </cell>
          <cell r="BE96">
            <v>0</v>
          </cell>
          <cell r="BF96">
            <v>0</v>
          </cell>
          <cell r="BG96">
            <v>28279.56</v>
          </cell>
          <cell r="BH96">
            <v>0</v>
          </cell>
          <cell r="BI96">
            <v>25162</v>
          </cell>
          <cell r="BJ96">
            <v>0</v>
          </cell>
          <cell r="BK96">
            <v>46141.43</v>
          </cell>
          <cell r="BL96">
            <v>0</v>
          </cell>
          <cell r="BM96">
            <v>739.71</v>
          </cell>
          <cell r="BN96">
            <v>14263.62</v>
          </cell>
          <cell r="BO96">
            <v>0</v>
          </cell>
          <cell r="BP96">
            <v>7209.57</v>
          </cell>
          <cell r="BQ96">
            <v>873</v>
          </cell>
          <cell r="BR96">
            <v>0</v>
          </cell>
          <cell r="BS96">
            <v>0</v>
          </cell>
        </row>
        <row r="97">
          <cell r="A97">
            <v>584</v>
          </cell>
          <cell r="B97" t="str">
            <v>Cam Woodfield Junior School</v>
          </cell>
          <cell r="C97">
            <v>1</v>
          </cell>
          <cell r="D97">
            <v>65219.76</v>
          </cell>
          <cell r="E97">
            <v>0</v>
          </cell>
          <cell r="F97">
            <v>25337.66</v>
          </cell>
          <cell r="G97">
            <v>897.13</v>
          </cell>
          <cell r="H97">
            <v>0</v>
          </cell>
          <cell r="I97">
            <v>0</v>
          </cell>
          <cell r="J97">
            <v>488982</v>
          </cell>
          <cell r="K97">
            <v>0</v>
          </cell>
          <cell r="L97">
            <v>54566</v>
          </cell>
          <cell r="M97">
            <v>0</v>
          </cell>
          <cell r="N97">
            <v>38379</v>
          </cell>
          <cell r="O97">
            <v>0</v>
          </cell>
          <cell r="P97">
            <v>0</v>
          </cell>
          <cell r="Q97">
            <v>15951</v>
          </cell>
          <cell r="R97">
            <v>0</v>
          </cell>
          <cell r="S97">
            <v>905.47</v>
          </cell>
          <cell r="T97">
            <v>0</v>
          </cell>
          <cell r="U97">
            <v>11238</v>
          </cell>
          <cell r="V97">
            <v>25474.11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388862.12</v>
          </cell>
          <cell r="AB97">
            <v>11457.73</v>
          </cell>
          <cell r="AC97">
            <v>59690.06</v>
          </cell>
          <cell r="AD97">
            <v>19353.939999999999</v>
          </cell>
          <cell r="AE97">
            <v>26946.99</v>
          </cell>
          <cell r="AF97">
            <v>0</v>
          </cell>
          <cell r="AG97">
            <v>12001.12</v>
          </cell>
          <cell r="AH97">
            <v>1092.01</v>
          </cell>
          <cell r="AI97">
            <v>2602.5500000000002</v>
          </cell>
          <cell r="AJ97">
            <v>3817</v>
          </cell>
          <cell r="AK97">
            <v>954</v>
          </cell>
          <cell r="AL97">
            <v>8197.2000000000007</v>
          </cell>
          <cell r="AM97">
            <v>4897.8999999999996</v>
          </cell>
          <cell r="AN97">
            <v>3061.41</v>
          </cell>
          <cell r="AO97">
            <v>3284.03</v>
          </cell>
          <cell r="AP97">
            <v>9598.3700000000008</v>
          </cell>
          <cell r="AQ97">
            <v>1643</v>
          </cell>
          <cell r="AR97">
            <v>2078.36</v>
          </cell>
          <cell r="AS97">
            <v>35161.78</v>
          </cell>
          <cell r="AT97">
            <v>22222.94</v>
          </cell>
          <cell r="AU97">
            <v>0</v>
          </cell>
          <cell r="AV97">
            <v>4197.7</v>
          </cell>
          <cell r="AW97">
            <v>4127.2</v>
          </cell>
          <cell r="AX97">
            <v>0</v>
          </cell>
          <cell r="AY97">
            <v>5662.77</v>
          </cell>
          <cell r="AZ97">
            <v>5103.12</v>
          </cell>
          <cell r="BA97">
            <v>6958.63</v>
          </cell>
          <cell r="BB97">
            <v>9273.75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33783</v>
          </cell>
          <cell r="BH97">
            <v>0</v>
          </cell>
          <cell r="BI97">
            <v>0</v>
          </cell>
          <cell r="BJ97">
            <v>0</v>
          </cell>
          <cell r="BK97">
            <v>21000</v>
          </cell>
          <cell r="BL97">
            <v>0</v>
          </cell>
          <cell r="BM97">
            <v>2445.9</v>
          </cell>
          <cell r="BN97">
            <v>48469.66</v>
          </cell>
          <cell r="BO97">
            <v>0</v>
          </cell>
          <cell r="BP97">
            <v>36571.89</v>
          </cell>
          <cell r="BQ97">
            <v>0</v>
          </cell>
          <cell r="BR97">
            <v>0</v>
          </cell>
          <cell r="BS97">
            <v>0</v>
          </cell>
        </row>
        <row r="98">
          <cell r="A98">
            <v>585</v>
          </cell>
          <cell r="B98" t="str">
            <v>Cashes Green Primary School</v>
          </cell>
          <cell r="D98">
            <v>17880.28</v>
          </cell>
          <cell r="E98">
            <v>0</v>
          </cell>
          <cell r="F98">
            <v>6597</v>
          </cell>
          <cell r="G98">
            <v>782.91</v>
          </cell>
          <cell r="H98">
            <v>885.92</v>
          </cell>
          <cell r="I98">
            <v>0</v>
          </cell>
          <cell r="J98">
            <v>359912.85</v>
          </cell>
          <cell r="K98">
            <v>0</v>
          </cell>
          <cell r="L98">
            <v>47158</v>
          </cell>
          <cell r="M98">
            <v>0</v>
          </cell>
          <cell r="N98">
            <v>37046.04</v>
          </cell>
          <cell r="O98">
            <v>300</v>
          </cell>
          <cell r="P98">
            <v>21106.83</v>
          </cell>
          <cell r="Q98">
            <v>10232.23</v>
          </cell>
          <cell r="R98">
            <v>0</v>
          </cell>
          <cell r="S98">
            <v>1039.5</v>
          </cell>
          <cell r="T98">
            <v>189</v>
          </cell>
          <cell r="U98">
            <v>5595.47</v>
          </cell>
          <cell r="V98">
            <v>40093.81</v>
          </cell>
          <cell r="W98">
            <v>30863</v>
          </cell>
          <cell r="X98">
            <v>0</v>
          </cell>
          <cell r="Y98">
            <v>0</v>
          </cell>
          <cell r="Z98">
            <v>0</v>
          </cell>
          <cell r="AA98">
            <v>371125.53</v>
          </cell>
          <cell r="AB98">
            <v>3801.12</v>
          </cell>
          <cell r="AC98">
            <v>60740.25</v>
          </cell>
          <cell r="AD98">
            <v>17980.21</v>
          </cell>
          <cell r="AE98">
            <v>23879.17</v>
          </cell>
          <cell r="AF98">
            <v>0</v>
          </cell>
          <cell r="AG98">
            <v>5494.28</v>
          </cell>
          <cell r="AH98">
            <v>1029.53</v>
          </cell>
          <cell r="AI98">
            <v>600</v>
          </cell>
          <cell r="AJ98">
            <v>3011</v>
          </cell>
          <cell r="AK98">
            <v>753</v>
          </cell>
          <cell r="AL98">
            <v>3374.9</v>
          </cell>
          <cell r="AM98">
            <v>3189.65</v>
          </cell>
          <cell r="AN98">
            <v>633.58000000000004</v>
          </cell>
          <cell r="AO98">
            <v>2299.2199999999998</v>
          </cell>
          <cell r="AP98">
            <v>7893.61</v>
          </cell>
          <cell r="AQ98">
            <v>6272</v>
          </cell>
          <cell r="AR98">
            <v>387.66</v>
          </cell>
          <cell r="AS98">
            <v>16545.88</v>
          </cell>
          <cell r="AT98">
            <v>3141.5</v>
          </cell>
          <cell r="AU98">
            <v>0</v>
          </cell>
          <cell r="AV98">
            <v>4819.83</v>
          </cell>
          <cell r="AW98">
            <v>3032.6</v>
          </cell>
          <cell r="AX98">
            <v>0</v>
          </cell>
          <cell r="AY98">
            <v>7021</v>
          </cell>
          <cell r="AZ98">
            <v>0</v>
          </cell>
          <cell r="BA98">
            <v>0</v>
          </cell>
          <cell r="BB98">
            <v>9647.5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29315</v>
          </cell>
          <cell r="BH98">
            <v>0</v>
          </cell>
          <cell r="BI98">
            <v>0</v>
          </cell>
          <cell r="BJ98">
            <v>0</v>
          </cell>
          <cell r="BK98">
            <v>46467.72</v>
          </cell>
          <cell r="BL98">
            <v>0</v>
          </cell>
          <cell r="BM98">
            <v>851.25</v>
          </cell>
          <cell r="BN98">
            <v>14743.99</v>
          </cell>
          <cell r="BO98">
            <v>0</v>
          </cell>
          <cell r="BP98">
            <v>-11709.22</v>
          </cell>
          <cell r="BQ98">
            <v>1084.75</v>
          </cell>
          <cell r="BR98">
            <v>886.33</v>
          </cell>
          <cell r="BS98">
            <v>0</v>
          </cell>
        </row>
        <row r="99">
          <cell r="A99">
            <v>586</v>
          </cell>
          <cell r="B99" t="str">
            <v>Chalford Hill Primary School</v>
          </cell>
          <cell r="D99">
            <v>32720.69</v>
          </cell>
          <cell r="E99">
            <v>0</v>
          </cell>
          <cell r="F99">
            <v>36608.9</v>
          </cell>
          <cell r="G99">
            <v>5704.05</v>
          </cell>
          <cell r="H99">
            <v>0</v>
          </cell>
          <cell r="I99">
            <v>0</v>
          </cell>
          <cell r="J99">
            <v>521384.36</v>
          </cell>
          <cell r="K99">
            <v>0</v>
          </cell>
          <cell r="L99">
            <v>6897</v>
          </cell>
          <cell r="M99">
            <v>0</v>
          </cell>
          <cell r="N99">
            <v>34552</v>
          </cell>
          <cell r="O99">
            <v>300</v>
          </cell>
          <cell r="P99">
            <v>54.62</v>
          </cell>
          <cell r="Q99">
            <v>4923.25</v>
          </cell>
          <cell r="R99">
            <v>0</v>
          </cell>
          <cell r="S99">
            <v>2178</v>
          </cell>
          <cell r="T99">
            <v>179.2</v>
          </cell>
          <cell r="U99">
            <v>3294.3</v>
          </cell>
          <cell r="V99">
            <v>16088.88</v>
          </cell>
          <cell r="W99">
            <v>37333</v>
          </cell>
          <cell r="X99">
            <v>0</v>
          </cell>
          <cell r="Y99">
            <v>0</v>
          </cell>
          <cell r="Z99">
            <v>0</v>
          </cell>
          <cell r="AA99">
            <v>393542.69</v>
          </cell>
          <cell r="AB99">
            <v>32308.29</v>
          </cell>
          <cell r="AC99">
            <v>64217.75</v>
          </cell>
          <cell r="AD99">
            <v>0</v>
          </cell>
          <cell r="AE99">
            <v>20846.419999999998</v>
          </cell>
          <cell r="AF99">
            <v>0</v>
          </cell>
          <cell r="AG99">
            <v>9136.1299999999992</v>
          </cell>
          <cell r="AH99">
            <v>738.41</v>
          </cell>
          <cell r="AI99">
            <v>2521</v>
          </cell>
          <cell r="AJ99">
            <v>4423</v>
          </cell>
          <cell r="AK99">
            <v>1106</v>
          </cell>
          <cell r="AL99">
            <v>9902.8700000000008</v>
          </cell>
          <cell r="AM99">
            <v>4430.7</v>
          </cell>
          <cell r="AN99">
            <v>14341.6</v>
          </cell>
          <cell r="AO99">
            <v>1875.42</v>
          </cell>
          <cell r="AP99">
            <v>6271.12</v>
          </cell>
          <cell r="AQ99">
            <v>3097</v>
          </cell>
          <cell r="AR99">
            <v>395.08</v>
          </cell>
          <cell r="AS99">
            <v>39824.07</v>
          </cell>
          <cell r="AT99">
            <v>1442.8</v>
          </cell>
          <cell r="AU99">
            <v>0</v>
          </cell>
          <cell r="AV99">
            <v>4408.62</v>
          </cell>
          <cell r="AW99">
            <v>4367</v>
          </cell>
          <cell r="AX99">
            <v>0</v>
          </cell>
          <cell r="AY99">
            <v>0</v>
          </cell>
          <cell r="AZ99">
            <v>60</v>
          </cell>
          <cell r="BA99">
            <v>1134.8900000000001</v>
          </cell>
          <cell r="BB99">
            <v>12498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33756</v>
          </cell>
          <cell r="BH99">
            <v>0</v>
          </cell>
          <cell r="BI99">
            <v>0</v>
          </cell>
          <cell r="BJ99">
            <v>0</v>
          </cell>
          <cell r="BK99">
            <v>7895.63</v>
          </cell>
          <cell r="BL99">
            <v>0</v>
          </cell>
          <cell r="BM99">
            <v>2255.65</v>
          </cell>
          <cell r="BN99">
            <v>27016.44</v>
          </cell>
          <cell r="BO99">
            <v>0</v>
          </cell>
          <cell r="BP99">
            <v>63221.37</v>
          </cell>
          <cell r="BQ99">
            <v>2696.3</v>
          </cell>
          <cell r="BR99">
            <v>0</v>
          </cell>
          <cell r="BS99">
            <v>0</v>
          </cell>
        </row>
        <row r="100">
          <cell r="A100">
            <v>587</v>
          </cell>
          <cell r="B100" t="str">
            <v>Christ Church C of E Primary School (Chalford)</v>
          </cell>
          <cell r="D100">
            <v>39391.69</v>
          </cell>
          <cell r="E100">
            <v>0</v>
          </cell>
          <cell r="F100">
            <v>0</v>
          </cell>
          <cell r="G100">
            <v>179.22</v>
          </cell>
          <cell r="H100">
            <v>0</v>
          </cell>
          <cell r="I100">
            <v>0</v>
          </cell>
          <cell r="J100">
            <v>163007.35999999999</v>
          </cell>
          <cell r="K100">
            <v>0</v>
          </cell>
          <cell r="L100">
            <v>10738</v>
          </cell>
          <cell r="M100">
            <v>0</v>
          </cell>
          <cell r="N100">
            <v>21841.73</v>
          </cell>
          <cell r="O100">
            <v>650</v>
          </cell>
          <cell r="P100">
            <v>0</v>
          </cell>
          <cell r="Q100">
            <v>4198.3100000000004</v>
          </cell>
          <cell r="R100">
            <v>0</v>
          </cell>
          <cell r="S100">
            <v>576</v>
          </cell>
          <cell r="T100">
            <v>0</v>
          </cell>
          <cell r="U100">
            <v>2372</v>
          </cell>
          <cell r="V100">
            <v>4395.62</v>
          </cell>
          <cell r="W100">
            <v>18556</v>
          </cell>
          <cell r="X100">
            <v>0</v>
          </cell>
          <cell r="Y100">
            <v>0</v>
          </cell>
          <cell r="Z100">
            <v>0</v>
          </cell>
          <cell r="AA100">
            <v>136835.45000000001</v>
          </cell>
          <cell r="AB100">
            <v>11793.18</v>
          </cell>
          <cell r="AC100">
            <v>18101.330000000002</v>
          </cell>
          <cell r="AD100">
            <v>5379.95</v>
          </cell>
          <cell r="AE100">
            <v>13069.15</v>
          </cell>
          <cell r="AF100">
            <v>0</v>
          </cell>
          <cell r="AG100">
            <v>3360.28</v>
          </cell>
          <cell r="AH100">
            <v>147.19999999999999</v>
          </cell>
          <cell r="AI100">
            <v>1946.92</v>
          </cell>
          <cell r="AJ100">
            <v>1650</v>
          </cell>
          <cell r="AK100">
            <v>412</v>
          </cell>
          <cell r="AL100">
            <v>7314.51</v>
          </cell>
          <cell r="AM100">
            <v>0</v>
          </cell>
          <cell r="AN100">
            <v>150.19999999999999</v>
          </cell>
          <cell r="AO100">
            <v>419.71</v>
          </cell>
          <cell r="AP100">
            <v>2395.64</v>
          </cell>
          <cell r="AQ100">
            <v>53</v>
          </cell>
          <cell r="AR100">
            <v>0</v>
          </cell>
          <cell r="AS100">
            <v>10210.299999999999</v>
          </cell>
          <cell r="AT100">
            <v>1936.59</v>
          </cell>
          <cell r="AU100">
            <v>0</v>
          </cell>
          <cell r="AV100">
            <v>2089.4299999999998</v>
          </cell>
          <cell r="AW100">
            <v>937.6</v>
          </cell>
          <cell r="AX100">
            <v>0</v>
          </cell>
          <cell r="AY100">
            <v>413</v>
          </cell>
          <cell r="AZ100">
            <v>467</v>
          </cell>
          <cell r="BA100">
            <v>2986.67</v>
          </cell>
          <cell r="BB100">
            <v>6652.5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1133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0</v>
          </cell>
          <cell r="BM100">
            <v>892.42</v>
          </cell>
          <cell r="BN100">
            <v>37005.1</v>
          </cell>
          <cell r="BO100">
            <v>0</v>
          </cell>
          <cell r="BP100">
            <v>0</v>
          </cell>
          <cell r="BQ100">
            <v>419.8</v>
          </cell>
          <cell r="BR100">
            <v>0</v>
          </cell>
          <cell r="BS100">
            <v>0</v>
          </cell>
        </row>
        <row r="101">
          <cell r="A101">
            <v>589</v>
          </cell>
          <cell r="B101" t="str">
            <v>Charlton Kings Junior School</v>
          </cell>
          <cell r="C101">
            <v>1</v>
          </cell>
          <cell r="D101">
            <v>89826.880000000005</v>
          </cell>
          <cell r="E101">
            <v>-0.4</v>
          </cell>
          <cell r="F101">
            <v>19887.59</v>
          </cell>
          <cell r="G101">
            <v>5525</v>
          </cell>
          <cell r="H101">
            <v>0.4</v>
          </cell>
          <cell r="I101">
            <v>0</v>
          </cell>
          <cell r="J101">
            <v>896068</v>
          </cell>
          <cell r="K101">
            <v>0</v>
          </cell>
          <cell r="L101">
            <v>36062</v>
          </cell>
          <cell r="M101">
            <v>0</v>
          </cell>
          <cell r="N101">
            <v>40506</v>
          </cell>
          <cell r="O101">
            <v>0</v>
          </cell>
          <cell r="P101">
            <v>300</v>
          </cell>
          <cell r="Q101">
            <v>28999.93</v>
          </cell>
          <cell r="R101">
            <v>0</v>
          </cell>
          <cell r="S101">
            <v>585</v>
          </cell>
          <cell r="T101">
            <v>1208.8</v>
          </cell>
          <cell r="U101">
            <v>0</v>
          </cell>
          <cell r="V101">
            <v>50496.01</v>
          </cell>
          <cell r="W101">
            <v>57336</v>
          </cell>
          <cell r="X101">
            <v>0</v>
          </cell>
          <cell r="Y101">
            <v>0</v>
          </cell>
          <cell r="Z101">
            <v>0</v>
          </cell>
          <cell r="AA101">
            <v>670830.07999999996</v>
          </cell>
          <cell r="AB101">
            <v>43149.16</v>
          </cell>
          <cell r="AC101">
            <v>107231.07</v>
          </cell>
          <cell r="AD101">
            <v>37676.5</v>
          </cell>
          <cell r="AE101">
            <v>48118.69</v>
          </cell>
          <cell r="AF101">
            <v>0</v>
          </cell>
          <cell r="AG101">
            <v>15921.56</v>
          </cell>
          <cell r="AH101">
            <v>204.49</v>
          </cell>
          <cell r="AI101">
            <v>2575</v>
          </cell>
          <cell r="AJ101">
            <v>5340</v>
          </cell>
          <cell r="AK101">
            <v>1335</v>
          </cell>
          <cell r="AL101">
            <v>20804.189999999999</v>
          </cell>
          <cell r="AM101">
            <v>27554.66</v>
          </cell>
          <cell r="AN101">
            <v>3198.72</v>
          </cell>
          <cell r="AO101">
            <v>3331.95</v>
          </cell>
          <cell r="AP101">
            <v>10344.06</v>
          </cell>
          <cell r="AQ101">
            <v>1598</v>
          </cell>
          <cell r="AR101">
            <v>1354.75</v>
          </cell>
          <cell r="AS101">
            <v>63670.99</v>
          </cell>
          <cell r="AT101">
            <v>7912.14</v>
          </cell>
          <cell r="AU101">
            <v>0</v>
          </cell>
          <cell r="AV101">
            <v>15286.07</v>
          </cell>
          <cell r="AW101">
            <v>9371.69</v>
          </cell>
          <cell r="AX101">
            <v>0</v>
          </cell>
          <cell r="AY101">
            <v>550</v>
          </cell>
          <cell r="AZ101">
            <v>0</v>
          </cell>
          <cell r="BA101">
            <v>29254.51</v>
          </cell>
          <cell r="BB101">
            <v>12585.5</v>
          </cell>
          <cell r="BC101">
            <v>0</v>
          </cell>
          <cell r="BD101">
            <v>3500</v>
          </cell>
          <cell r="BE101">
            <v>0</v>
          </cell>
          <cell r="BF101">
            <v>0</v>
          </cell>
          <cell r="BG101">
            <v>76642.009999999995</v>
          </cell>
          <cell r="BH101">
            <v>0</v>
          </cell>
          <cell r="BI101">
            <v>3500</v>
          </cell>
          <cell r="BJ101">
            <v>0</v>
          </cell>
          <cell r="BK101">
            <v>96908</v>
          </cell>
          <cell r="BL101">
            <v>0</v>
          </cell>
          <cell r="BM101">
            <v>2147</v>
          </cell>
          <cell r="BN101">
            <v>58689.440000000002</v>
          </cell>
          <cell r="BO101">
            <v>0</v>
          </cell>
          <cell r="BP101">
            <v>0</v>
          </cell>
          <cell r="BQ101">
            <v>0</v>
          </cell>
          <cell r="BR101">
            <v>6500</v>
          </cell>
          <cell r="BS101">
            <v>0</v>
          </cell>
        </row>
        <row r="102">
          <cell r="A102">
            <v>590</v>
          </cell>
          <cell r="B102" t="str">
            <v>Charlton Kings Infant School</v>
          </cell>
          <cell r="C102">
            <v>1</v>
          </cell>
          <cell r="D102">
            <v>58258.83</v>
          </cell>
          <cell r="E102">
            <v>0</v>
          </cell>
          <cell r="F102">
            <v>18838.14</v>
          </cell>
          <cell r="G102">
            <v>5592.72</v>
          </cell>
          <cell r="H102">
            <v>0</v>
          </cell>
          <cell r="I102">
            <v>0</v>
          </cell>
          <cell r="J102">
            <v>622549.44999999995</v>
          </cell>
          <cell r="K102">
            <v>0</v>
          </cell>
          <cell r="L102">
            <v>32224</v>
          </cell>
          <cell r="M102">
            <v>0</v>
          </cell>
          <cell r="N102">
            <v>23051.55</v>
          </cell>
          <cell r="O102">
            <v>0</v>
          </cell>
          <cell r="P102">
            <v>0</v>
          </cell>
          <cell r="Q102">
            <v>84292.21</v>
          </cell>
          <cell r="R102">
            <v>0</v>
          </cell>
          <cell r="S102">
            <v>3162.06</v>
          </cell>
          <cell r="T102">
            <v>1195.5999999999999</v>
          </cell>
          <cell r="U102">
            <v>1728.34</v>
          </cell>
          <cell r="V102">
            <v>4067.15</v>
          </cell>
          <cell r="W102">
            <v>40982</v>
          </cell>
          <cell r="X102">
            <v>0</v>
          </cell>
          <cell r="Y102">
            <v>0</v>
          </cell>
          <cell r="Z102">
            <v>0</v>
          </cell>
          <cell r="AA102">
            <v>479812.87</v>
          </cell>
          <cell r="AB102">
            <v>20145.12</v>
          </cell>
          <cell r="AC102">
            <v>137051.17000000001</v>
          </cell>
          <cell r="AD102">
            <v>0</v>
          </cell>
          <cell r="AE102">
            <v>32559.56</v>
          </cell>
          <cell r="AF102">
            <v>0</v>
          </cell>
          <cell r="AG102">
            <v>20822.75</v>
          </cell>
          <cell r="AH102">
            <v>50</v>
          </cell>
          <cell r="AI102">
            <v>2742.43</v>
          </cell>
          <cell r="AJ102">
            <v>4600.8</v>
          </cell>
          <cell r="AK102">
            <v>2768.89</v>
          </cell>
          <cell r="AL102">
            <v>25513.279999999999</v>
          </cell>
          <cell r="AM102">
            <v>865.72</v>
          </cell>
          <cell r="AN102">
            <v>19997.669999999998</v>
          </cell>
          <cell r="AO102">
            <v>3298.78</v>
          </cell>
          <cell r="AP102">
            <v>10001.290000000001</v>
          </cell>
          <cell r="AQ102">
            <v>2375</v>
          </cell>
          <cell r="AR102">
            <v>1422.1</v>
          </cell>
          <cell r="AS102">
            <v>14997.24</v>
          </cell>
          <cell r="AT102">
            <v>5280.32</v>
          </cell>
          <cell r="AU102">
            <v>0</v>
          </cell>
          <cell r="AV102">
            <v>12794.74</v>
          </cell>
          <cell r="AW102">
            <v>6575.08</v>
          </cell>
          <cell r="AX102">
            <v>0</v>
          </cell>
          <cell r="AY102">
            <v>597.98</v>
          </cell>
          <cell r="AZ102">
            <v>0</v>
          </cell>
          <cell r="BA102">
            <v>2285.9499999999998</v>
          </cell>
          <cell r="BB102">
            <v>12034.31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35754</v>
          </cell>
          <cell r="BH102">
            <v>0</v>
          </cell>
          <cell r="BI102">
            <v>0</v>
          </cell>
          <cell r="BJ102">
            <v>0</v>
          </cell>
          <cell r="BK102">
            <v>24937.29</v>
          </cell>
          <cell r="BL102">
            <v>0</v>
          </cell>
          <cell r="BM102">
            <v>1823.54</v>
          </cell>
          <cell r="BN102">
            <v>52918.14</v>
          </cell>
          <cell r="BO102">
            <v>0</v>
          </cell>
          <cell r="BP102">
            <v>32868.85</v>
          </cell>
          <cell r="BQ102">
            <v>555.17999999999995</v>
          </cell>
          <cell r="BR102">
            <v>0</v>
          </cell>
          <cell r="BS102">
            <v>0</v>
          </cell>
        </row>
        <row r="103">
          <cell r="A103">
            <v>591</v>
          </cell>
          <cell r="B103" t="str">
            <v>Holy Apostles' Church of England Primary School</v>
          </cell>
          <cell r="C103">
            <v>1</v>
          </cell>
          <cell r="D103">
            <v>92908</v>
          </cell>
          <cell r="E103">
            <v>0</v>
          </cell>
          <cell r="F103">
            <v>0</v>
          </cell>
          <cell r="G103">
            <v>0</v>
          </cell>
          <cell r="H103">
            <v>18708</v>
          </cell>
          <cell r="I103">
            <v>0</v>
          </cell>
          <cell r="J103">
            <v>489468.08</v>
          </cell>
          <cell r="K103">
            <v>0</v>
          </cell>
          <cell r="L103">
            <v>21388</v>
          </cell>
          <cell r="M103">
            <v>0</v>
          </cell>
          <cell r="N103">
            <v>31814</v>
          </cell>
          <cell r="O103">
            <v>0</v>
          </cell>
          <cell r="P103">
            <v>0</v>
          </cell>
          <cell r="Q103">
            <v>22286.240000000002</v>
          </cell>
          <cell r="R103">
            <v>0</v>
          </cell>
          <cell r="S103">
            <v>0</v>
          </cell>
          <cell r="T103">
            <v>0</v>
          </cell>
          <cell r="U103">
            <v>7210.01</v>
          </cell>
          <cell r="V103">
            <v>14918.1</v>
          </cell>
          <cell r="W103">
            <v>36997</v>
          </cell>
          <cell r="X103">
            <v>0</v>
          </cell>
          <cell r="Y103">
            <v>0</v>
          </cell>
          <cell r="Z103">
            <v>0</v>
          </cell>
          <cell r="AA103">
            <v>359401.26</v>
          </cell>
          <cell r="AB103">
            <v>9326.07</v>
          </cell>
          <cell r="AC103">
            <v>61443.47</v>
          </cell>
          <cell r="AD103">
            <v>15506.69</v>
          </cell>
          <cell r="AE103">
            <v>23871.84</v>
          </cell>
          <cell r="AF103">
            <v>0</v>
          </cell>
          <cell r="AG103">
            <v>11118.86</v>
          </cell>
          <cell r="AH103">
            <v>1186.69</v>
          </cell>
          <cell r="AI103">
            <v>949</v>
          </cell>
          <cell r="AJ103">
            <v>3998</v>
          </cell>
          <cell r="AK103">
            <v>999</v>
          </cell>
          <cell r="AL103">
            <v>26701.69</v>
          </cell>
          <cell r="AM103">
            <v>5520.7</v>
          </cell>
          <cell r="AN103">
            <v>1208.77</v>
          </cell>
          <cell r="AO103">
            <v>2959.89</v>
          </cell>
          <cell r="AP103">
            <v>7916.84</v>
          </cell>
          <cell r="AQ103">
            <v>1288</v>
          </cell>
          <cell r="AR103">
            <v>1301.6199999999999</v>
          </cell>
          <cell r="AS103">
            <v>38577.69</v>
          </cell>
          <cell r="AT103">
            <v>2848.81</v>
          </cell>
          <cell r="AU103">
            <v>0</v>
          </cell>
          <cell r="AV103">
            <v>5050.92</v>
          </cell>
          <cell r="AW103">
            <v>2399.17</v>
          </cell>
          <cell r="AX103">
            <v>0</v>
          </cell>
          <cell r="AY103">
            <v>0</v>
          </cell>
          <cell r="AZ103">
            <v>0</v>
          </cell>
          <cell r="BA103">
            <v>10335.459999999999</v>
          </cell>
          <cell r="BB103">
            <v>13000.46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1626</v>
          </cell>
          <cell r="BH103">
            <v>0</v>
          </cell>
          <cell r="BI103">
            <v>0</v>
          </cell>
          <cell r="BJ103">
            <v>0</v>
          </cell>
          <cell r="BK103">
            <v>5706</v>
          </cell>
          <cell r="BL103">
            <v>0</v>
          </cell>
          <cell r="BM103">
            <v>1491</v>
          </cell>
          <cell r="BN103">
            <v>0</v>
          </cell>
          <cell r="BO103">
            <v>110079.05</v>
          </cell>
          <cell r="BP103">
            <v>0</v>
          </cell>
          <cell r="BQ103">
            <v>0</v>
          </cell>
          <cell r="BR103">
            <v>13137.07</v>
          </cell>
          <cell r="BS103">
            <v>0</v>
          </cell>
        </row>
        <row r="104">
          <cell r="A104">
            <v>592</v>
          </cell>
          <cell r="B104" t="str">
            <v>St. Andrews C of E Primary School</v>
          </cell>
          <cell r="D104">
            <v>44165.82</v>
          </cell>
          <cell r="E104">
            <v>0</v>
          </cell>
          <cell r="F104">
            <v>0</v>
          </cell>
          <cell r="G104">
            <v>12.99</v>
          </cell>
          <cell r="H104">
            <v>0</v>
          </cell>
          <cell r="I104">
            <v>0</v>
          </cell>
          <cell r="J104">
            <v>284154.78999999998</v>
          </cell>
          <cell r="K104">
            <v>0</v>
          </cell>
          <cell r="L104">
            <v>29101</v>
          </cell>
          <cell r="M104">
            <v>0</v>
          </cell>
          <cell r="N104">
            <v>29279.4</v>
          </cell>
          <cell r="O104">
            <v>0</v>
          </cell>
          <cell r="P104">
            <v>420</v>
          </cell>
          <cell r="Q104">
            <v>9946.25</v>
          </cell>
          <cell r="R104">
            <v>0</v>
          </cell>
          <cell r="S104">
            <v>0</v>
          </cell>
          <cell r="T104">
            <v>0</v>
          </cell>
          <cell r="U104">
            <v>5277.7</v>
          </cell>
          <cell r="V104">
            <v>17969.95</v>
          </cell>
          <cell r="W104">
            <v>24700</v>
          </cell>
          <cell r="X104">
            <v>0</v>
          </cell>
          <cell r="Y104">
            <v>0</v>
          </cell>
          <cell r="Z104">
            <v>0</v>
          </cell>
          <cell r="AA104">
            <v>191560.91</v>
          </cell>
          <cell r="AB104">
            <v>6271.51</v>
          </cell>
          <cell r="AC104">
            <v>55783.1</v>
          </cell>
          <cell r="AD104">
            <v>0</v>
          </cell>
          <cell r="AE104">
            <v>18083.990000000002</v>
          </cell>
          <cell r="AF104">
            <v>0</v>
          </cell>
          <cell r="AG104">
            <v>8982.66</v>
          </cell>
          <cell r="AH104">
            <v>0</v>
          </cell>
          <cell r="AI104">
            <v>1586</v>
          </cell>
          <cell r="AJ104">
            <v>1759</v>
          </cell>
          <cell r="AK104">
            <v>440</v>
          </cell>
          <cell r="AL104">
            <v>1135.0999999999999</v>
          </cell>
          <cell r="AM104">
            <v>1395.12</v>
          </cell>
          <cell r="AN104">
            <v>7332.67</v>
          </cell>
          <cell r="AO104">
            <v>362.08</v>
          </cell>
          <cell r="AP104">
            <v>3574.25</v>
          </cell>
          <cell r="AQ104">
            <v>404</v>
          </cell>
          <cell r="AR104">
            <v>320.89999999999998</v>
          </cell>
          <cell r="AS104">
            <v>18247.16</v>
          </cell>
          <cell r="AT104">
            <v>1180.25</v>
          </cell>
          <cell r="AU104">
            <v>0</v>
          </cell>
          <cell r="AV104">
            <v>2101.16</v>
          </cell>
          <cell r="AW104">
            <v>2245.6</v>
          </cell>
          <cell r="AX104">
            <v>0</v>
          </cell>
          <cell r="AY104">
            <v>13458.92</v>
          </cell>
          <cell r="AZ104">
            <v>15054.9</v>
          </cell>
          <cell r="BA104">
            <v>7966.97</v>
          </cell>
          <cell r="BB104">
            <v>8193.5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1319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848.74</v>
          </cell>
          <cell r="BN104">
            <v>77575.16</v>
          </cell>
          <cell r="BO104">
            <v>0</v>
          </cell>
          <cell r="BP104">
            <v>0</v>
          </cell>
          <cell r="BQ104">
            <v>483.25</v>
          </cell>
          <cell r="BR104">
            <v>0</v>
          </cell>
          <cell r="BS104">
            <v>0</v>
          </cell>
        </row>
        <row r="105">
          <cell r="A105">
            <v>593</v>
          </cell>
          <cell r="B105" t="str">
            <v>Glenfall Community Primary School</v>
          </cell>
          <cell r="D105">
            <v>2069.61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435518.39</v>
          </cell>
          <cell r="K105">
            <v>0</v>
          </cell>
          <cell r="L105">
            <v>29426</v>
          </cell>
          <cell r="M105">
            <v>0</v>
          </cell>
          <cell r="N105">
            <v>41974.5</v>
          </cell>
          <cell r="O105">
            <v>5800</v>
          </cell>
          <cell r="P105">
            <v>298.85000000000002</v>
          </cell>
          <cell r="Q105">
            <v>13395.51</v>
          </cell>
          <cell r="R105">
            <v>0</v>
          </cell>
          <cell r="S105">
            <v>21820.14</v>
          </cell>
          <cell r="T105">
            <v>3508.96</v>
          </cell>
          <cell r="U105">
            <v>5111.47</v>
          </cell>
          <cell r="V105">
            <v>15606.38</v>
          </cell>
          <cell r="W105">
            <v>34041</v>
          </cell>
          <cell r="X105">
            <v>0</v>
          </cell>
          <cell r="Y105">
            <v>0</v>
          </cell>
          <cell r="Z105">
            <v>0</v>
          </cell>
          <cell r="AA105">
            <v>383508</v>
          </cell>
          <cell r="AB105">
            <v>25066.27</v>
          </cell>
          <cell r="AC105">
            <v>60082.19</v>
          </cell>
          <cell r="AD105">
            <v>1461.88</v>
          </cell>
          <cell r="AE105">
            <v>24270.92</v>
          </cell>
          <cell r="AF105">
            <v>0</v>
          </cell>
          <cell r="AG105">
            <v>9306.4599999999991</v>
          </cell>
          <cell r="AH105">
            <v>0</v>
          </cell>
          <cell r="AI105">
            <v>1526.16</v>
          </cell>
          <cell r="AJ105">
            <v>3767</v>
          </cell>
          <cell r="AK105">
            <v>942</v>
          </cell>
          <cell r="AL105">
            <v>3438.07</v>
          </cell>
          <cell r="AM105">
            <v>2621.85</v>
          </cell>
          <cell r="AN105">
            <v>15816.8</v>
          </cell>
          <cell r="AO105">
            <v>1483.09</v>
          </cell>
          <cell r="AP105">
            <v>7305.02</v>
          </cell>
          <cell r="AQ105">
            <v>6638</v>
          </cell>
          <cell r="AR105">
            <v>535.69000000000005</v>
          </cell>
          <cell r="AS105">
            <v>26393.439999999999</v>
          </cell>
          <cell r="AT105">
            <v>1389.5</v>
          </cell>
          <cell r="AU105">
            <v>0</v>
          </cell>
          <cell r="AV105">
            <v>3752.52</v>
          </cell>
          <cell r="AW105">
            <v>3605</v>
          </cell>
          <cell r="AX105">
            <v>0</v>
          </cell>
          <cell r="AY105">
            <v>413</v>
          </cell>
          <cell r="AZ105">
            <v>5804.69</v>
          </cell>
          <cell r="BA105">
            <v>5886.92</v>
          </cell>
          <cell r="BB105">
            <v>11161.5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28864</v>
          </cell>
          <cell r="BH105">
            <v>0</v>
          </cell>
          <cell r="BI105">
            <v>0</v>
          </cell>
          <cell r="BJ105">
            <v>0</v>
          </cell>
          <cell r="BK105">
            <v>21510.45</v>
          </cell>
          <cell r="BL105">
            <v>0</v>
          </cell>
          <cell r="BM105">
            <v>930</v>
          </cell>
          <cell r="BN105">
            <v>2394.84</v>
          </cell>
          <cell r="BO105">
            <v>0</v>
          </cell>
          <cell r="BP105">
            <v>5814.55</v>
          </cell>
          <cell r="BQ105">
            <v>609</v>
          </cell>
          <cell r="BR105">
            <v>0</v>
          </cell>
          <cell r="BS105">
            <v>0</v>
          </cell>
        </row>
        <row r="106">
          <cell r="A106">
            <v>594</v>
          </cell>
          <cell r="B106" t="str">
            <v>St. James' &amp; Ebrington C of E Primary School</v>
          </cell>
          <cell r="D106">
            <v>29812.61</v>
          </cell>
          <cell r="E106">
            <v>0</v>
          </cell>
          <cell r="F106">
            <v>0</v>
          </cell>
          <cell r="G106">
            <v>245.91</v>
          </cell>
          <cell r="H106">
            <v>0</v>
          </cell>
          <cell r="I106">
            <v>0</v>
          </cell>
          <cell r="J106">
            <v>481214.48</v>
          </cell>
          <cell r="K106">
            <v>0</v>
          </cell>
          <cell r="L106">
            <v>47550</v>
          </cell>
          <cell r="M106">
            <v>0</v>
          </cell>
          <cell r="N106">
            <v>33053</v>
          </cell>
          <cell r="O106">
            <v>0</v>
          </cell>
          <cell r="P106">
            <v>0</v>
          </cell>
          <cell r="Q106">
            <v>10981.04</v>
          </cell>
          <cell r="R106">
            <v>0</v>
          </cell>
          <cell r="S106">
            <v>0</v>
          </cell>
          <cell r="T106">
            <v>0</v>
          </cell>
          <cell r="U106">
            <v>4140</v>
          </cell>
          <cell r="V106">
            <v>27813.23</v>
          </cell>
          <cell r="W106">
            <v>33753</v>
          </cell>
          <cell r="X106">
            <v>0</v>
          </cell>
          <cell r="Y106">
            <v>0</v>
          </cell>
          <cell r="Z106">
            <v>0</v>
          </cell>
          <cell r="AA106">
            <v>407043.33</v>
          </cell>
          <cell r="AB106">
            <v>15333.65</v>
          </cell>
          <cell r="AC106">
            <v>88656.37</v>
          </cell>
          <cell r="AD106">
            <v>14690.87</v>
          </cell>
          <cell r="AE106">
            <v>29211.83</v>
          </cell>
          <cell r="AF106">
            <v>0</v>
          </cell>
          <cell r="AG106">
            <v>8647.1200000000008</v>
          </cell>
          <cell r="AH106">
            <v>391.54</v>
          </cell>
          <cell r="AI106">
            <v>3202.36</v>
          </cell>
          <cell r="AJ106">
            <v>3447</v>
          </cell>
          <cell r="AK106">
            <v>862</v>
          </cell>
          <cell r="AL106">
            <v>6726</v>
          </cell>
          <cell r="AM106">
            <v>2404.8000000000002</v>
          </cell>
          <cell r="AN106">
            <v>893.6</v>
          </cell>
          <cell r="AO106">
            <v>1965.65</v>
          </cell>
          <cell r="AP106">
            <v>9152.0400000000009</v>
          </cell>
          <cell r="AQ106">
            <v>1492</v>
          </cell>
          <cell r="AR106">
            <v>2738.45</v>
          </cell>
          <cell r="AS106">
            <v>27251.59</v>
          </cell>
          <cell r="AT106">
            <v>7228.66</v>
          </cell>
          <cell r="AU106">
            <v>0</v>
          </cell>
          <cell r="AV106">
            <v>4729.76</v>
          </cell>
          <cell r="AW106">
            <v>3605</v>
          </cell>
          <cell r="AX106">
            <v>0</v>
          </cell>
          <cell r="AY106">
            <v>5022.58</v>
          </cell>
          <cell r="AZ106">
            <v>0</v>
          </cell>
          <cell r="BA106">
            <v>6040.87</v>
          </cell>
          <cell r="BB106">
            <v>11546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1549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951.34</v>
          </cell>
          <cell r="BN106">
            <v>6034.29</v>
          </cell>
          <cell r="BO106">
            <v>0</v>
          </cell>
          <cell r="BP106">
            <v>0</v>
          </cell>
          <cell r="BQ106">
            <v>843.57</v>
          </cell>
          <cell r="BR106">
            <v>0</v>
          </cell>
          <cell r="BS106">
            <v>0</v>
          </cell>
        </row>
        <row r="107">
          <cell r="A107">
            <v>596</v>
          </cell>
          <cell r="B107" t="str">
            <v>St. Catharines Catholic Primary School</v>
          </cell>
          <cell r="D107">
            <v>8410.48</v>
          </cell>
          <cell r="E107">
            <v>0</v>
          </cell>
          <cell r="F107">
            <v>0</v>
          </cell>
          <cell r="G107">
            <v>747.67</v>
          </cell>
          <cell r="H107">
            <v>0</v>
          </cell>
          <cell r="I107">
            <v>0</v>
          </cell>
          <cell r="J107">
            <v>395189.85</v>
          </cell>
          <cell r="K107">
            <v>0</v>
          </cell>
          <cell r="L107">
            <v>12523</v>
          </cell>
          <cell r="M107">
            <v>0</v>
          </cell>
          <cell r="N107">
            <v>23849</v>
          </cell>
          <cell r="O107">
            <v>300</v>
          </cell>
          <cell r="P107">
            <v>0</v>
          </cell>
          <cell r="Q107">
            <v>25236.35</v>
          </cell>
          <cell r="R107">
            <v>0</v>
          </cell>
          <cell r="S107">
            <v>468</v>
          </cell>
          <cell r="T107">
            <v>0</v>
          </cell>
          <cell r="U107">
            <v>10866.5</v>
          </cell>
          <cell r="V107">
            <v>12392.55</v>
          </cell>
          <cell r="W107">
            <v>31208</v>
          </cell>
          <cell r="X107">
            <v>0</v>
          </cell>
          <cell r="Y107">
            <v>0</v>
          </cell>
          <cell r="Z107">
            <v>0</v>
          </cell>
          <cell r="AA107">
            <v>295152.26</v>
          </cell>
          <cell r="AB107">
            <v>4620.37</v>
          </cell>
          <cell r="AC107">
            <v>53219.58</v>
          </cell>
          <cell r="AD107">
            <v>13128.96</v>
          </cell>
          <cell r="AE107">
            <v>19929.759999999998</v>
          </cell>
          <cell r="AF107">
            <v>0</v>
          </cell>
          <cell r="AG107">
            <v>23042.15</v>
          </cell>
          <cell r="AH107">
            <v>1688.17</v>
          </cell>
          <cell r="AI107">
            <v>552</v>
          </cell>
          <cell r="AJ107">
            <v>3176</v>
          </cell>
          <cell r="AK107">
            <v>794</v>
          </cell>
          <cell r="AL107">
            <v>24417.9</v>
          </cell>
          <cell r="AM107">
            <v>1251.75</v>
          </cell>
          <cell r="AN107">
            <v>1338.3</v>
          </cell>
          <cell r="AO107">
            <v>1094.49</v>
          </cell>
          <cell r="AP107">
            <v>8067.21</v>
          </cell>
          <cell r="AQ107">
            <v>1225</v>
          </cell>
          <cell r="AR107">
            <v>791.32</v>
          </cell>
          <cell r="AS107">
            <v>23748.13</v>
          </cell>
          <cell r="AT107">
            <v>7959.3</v>
          </cell>
          <cell r="AU107">
            <v>0</v>
          </cell>
          <cell r="AV107">
            <v>4107.33</v>
          </cell>
          <cell r="AW107">
            <v>3234</v>
          </cell>
          <cell r="AX107">
            <v>0</v>
          </cell>
          <cell r="AY107">
            <v>3717</v>
          </cell>
          <cell r="AZ107">
            <v>0</v>
          </cell>
          <cell r="BA107">
            <v>4614.7700000000004</v>
          </cell>
          <cell r="BB107">
            <v>9652.2000000000007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1490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0</v>
          </cell>
          <cell r="BM107">
            <v>2237.67</v>
          </cell>
          <cell r="BN107">
            <v>9921.7800000000007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</row>
        <row r="108">
          <cell r="A108">
            <v>598</v>
          </cell>
          <cell r="B108" t="str">
            <v>Churcham Primary School</v>
          </cell>
          <cell r="D108">
            <v>25716.46</v>
          </cell>
          <cell r="E108">
            <v>0</v>
          </cell>
          <cell r="F108">
            <v>34828.04</v>
          </cell>
          <cell r="G108">
            <v>0</v>
          </cell>
          <cell r="H108">
            <v>0</v>
          </cell>
          <cell r="I108">
            <v>0</v>
          </cell>
          <cell r="J108">
            <v>180958.7</v>
          </cell>
          <cell r="K108">
            <v>0</v>
          </cell>
          <cell r="L108">
            <v>6220</v>
          </cell>
          <cell r="M108">
            <v>0</v>
          </cell>
          <cell r="N108">
            <v>22657.8</v>
          </cell>
          <cell r="O108">
            <v>1250</v>
          </cell>
          <cell r="P108">
            <v>2307.59</v>
          </cell>
          <cell r="Q108">
            <v>6107.27</v>
          </cell>
          <cell r="R108">
            <v>9432.36</v>
          </cell>
          <cell r="S108">
            <v>0</v>
          </cell>
          <cell r="T108">
            <v>0</v>
          </cell>
          <cell r="U108">
            <v>2775.5</v>
          </cell>
          <cell r="V108">
            <v>7973.82</v>
          </cell>
          <cell r="W108">
            <v>18163</v>
          </cell>
          <cell r="X108">
            <v>0</v>
          </cell>
          <cell r="Y108">
            <v>0</v>
          </cell>
          <cell r="Z108">
            <v>0</v>
          </cell>
          <cell r="AA108">
            <v>152354.56</v>
          </cell>
          <cell r="AB108">
            <v>5749.16</v>
          </cell>
          <cell r="AC108">
            <v>27624.78</v>
          </cell>
          <cell r="AD108">
            <v>0</v>
          </cell>
          <cell r="AE108">
            <v>13285.67</v>
          </cell>
          <cell r="AF108">
            <v>0</v>
          </cell>
          <cell r="AG108">
            <v>6525.29</v>
          </cell>
          <cell r="AH108">
            <v>3016.47</v>
          </cell>
          <cell r="AI108">
            <v>658.59</v>
          </cell>
          <cell r="AJ108">
            <v>1440</v>
          </cell>
          <cell r="AK108">
            <v>360</v>
          </cell>
          <cell r="AL108">
            <v>2682.4</v>
          </cell>
          <cell r="AM108">
            <v>1241.6400000000001</v>
          </cell>
          <cell r="AN108">
            <v>7430.31</v>
          </cell>
          <cell r="AO108">
            <v>589.69000000000005</v>
          </cell>
          <cell r="AP108">
            <v>2635.95</v>
          </cell>
          <cell r="AQ108">
            <v>1454</v>
          </cell>
          <cell r="AR108">
            <v>902.7</v>
          </cell>
          <cell r="AS108">
            <v>12397.49</v>
          </cell>
          <cell r="AT108">
            <v>1486.38</v>
          </cell>
          <cell r="AU108">
            <v>0</v>
          </cell>
          <cell r="AV108">
            <v>1984.18</v>
          </cell>
          <cell r="AW108">
            <v>989</v>
          </cell>
          <cell r="AX108">
            <v>0</v>
          </cell>
          <cell r="AY108">
            <v>7136.05</v>
          </cell>
          <cell r="AZ108">
            <v>0</v>
          </cell>
          <cell r="BA108">
            <v>2990.91</v>
          </cell>
          <cell r="BB108">
            <v>6589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27136</v>
          </cell>
          <cell r="BH108">
            <v>0</v>
          </cell>
          <cell r="BI108">
            <v>0</v>
          </cell>
          <cell r="BJ108">
            <v>0</v>
          </cell>
          <cell r="BK108">
            <v>8056</v>
          </cell>
          <cell r="BL108">
            <v>0</v>
          </cell>
          <cell r="BM108">
            <v>1125.52</v>
          </cell>
          <cell r="BN108">
            <v>22038.28</v>
          </cell>
          <cell r="BO108">
            <v>0</v>
          </cell>
          <cell r="BP108">
            <v>48737</v>
          </cell>
          <cell r="BQ108">
            <v>4045.52</v>
          </cell>
          <cell r="BR108">
            <v>0</v>
          </cell>
          <cell r="BS108">
            <v>0</v>
          </cell>
        </row>
        <row r="109">
          <cell r="A109">
            <v>599</v>
          </cell>
          <cell r="B109" t="str">
            <v>Churchdown Parton Manor Infant School</v>
          </cell>
          <cell r="D109">
            <v>32639.3</v>
          </cell>
          <cell r="E109">
            <v>0</v>
          </cell>
          <cell r="F109">
            <v>28422.98</v>
          </cell>
          <cell r="G109">
            <v>4368.7299999999996</v>
          </cell>
          <cell r="H109">
            <v>0</v>
          </cell>
          <cell r="I109">
            <v>0</v>
          </cell>
          <cell r="J109">
            <v>398996.99</v>
          </cell>
          <cell r="K109">
            <v>0</v>
          </cell>
          <cell r="L109">
            <v>56065</v>
          </cell>
          <cell r="M109">
            <v>0</v>
          </cell>
          <cell r="N109">
            <v>26016</v>
          </cell>
          <cell r="O109">
            <v>71447.8</v>
          </cell>
          <cell r="P109">
            <v>0</v>
          </cell>
          <cell r="Q109">
            <v>6936.67</v>
          </cell>
          <cell r="R109">
            <v>0</v>
          </cell>
          <cell r="S109">
            <v>0</v>
          </cell>
          <cell r="T109">
            <v>742.2</v>
          </cell>
          <cell r="U109">
            <v>0</v>
          </cell>
          <cell r="V109">
            <v>5150.54</v>
          </cell>
          <cell r="W109">
            <v>27747</v>
          </cell>
          <cell r="X109">
            <v>0</v>
          </cell>
          <cell r="Y109">
            <v>0</v>
          </cell>
          <cell r="Z109">
            <v>0</v>
          </cell>
          <cell r="AA109">
            <v>334401.34000000003</v>
          </cell>
          <cell r="AB109">
            <v>16326.37</v>
          </cell>
          <cell r="AC109">
            <v>121616.65</v>
          </cell>
          <cell r="AD109">
            <v>23539.38</v>
          </cell>
          <cell r="AE109">
            <v>25312.04</v>
          </cell>
          <cell r="AF109">
            <v>0</v>
          </cell>
          <cell r="AG109">
            <v>10029.83</v>
          </cell>
          <cell r="AH109">
            <v>2000.05</v>
          </cell>
          <cell r="AI109">
            <v>2304.5</v>
          </cell>
          <cell r="AJ109">
            <v>3235</v>
          </cell>
          <cell r="AK109">
            <v>809</v>
          </cell>
          <cell r="AL109">
            <v>4384.1099999999997</v>
          </cell>
          <cell r="AM109">
            <v>1867.48</v>
          </cell>
          <cell r="AN109">
            <v>915.77</v>
          </cell>
          <cell r="AO109">
            <v>1618.71</v>
          </cell>
          <cell r="AP109">
            <v>8232.61</v>
          </cell>
          <cell r="AQ109">
            <v>0</v>
          </cell>
          <cell r="AR109">
            <v>1256.17</v>
          </cell>
          <cell r="AS109">
            <v>9003.5499999999993</v>
          </cell>
          <cell r="AT109">
            <v>7005.28</v>
          </cell>
          <cell r="AU109">
            <v>0</v>
          </cell>
          <cell r="AV109">
            <v>8749.0400000000009</v>
          </cell>
          <cell r="AW109">
            <v>2603.4</v>
          </cell>
          <cell r="AX109">
            <v>0</v>
          </cell>
          <cell r="AY109">
            <v>5782</v>
          </cell>
          <cell r="AZ109">
            <v>0</v>
          </cell>
          <cell r="BA109">
            <v>751</v>
          </cell>
          <cell r="BB109">
            <v>10685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32733</v>
          </cell>
          <cell r="BH109">
            <v>0</v>
          </cell>
          <cell r="BI109">
            <v>0</v>
          </cell>
          <cell r="BJ109">
            <v>0</v>
          </cell>
          <cell r="BK109">
            <v>39179.89</v>
          </cell>
          <cell r="BL109">
            <v>0</v>
          </cell>
          <cell r="BM109">
            <v>1657.27</v>
          </cell>
          <cell r="BN109">
            <v>23313.22</v>
          </cell>
          <cell r="BO109">
            <v>0</v>
          </cell>
          <cell r="BP109">
            <v>16311.09</v>
          </cell>
          <cell r="BQ109">
            <v>8376.4599999999991</v>
          </cell>
          <cell r="BR109">
            <v>0</v>
          </cell>
          <cell r="BS109">
            <v>0</v>
          </cell>
        </row>
        <row r="110">
          <cell r="A110">
            <v>600</v>
          </cell>
          <cell r="B110" t="str">
            <v>Churchdown Village Infant School</v>
          </cell>
          <cell r="D110">
            <v>40882.879999999997</v>
          </cell>
          <cell r="E110">
            <v>0</v>
          </cell>
          <cell r="F110">
            <v>71861</v>
          </cell>
          <cell r="G110">
            <v>54.5</v>
          </cell>
          <cell r="H110">
            <v>0</v>
          </cell>
          <cell r="I110">
            <v>0</v>
          </cell>
          <cell r="J110">
            <v>451989.62</v>
          </cell>
          <cell r="K110">
            <v>0</v>
          </cell>
          <cell r="L110">
            <v>4172</v>
          </cell>
          <cell r="M110">
            <v>0</v>
          </cell>
          <cell r="N110">
            <v>42265</v>
          </cell>
          <cell r="O110">
            <v>0</v>
          </cell>
          <cell r="P110">
            <v>3075.44</v>
          </cell>
          <cell r="Q110">
            <v>140497.76999999999</v>
          </cell>
          <cell r="R110">
            <v>0</v>
          </cell>
          <cell r="S110">
            <v>0</v>
          </cell>
          <cell r="T110">
            <v>0</v>
          </cell>
          <cell r="U110">
            <v>1466.49</v>
          </cell>
          <cell r="V110">
            <v>60</v>
          </cell>
          <cell r="W110">
            <v>33759</v>
          </cell>
          <cell r="X110">
            <v>0</v>
          </cell>
          <cell r="Y110">
            <v>0</v>
          </cell>
          <cell r="Z110">
            <v>0</v>
          </cell>
          <cell r="AA110">
            <v>351802.68</v>
          </cell>
          <cell r="AB110">
            <v>23242.9</v>
          </cell>
          <cell r="AC110">
            <v>138402.59</v>
          </cell>
          <cell r="AD110">
            <v>16411.7</v>
          </cell>
          <cell r="AE110">
            <v>23585.75</v>
          </cell>
          <cell r="AF110">
            <v>0</v>
          </cell>
          <cell r="AG110">
            <v>17169.27</v>
          </cell>
          <cell r="AH110">
            <v>487.51</v>
          </cell>
          <cell r="AI110">
            <v>3832.15</v>
          </cell>
          <cell r="AJ110">
            <v>3505</v>
          </cell>
          <cell r="AK110">
            <v>876</v>
          </cell>
          <cell r="AL110">
            <v>20280.689999999999</v>
          </cell>
          <cell r="AM110">
            <v>1155.98</v>
          </cell>
          <cell r="AN110">
            <v>876.47</v>
          </cell>
          <cell r="AO110">
            <v>2746.76</v>
          </cell>
          <cell r="AP110">
            <v>8637.7199999999993</v>
          </cell>
          <cell r="AQ110">
            <v>18670</v>
          </cell>
          <cell r="AR110">
            <v>1983.62</v>
          </cell>
          <cell r="AS110">
            <v>32868.86</v>
          </cell>
          <cell r="AT110">
            <v>12437.25</v>
          </cell>
          <cell r="AU110">
            <v>0</v>
          </cell>
          <cell r="AV110">
            <v>12756.98</v>
          </cell>
          <cell r="AW110">
            <v>3687</v>
          </cell>
          <cell r="AX110">
            <v>0</v>
          </cell>
          <cell r="AY110">
            <v>1239</v>
          </cell>
          <cell r="AZ110">
            <v>0</v>
          </cell>
          <cell r="BA110">
            <v>625.12</v>
          </cell>
          <cell r="BB110">
            <v>8893.5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31269</v>
          </cell>
          <cell r="BH110">
            <v>0</v>
          </cell>
          <cell r="BI110">
            <v>0</v>
          </cell>
          <cell r="BJ110">
            <v>0</v>
          </cell>
          <cell r="BK110">
            <v>19742.900000000001</v>
          </cell>
          <cell r="BL110">
            <v>0</v>
          </cell>
          <cell r="BM110">
            <v>19.5</v>
          </cell>
          <cell r="BN110">
            <v>11993.7</v>
          </cell>
          <cell r="BO110">
            <v>0</v>
          </cell>
          <cell r="BP110">
            <v>81832.100000000006</v>
          </cell>
          <cell r="BQ110">
            <v>1590</v>
          </cell>
          <cell r="BR110">
            <v>0</v>
          </cell>
          <cell r="BS110">
            <v>0</v>
          </cell>
        </row>
        <row r="111">
          <cell r="A111">
            <v>601</v>
          </cell>
          <cell r="B111" t="str">
            <v>Cirencester Junior School</v>
          </cell>
          <cell r="D111">
            <v>60958.7</v>
          </cell>
          <cell r="E111">
            <v>0</v>
          </cell>
          <cell r="F111">
            <v>14000.45</v>
          </cell>
          <cell r="G111">
            <v>0</v>
          </cell>
          <cell r="H111">
            <v>0</v>
          </cell>
          <cell r="I111">
            <v>0</v>
          </cell>
          <cell r="J111">
            <v>738209.77</v>
          </cell>
          <cell r="K111">
            <v>0</v>
          </cell>
          <cell r="L111">
            <v>60670</v>
          </cell>
          <cell r="M111">
            <v>0</v>
          </cell>
          <cell r="N111">
            <v>39826.080000000002</v>
          </cell>
          <cell r="O111">
            <v>0</v>
          </cell>
          <cell r="P111">
            <v>1900.38</v>
          </cell>
          <cell r="Q111">
            <v>14582.82</v>
          </cell>
          <cell r="R111">
            <v>0</v>
          </cell>
          <cell r="S111">
            <v>792</v>
          </cell>
          <cell r="T111">
            <v>870.8</v>
          </cell>
          <cell r="U111">
            <v>863</v>
          </cell>
          <cell r="V111">
            <v>17451.060000000001</v>
          </cell>
          <cell r="W111">
            <v>49796</v>
          </cell>
          <cell r="X111">
            <v>0</v>
          </cell>
          <cell r="Y111">
            <v>0</v>
          </cell>
          <cell r="Z111">
            <v>0</v>
          </cell>
          <cell r="AA111">
            <v>530539.43999999994</v>
          </cell>
          <cell r="AB111">
            <v>3377.84</v>
          </cell>
          <cell r="AC111">
            <v>110596.65</v>
          </cell>
          <cell r="AD111">
            <v>26229.47</v>
          </cell>
          <cell r="AE111">
            <v>33460.089999999997</v>
          </cell>
          <cell r="AF111">
            <v>0</v>
          </cell>
          <cell r="AG111">
            <v>3559.42</v>
          </cell>
          <cell r="AH111">
            <v>661.4</v>
          </cell>
          <cell r="AI111">
            <v>4635.1400000000003</v>
          </cell>
          <cell r="AJ111">
            <v>5556</v>
          </cell>
          <cell r="AK111">
            <v>1389</v>
          </cell>
          <cell r="AL111">
            <v>14065.27</v>
          </cell>
          <cell r="AM111">
            <v>8101.52</v>
          </cell>
          <cell r="AN111">
            <v>5426.02</v>
          </cell>
          <cell r="AO111">
            <v>6076.39</v>
          </cell>
          <cell r="AP111">
            <v>9863.9500000000007</v>
          </cell>
          <cell r="AQ111">
            <v>18326</v>
          </cell>
          <cell r="AR111">
            <v>2198.75</v>
          </cell>
          <cell r="AS111">
            <v>41117.480000000003</v>
          </cell>
          <cell r="AT111">
            <v>5444.99</v>
          </cell>
          <cell r="AU111">
            <v>0</v>
          </cell>
          <cell r="AV111">
            <v>10597.41</v>
          </cell>
          <cell r="AW111">
            <v>6726</v>
          </cell>
          <cell r="AX111">
            <v>0</v>
          </cell>
          <cell r="AY111">
            <v>7958.26</v>
          </cell>
          <cell r="AZ111">
            <v>30579.06</v>
          </cell>
          <cell r="BA111">
            <v>8805.99</v>
          </cell>
          <cell r="BB111">
            <v>18852.14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38943</v>
          </cell>
          <cell r="BH111">
            <v>0</v>
          </cell>
          <cell r="BI111">
            <v>0</v>
          </cell>
          <cell r="BJ111">
            <v>0</v>
          </cell>
          <cell r="BK111">
            <v>21552.46</v>
          </cell>
          <cell r="BL111">
            <v>0</v>
          </cell>
          <cell r="BM111">
            <v>1551.45</v>
          </cell>
          <cell r="BN111">
            <v>71776.929999999993</v>
          </cell>
          <cell r="BO111">
            <v>0</v>
          </cell>
          <cell r="BP111">
            <v>29469.99</v>
          </cell>
          <cell r="BQ111">
            <v>369.55</v>
          </cell>
          <cell r="BR111">
            <v>0</v>
          </cell>
          <cell r="BS111">
            <v>0</v>
          </cell>
        </row>
        <row r="112">
          <cell r="A112">
            <v>602</v>
          </cell>
          <cell r="B112" t="str">
            <v>Cirencester Infant School</v>
          </cell>
          <cell r="D112">
            <v>52035.49</v>
          </cell>
          <cell r="E112">
            <v>0</v>
          </cell>
          <cell r="F112">
            <v>24856.31</v>
          </cell>
          <cell r="G112">
            <v>4473.76</v>
          </cell>
          <cell r="H112">
            <v>0</v>
          </cell>
          <cell r="I112">
            <v>0</v>
          </cell>
          <cell r="J112">
            <v>446312.44</v>
          </cell>
          <cell r="K112">
            <v>0</v>
          </cell>
          <cell r="L112">
            <v>26768</v>
          </cell>
          <cell r="M112">
            <v>0</v>
          </cell>
          <cell r="N112">
            <v>24374</v>
          </cell>
          <cell r="O112">
            <v>700</v>
          </cell>
          <cell r="P112">
            <v>0</v>
          </cell>
          <cell r="Q112">
            <v>5131.29</v>
          </cell>
          <cell r="R112">
            <v>0</v>
          </cell>
          <cell r="S112">
            <v>11862</v>
          </cell>
          <cell r="T112">
            <v>1582</v>
          </cell>
          <cell r="U112">
            <v>3256</v>
          </cell>
          <cell r="V112">
            <v>2883.1</v>
          </cell>
          <cell r="W112">
            <v>34108</v>
          </cell>
          <cell r="X112">
            <v>0</v>
          </cell>
          <cell r="Y112">
            <v>0</v>
          </cell>
          <cell r="Z112">
            <v>0</v>
          </cell>
          <cell r="AA112">
            <v>282582.93</v>
          </cell>
          <cell r="AB112">
            <v>18930.07</v>
          </cell>
          <cell r="AC112">
            <v>74097.25</v>
          </cell>
          <cell r="AD112">
            <v>12028.88</v>
          </cell>
          <cell r="AE112">
            <v>29939.88</v>
          </cell>
          <cell r="AF112">
            <v>0</v>
          </cell>
          <cell r="AG112">
            <v>11592.94</v>
          </cell>
          <cell r="AH112">
            <v>506.01</v>
          </cell>
          <cell r="AI112">
            <v>1501.99</v>
          </cell>
          <cell r="AJ112">
            <v>9463</v>
          </cell>
          <cell r="AK112">
            <v>2366</v>
          </cell>
          <cell r="AL112">
            <v>25473.200000000001</v>
          </cell>
          <cell r="AM112">
            <v>642.55999999999995</v>
          </cell>
          <cell r="AN112">
            <v>7847.76</v>
          </cell>
          <cell r="AO112">
            <v>2126.6799999999998</v>
          </cell>
          <cell r="AP112">
            <v>7484.65</v>
          </cell>
          <cell r="AQ112">
            <v>0</v>
          </cell>
          <cell r="AR112">
            <v>1968.02</v>
          </cell>
          <cell r="AS112">
            <v>24734.54</v>
          </cell>
          <cell r="AT112">
            <v>7603.33</v>
          </cell>
          <cell r="AU112">
            <v>0</v>
          </cell>
          <cell r="AV112">
            <v>8963.7199999999993</v>
          </cell>
          <cell r="AW112">
            <v>3687</v>
          </cell>
          <cell r="AX112">
            <v>0</v>
          </cell>
          <cell r="AY112">
            <v>7434</v>
          </cell>
          <cell r="AZ112">
            <v>2291.4</v>
          </cell>
          <cell r="BA112">
            <v>752.3</v>
          </cell>
          <cell r="BB112">
            <v>12807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31767</v>
          </cell>
          <cell r="BH112">
            <v>0</v>
          </cell>
          <cell r="BI112">
            <v>0</v>
          </cell>
          <cell r="BJ112">
            <v>0</v>
          </cell>
          <cell r="BK112">
            <v>42999.02</v>
          </cell>
          <cell r="BL112">
            <v>0</v>
          </cell>
          <cell r="BM112">
            <v>1662.46</v>
          </cell>
          <cell r="BN112">
            <v>52187.21</v>
          </cell>
          <cell r="BO112">
            <v>0</v>
          </cell>
          <cell r="BP112">
            <v>16384.29</v>
          </cell>
          <cell r="BQ112">
            <v>51.3</v>
          </cell>
          <cell r="BR112">
            <v>0</v>
          </cell>
          <cell r="BS112">
            <v>0</v>
          </cell>
        </row>
        <row r="113">
          <cell r="A113">
            <v>603</v>
          </cell>
          <cell r="B113" t="str">
            <v>Cirencester Primary</v>
          </cell>
          <cell r="D113">
            <v>112994.19</v>
          </cell>
          <cell r="E113">
            <v>0</v>
          </cell>
          <cell r="F113">
            <v>38856.76</v>
          </cell>
          <cell r="G113">
            <v>4473.76</v>
          </cell>
          <cell r="H113">
            <v>0</v>
          </cell>
          <cell r="I113">
            <v>0</v>
          </cell>
          <cell r="J113">
            <v>1184522.21</v>
          </cell>
          <cell r="K113">
            <v>0</v>
          </cell>
          <cell r="L113">
            <v>87438</v>
          </cell>
          <cell r="M113">
            <v>0</v>
          </cell>
          <cell r="N113">
            <v>64200.08</v>
          </cell>
          <cell r="O113">
            <v>700</v>
          </cell>
          <cell r="P113">
            <v>1900.38</v>
          </cell>
          <cell r="Q113">
            <v>19714.11</v>
          </cell>
          <cell r="R113">
            <v>0</v>
          </cell>
          <cell r="S113">
            <v>12654</v>
          </cell>
          <cell r="T113">
            <v>2452.8000000000002</v>
          </cell>
          <cell r="U113">
            <v>4119</v>
          </cell>
          <cell r="V113">
            <v>20334.16</v>
          </cell>
          <cell r="W113">
            <v>83904</v>
          </cell>
          <cell r="X113">
            <v>0</v>
          </cell>
          <cell r="Y113">
            <v>0</v>
          </cell>
          <cell r="Z113">
            <v>0</v>
          </cell>
          <cell r="AA113">
            <v>813122.36999999988</v>
          </cell>
          <cell r="AB113">
            <v>22307.91</v>
          </cell>
          <cell r="AC113">
            <v>184693.9</v>
          </cell>
          <cell r="AD113">
            <v>38258.35</v>
          </cell>
          <cell r="AE113">
            <v>63399.97</v>
          </cell>
          <cell r="AF113">
            <v>0</v>
          </cell>
          <cell r="AG113">
            <v>15152.36</v>
          </cell>
          <cell r="AH113">
            <v>1167.4099999999999</v>
          </cell>
          <cell r="AI113">
            <v>6137.13</v>
          </cell>
          <cell r="AJ113">
            <v>15019</v>
          </cell>
          <cell r="AK113">
            <v>3755</v>
          </cell>
          <cell r="AL113">
            <v>39538.47</v>
          </cell>
          <cell r="AM113">
            <v>8744.08</v>
          </cell>
          <cell r="AN113">
            <v>13273.78</v>
          </cell>
          <cell r="AO113">
            <v>8203.07</v>
          </cell>
          <cell r="AP113">
            <v>17348.599999999999</v>
          </cell>
          <cell r="AQ113">
            <v>18326</v>
          </cell>
          <cell r="AR113">
            <v>4166.7700000000004</v>
          </cell>
          <cell r="AS113">
            <v>65852.02</v>
          </cell>
          <cell r="AT113">
            <v>13048.32</v>
          </cell>
          <cell r="AU113">
            <v>0</v>
          </cell>
          <cell r="AV113">
            <v>19561.129999999997</v>
          </cell>
          <cell r="AW113">
            <v>10413</v>
          </cell>
          <cell r="AX113">
            <v>0</v>
          </cell>
          <cell r="AY113">
            <v>15392.26</v>
          </cell>
          <cell r="AZ113">
            <v>32870.46</v>
          </cell>
          <cell r="BA113">
            <v>9558.2899999999991</v>
          </cell>
          <cell r="BB113">
            <v>31659.14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70710</v>
          </cell>
          <cell r="BH113">
            <v>0</v>
          </cell>
          <cell r="BI113">
            <v>0</v>
          </cell>
          <cell r="BJ113">
            <v>0</v>
          </cell>
          <cell r="BK113">
            <v>64551.479999999996</v>
          </cell>
          <cell r="BL113">
            <v>0</v>
          </cell>
          <cell r="BM113">
            <v>3213.91</v>
          </cell>
          <cell r="BN113">
            <v>123964.13999999998</v>
          </cell>
          <cell r="BO113">
            <v>0</v>
          </cell>
          <cell r="BP113">
            <v>45854.28</v>
          </cell>
          <cell r="BQ113">
            <v>420.85</v>
          </cell>
          <cell r="BR113">
            <v>0</v>
          </cell>
          <cell r="BS113">
            <v>0</v>
          </cell>
        </row>
        <row r="114">
          <cell r="A114">
            <v>604</v>
          </cell>
          <cell r="B114" t="str">
            <v>Powell's Church of England Primary School</v>
          </cell>
          <cell r="C114">
            <v>1</v>
          </cell>
          <cell r="D114">
            <v>10151.51</v>
          </cell>
          <cell r="E114">
            <v>0</v>
          </cell>
          <cell r="F114">
            <v>15506.29</v>
          </cell>
          <cell r="G114">
            <v>1397.78</v>
          </cell>
          <cell r="H114">
            <v>0</v>
          </cell>
          <cell r="I114">
            <v>0</v>
          </cell>
          <cell r="J114">
            <v>1090797</v>
          </cell>
          <cell r="K114">
            <v>0</v>
          </cell>
          <cell r="L114">
            <v>32429</v>
          </cell>
          <cell r="M114">
            <v>0</v>
          </cell>
          <cell r="N114">
            <v>40358</v>
          </cell>
          <cell r="O114">
            <v>0</v>
          </cell>
          <cell r="P114">
            <v>0</v>
          </cell>
          <cell r="Q114">
            <v>7870.18</v>
          </cell>
          <cell r="R114">
            <v>0</v>
          </cell>
          <cell r="S114">
            <v>0</v>
          </cell>
          <cell r="T114">
            <v>421.4</v>
          </cell>
          <cell r="U114">
            <v>14822</v>
          </cell>
          <cell r="V114">
            <v>39008.65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696543.36</v>
          </cell>
          <cell r="AB114">
            <v>36532.339999999997</v>
          </cell>
          <cell r="AC114">
            <v>175512.75</v>
          </cell>
          <cell r="AD114">
            <v>38570.82</v>
          </cell>
          <cell r="AE114">
            <v>45315.46</v>
          </cell>
          <cell r="AF114">
            <v>0</v>
          </cell>
          <cell r="AG114">
            <v>11259.56</v>
          </cell>
          <cell r="AH114">
            <v>6307.08</v>
          </cell>
          <cell r="AI114">
            <v>4209.3999999999996</v>
          </cell>
          <cell r="AJ114">
            <v>20335</v>
          </cell>
          <cell r="AK114">
            <v>0</v>
          </cell>
          <cell r="AL114">
            <v>12846.01</v>
          </cell>
          <cell r="AM114">
            <v>4739.38</v>
          </cell>
          <cell r="AN114">
            <v>3145.06</v>
          </cell>
          <cell r="AO114">
            <v>2068.91</v>
          </cell>
          <cell r="AP114">
            <v>17965.939999999999</v>
          </cell>
          <cell r="AQ114">
            <v>1667</v>
          </cell>
          <cell r="AR114">
            <v>2078.9499999999998</v>
          </cell>
          <cell r="AS114">
            <v>75343.33</v>
          </cell>
          <cell r="AT114">
            <v>11552.03</v>
          </cell>
          <cell r="AU114">
            <v>0</v>
          </cell>
          <cell r="AV114">
            <v>5230.45</v>
          </cell>
          <cell r="AW114">
            <v>9721.2999999999993</v>
          </cell>
          <cell r="AX114">
            <v>0</v>
          </cell>
          <cell r="AY114">
            <v>0</v>
          </cell>
          <cell r="AZ114">
            <v>3245.33</v>
          </cell>
          <cell r="BA114">
            <v>16133.5</v>
          </cell>
          <cell r="BB114">
            <v>3659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2318</v>
          </cell>
          <cell r="BH114">
            <v>0</v>
          </cell>
          <cell r="BI114">
            <v>0</v>
          </cell>
          <cell r="BJ114">
            <v>0</v>
          </cell>
          <cell r="BK114">
            <v>15506</v>
          </cell>
          <cell r="BL114">
            <v>0</v>
          </cell>
          <cell r="BM114">
            <v>2002.72</v>
          </cell>
          <cell r="BN114">
            <v>31875.78</v>
          </cell>
          <cell r="BO114">
            <v>0</v>
          </cell>
          <cell r="BP114">
            <v>0</v>
          </cell>
          <cell r="BQ114">
            <v>1713.35</v>
          </cell>
          <cell r="BR114">
            <v>0</v>
          </cell>
          <cell r="BS114">
            <v>0</v>
          </cell>
        </row>
        <row r="115">
          <cell r="A115">
            <v>605</v>
          </cell>
          <cell r="B115" t="str">
            <v>Clearwell C of E Primary School</v>
          </cell>
          <cell r="D115">
            <v>29929.07</v>
          </cell>
          <cell r="E115">
            <v>0</v>
          </cell>
          <cell r="F115">
            <v>1257.42</v>
          </cell>
          <cell r="G115">
            <v>467.36</v>
          </cell>
          <cell r="H115">
            <v>0</v>
          </cell>
          <cell r="I115">
            <v>0</v>
          </cell>
          <cell r="J115">
            <v>189440.15</v>
          </cell>
          <cell r="K115">
            <v>0</v>
          </cell>
          <cell r="L115">
            <v>13869</v>
          </cell>
          <cell r="M115">
            <v>0</v>
          </cell>
          <cell r="N115">
            <v>25125</v>
          </cell>
          <cell r="O115">
            <v>0</v>
          </cell>
          <cell r="P115">
            <v>1180</v>
          </cell>
          <cell r="Q115">
            <v>3460.38</v>
          </cell>
          <cell r="R115">
            <v>0</v>
          </cell>
          <cell r="S115">
            <v>193.6</v>
          </cell>
          <cell r="T115">
            <v>1118.77</v>
          </cell>
          <cell r="U115">
            <v>4250.75</v>
          </cell>
          <cell r="V115">
            <v>4481.6499999999996</v>
          </cell>
          <cell r="W115">
            <v>19231</v>
          </cell>
          <cell r="X115">
            <v>0</v>
          </cell>
          <cell r="Y115">
            <v>0</v>
          </cell>
          <cell r="Z115">
            <v>0</v>
          </cell>
          <cell r="AA115">
            <v>140159.72</v>
          </cell>
          <cell r="AB115">
            <v>6828.13</v>
          </cell>
          <cell r="AC115">
            <v>32864.839999999997</v>
          </cell>
          <cell r="AD115">
            <v>2218.3000000000002</v>
          </cell>
          <cell r="AE115">
            <v>13365.65</v>
          </cell>
          <cell r="AF115">
            <v>361.57</v>
          </cell>
          <cell r="AG115">
            <v>3962.37</v>
          </cell>
          <cell r="AH115">
            <v>0</v>
          </cell>
          <cell r="AI115">
            <v>920.84</v>
          </cell>
          <cell r="AJ115">
            <v>1924</v>
          </cell>
          <cell r="AK115">
            <v>481</v>
          </cell>
          <cell r="AL115">
            <v>1180.0999999999999</v>
          </cell>
          <cell r="AM115">
            <v>0</v>
          </cell>
          <cell r="AN115">
            <v>6743.1</v>
          </cell>
          <cell r="AO115">
            <v>839.58</v>
          </cell>
          <cell r="AP115">
            <v>8894.7199999999993</v>
          </cell>
          <cell r="AQ115">
            <v>1976</v>
          </cell>
          <cell r="AR115">
            <v>1620.55</v>
          </cell>
          <cell r="AS115">
            <v>16871.59</v>
          </cell>
          <cell r="AT115">
            <v>1584.88</v>
          </cell>
          <cell r="AU115">
            <v>0</v>
          </cell>
          <cell r="AV115">
            <v>1037.5899999999999</v>
          </cell>
          <cell r="AW115">
            <v>1230.8</v>
          </cell>
          <cell r="AX115">
            <v>0</v>
          </cell>
          <cell r="AY115">
            <v>1652</v>
          </cell>
          <cell r="AZ115">
            <v>0</v>
          </cell>
          <cell r="BA115">
            <v>1913.08</v>
          </cell>
          <cell r="BB115">
            <v>8347.5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22256</v>
          </cell>
          <cell r="BH115">
            <v>0</v>
          </cell>
          <cell r="BI115">
            <v>0</v>
          </cell>
          <cell r="BJ115">
            <v>0</v>
          </cell>
          <cell r="BK115">
            <v>9010.23</v>
          </cell>
          <cell r="BL115">
            <v>0</v>
          </cell>
          <cell r="BM115">
            <v>1628.36</v>
          </cell>
          <cell r="BN115">
            <v>35301.46</v>
          </cell>
          <cell r="BO115">
            <v>0</v>
          </cell>
          <cell r="BP115">
            <v>13342.19</v>
          </cell>
          <cell r="BQ115">
            <v>0</v>
          </cell>
          <cell r="BR115">
            <v>0</v>
          </cell>
          <cell r="BS115">
            <v>0</v>
          </cell>
        </row>
        <row r="116">
          <cell r="A116">
            <v>606</v>
          </cell>
          <cell r="B116" t="str">
            <v>Coaley C of E Primary School</v>
          </cell>
          <cell r="D116">
            <v>37028.980000000003</v>
          </cell>
          <cell r="E116">
            <v>0</v>
          </cell>
          <cell r="F116">
            <v>20878.64</v>
          </cell>
          <cell r="G116">
            <v>532.42999999999995</v>
          </cell>
          <cell r="H116">
            <v>0</v>
          </cell>
          <cell r="I116">
            <v>0</v>
          </cell>
          <cell r="J116">
            <v>220372.4</v>
          </cell>
          <cell r="K116">
            <v>0</v>
          </cell>
          <cell r="L116">
            <v>3415</v>
          </cell>
          <cell r="M116">
            <v>0</v>
          </cell>
          <cell r="N116">
            <v>27689.55</v>
          </cell>
          <cell r="O116">
            <v>0</v>
          </cell>
          <cell r="P116">
            <v>0</v>
          </cell>
          <cell r="Q116">
            <v>2732.01</v>
          </cell>
          <cell r="R116">
            <v>0</v>
          </cell>
          <cell r="S116">
            <v>567</v>
          </cell>
          <cell r="T116">
            <v>527.79999999999995</v>
          </cell>
          <cell r="U116">
            <v>812</v>
          </cell>
          <cell r="V116">
            <v>9293.08</v>
          </cell>
          <cell r="W116">
            <v>21017</v>
          </cell>
          <cell r="X116">
            <v>0</v>
          </cell>
          <cell r="Y116">
            <v>0</v>
          </cell>
          <cell r="Z116">
            <v>0</v>
          </cell>
          <cell r="AA116">
            <v>145960.94</v>
          </cell>
          <cell r="AB116">
            <v>6570.24</v>
          </cell>
          <cell r="AC116">
            <v>31243.07</v>
          </cell>
          <cell r="AD116">
            <v>35.35</v>
          </cell>
          <cell r="AE116">
            <v>15945.26</v>
          </cell>
          <cell r="AF116">
            <v>0</v>
          </cell>
          <cell r="AG116">
            <v>5638.06</v>
          </cell>
          <cell r="AH116">
            <v>1826.01</v>
          </cell>
          <cell r="AI116">
            <v>4064.09</v>
          </cell>
          <cell r="AJ116">
            <v>4408</v>
          </cell>
          <cell r="AK116">
            <v>1102</v>
          </cell>
          <cell r="AL116">
            <v>12030.09</v>
          </cell>
          <cell r="AM116">
            <v>1498.44</v>
          </cell>
          <cell r="AN116">
            <v>7789.89</v>
          </cell>
          <cell r="AO116">
            <v>1119.49</v>
          </cell>
          <cell r="AP116">
            <v>2897</v>
          </cell>
          <cell r="AQ116">
            <v>3719</v>
          </cell>
          <cell r="AR116">
            <v>307.52999999999997</v>
          </cell>
          <cell r="AS116">
            <v>14480.87</v>
          </cell>
          <cell r="AT116">
            <v>2516.25</v>
          </cell>
          <cell r="AU116">
            <v>0</v>
          </cell>
          <cell r="AV116">
            <v>1978.71</v>
          </cell>
          <cell r="AW116">
            <v>1550.6</v>
          </cell>
          <cell r="AX116">
            <v>0</v>
          </cell>
          <cell r="AY116">
            <v>1239</v>
          </cell>
          <cell r="AZ116">
            <v>3187.2</v>
          </cell>
          <cell r="BA116">
            <v>50</v>
          </cell>
          <cell r="BB116">
            <v>9134.5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28046</v>
          </cell>
          <cell r="BH116">
            <v>0</v>
          </cell>
          <cell r="BI116">
            <v>0</v>
          </cell>
          <cell r="BJ116">
            <v>0</v>
          </cell>
          <cell r="BK116">
            <v>17954.099999999999</v>
          </cell>
          <cell r="BL116">
            <v>0</v>
          </cell>
          <cell r="BM116">
            <v>676.42</v>
          </cell>
          <cell r="BN116">
            <v>43163.23</v>
          </cell>
          <cell r="BO116">
            <v>0</v>
          </cell>
          <cell r="BP116">
            <v>25644.9</v>
          </cell>
          <cell r="BQ116">
            <v>5181.6499999999996</v>
          </cell>
          <cell r="BR116">
            <v>0</v>
          </cell>
          <cell r="BS116">
            <v>0</v>
          </cell>
        </row>
        <row r="117">
          <cell r="A117">
            <v>609</v>
          </cell>
          <cell r="B117" t="str">
            <v>Coberley C of E Primary School</v>
          </cell>
          <cell r="D117">
            <v>-8395.93</v>
          </cell>
          <cell r="E117">
            <v>-13919.9</v>
          </cell>
          <cell r="F117">
            <v>1099</v>
          </cell>
          <cell r="G117">
            <v>3194.5</v>
          </cell>
          <cell r="H117">
            <v>13919.9</v>
          </cell>
          <cell r="I117">
            <v>0</v>
          </cell>
          <cell r="J117">
            <v>202668.84</v>
          </cell>
          <cell r="K117">
            <v>0</v>
          </cell>
          <cell r="L117">
            <v>443</v>
          </cell>
          <cell r="M117">
            <v>0</v>
          </cell>
          <cell r="N117">
            <v>20063.689999999999</v>
          </cell>
          <cell r="O117">
            <v>0</v>
          </cell>
          <cell r="P117">
            <v>27240.93</v>
          </cell>
          <cell r="Q117">
            <v>6869.95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3734.8</v>
          </cell>
          <cell r="W117">
            <v>19938</v>
          </cell>
          <cell r="X117">
            <v>0</v>
          </cell>
          <cell r="Y117">
            <v>0</v>
          </cell>
          <cell r="Z117">
            <v>0</v>
          </cell>
          <cell r="AA117">
            <v>156626.03</v>
          </cell>
          <cell r="AB117">
            <v>10134.14</v>
          </cell>
          <cell r="AC117">
            <v>27049.13</v>
          </cell>
          <cell r="AD117">
            <v>0</v>
          </cell>
          <cell r="AE117">
            <v>23089.81</v>
          </cell>
          <cell r="AF117">
            <v>0</v>
          </cell>
          <cell r="AG117">
            <v>2837.86</v>
          </cell>
          <cell r="AH117">
            <v>0</v>
          </cell>
          <cell r="AI117">
            <v>879</v>
          </cell>
          <cell r="AJ117">
            <v>1761</v>
          </cell>
          <cell r="AK117">
            <v>440</v>
          </cell>
          <cell r="AL117">
            <v>1178.45</v>
          </cell>
          <cell r="AM117">
            <v>2533.08</v>
          </cell>
          <cell r="AN117">
            <v>8201.52</v>
          </cell>
          <cell r="AO117">
            <v>1256.72</v>
          </cell>
          <cell r="AP117">
            <v>3356.11</v>
          </cell>
          <cell r="AQ117">
            <v>2287</v>
          </cell>
          <cell r="AR117">
            <v>647.99</v>
          </cell>
          <cell r="AS117">
            <v>5107.0200000000004</v>
          </cell>
          <cell r="AT117">
            <v>1407.25</v>
          </cell>
          <cell r="AU117">
            <v>0</v>
          </cell>
          <cell r="AV117">
            <v>3188.19</v>
          </cell>
          <cell r="AW117">
            <v>1572.8</v>
          </cell>
          <cell r="AX117">
            <v>0</v>
          </cell>
          <cell r="AY117">
            <v>0</v>
          </cell>
          <cell r="AZ117">
            <v>0</v>
          </cell>
          <cell r="BA117">
            <v>3538.13</v>
          </cell>
          <cell r="BB117">
            <v>6730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37785.9</v>
          </cell>
          <cell r="BH117">
            <v>0</v>
          </cell>
          <cell r="BI117">
            <v>0</v>
          </cell>
          <cell r="BJ117">
            <v>0</v>
          </cell>
          <cell r="BK117">
            <v>47181.94</v>
          </cell>
          <cell r="BL117">
            <v>0</v>
          </cell>
          <cell r="BM117">
            <v>1806.87</v>
          </cell>
          <cell r="BN117">
            <v>-5177.8500000000004</v>
          </cell>
          <cell r="BO117">
            <v>0</v>
          </cell>
          <cell r="BP117">
            <v>4175.99</v>
          </cell>
          <cell r="BQ117">
            <v>2834.5</v>
          </cell>
          <cell r="BR117">
            <v>0</v>
          </cell>
          <cell r="BS117">
            <v>0</v>
          </cell>
        </row>
        <row r="118">
          <cell r="A118">
            <v>610</v>
          </cell>
          <cell r="B118" t="str">
            <v>Churchdown Parton Manor Junior School</v>
          </cell>
          <cell r="D118">
            <v>47927.54</v>
          </cell>
          <cell r="E118">
            <v>0</v>
          </cell>
          <cell r="F118">
            <v>18568.169999999998</v>
          </cell>
          <cell r="G118">
            <v>1308</v>
          </cell>
          <cell r="H118">
            <v>0</v>
          </cell>
          <cell r="I118">
            <v>0</v>
          </cell>
          <cell r="J118">
            <v>547515.29</v>
          </cell>
          <cell r="K118">
            <v>0</v>
          </cell>
          <cell r="L118">
            <v>55084</v>
          </cell>
          <cell r="M118">
            <v>0</v>
          </cell>
          <cell r="N118">
            <v>42278</v>
          </cell>
          <cell r="O118">
            <v>300</v>
          </cell>
          <cell r="P118">
            <v>210.88</v>
          </cell>
          <cell r="Q118">
            <v>14463.04</v>
          </cell>
          <cell r="R118">
            <v>0</v>
          </cell>
          <cell r="S118">
            <v>0</v>
          </cell>
          <cell r="T118">
            <v>0</v>
          </cell>
          <cell r="U118">
            <v>11537.1</v>
          </cell>
          <cell r="V118">
            <v>22181.94</v>
          </cell>
          <cell r="W118">
            <v>43775</v>
          </cell>
          <cell r="X118">
            <v>0</v>
          </cell>
          <cell r="Y118">
            <v>0</v>
          </cell>
          <cell r="Z118">
            <v>0</v>
          </cell>
          <cell r="AA118">
            <v>441456.94</v>
          </cell>
          <cell r="AB118">
            <v>13921.78</v>
          </cell>
          <cell r="AC118">
            <v>85617.47</v>
          </cell>
          <cell r="AD118">
            <v>6741.98</v>
          </cell>
          <cell r="AE118">
            <v>29762.59</v>
          </cell>
          <cell r="AF118">
            <v>0</v>
          </cell>
          <cell r="AG118">
            <v>14868.7</v>
          </cell>
          <cell r="AH118">
            <v>552.13</v>
          </cell>
          <cell r="AI118">
            <v>1674</v>
          </cell>
          <cell r="AJ118">
            <v>4251</v>
          </cell>
          <cell r="AK118">
            <v>1063</v>
          </cell>
          <cell r="AL118">
            <v>4971.01</v>
          </cell>
          <cell r="AM118">
            <v>4626.4399999999996</v>
          </cell>
          <cell r="AN118">
            <v>13051.95</v>
          </cell>
          <cell r="AO118">
            <v>1478.51</v>
          </cell>
          <cell r="AP118">
            <v>11455.24</v>
          </cell>
          <cell r="AQ118">
            <v>15895</v>
          </cell>
          <cell r="AR118">
            <v>1627.57</v>
          </cell>
          <cell r="AS118">
            <v>27166.04</v>
          </cell>
          <cell r="AT118">
            <v>2514.94</v>
          </cell>
          <cell r="AU118">
            <v>0</v>
          </cell>
          <cell r="AV118">
            <v>8649.51</v>
          </cell>
          <cell r="AW118">
            <v>4833.3999999999996</v>
          </cell>
          <cell r="AX118">
            <v>0</v>
          </cell>
          <cell r="AY118">
            <v>15281</v>
          </cell>
          <cell r="AZ118">
            <v>0</v>
          </cell>
          <cell r="BA118">
            <v>4577.2</v>
          </cell>
          <cell r="BB118">
            <v>15501.2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39150</v>
          </cell>
          <cell r="BH118">
            <v>0</v>
          </cell>
          <cell r="BI118">
            <v>0</v>
          </cell>
          <cell r="BJ118">
            <v>0</v>
          </cell>
          <cell r="BK118">
            <v>31258.74</v>
          </cell>
          <cell r="BL118">
            <v>0</v>
          </cell>
          <cell r="BM118">
            <v>2954.98</v>
          </cell>
          <cell r="BN118">
            <v>53734.19</v>
          </cell>
          <cell r="BO118">
            <v>0</v>
          </cell>
          <cell r="BP118">
            <v>19984.43</v>
          </cell>
          <cell r="BQ118">
            <v>4828.0200000000004</v>
          </cell>
          <cell r="BR118">
            <v>0</v>
          </cell>
          <cell r="BS118">
            <v>0</v>
          </cell>
        </row>
        <row r="119">
          <cell r="A119">
            <v>611</v>
          </cell>
          <cell r="B119" t="str">
            <v>St. Johns C of E Primary  (Coleford) School</v>
          </cell>
          <cell r="D119">
            <v>38766.68</v>
          </cell>
          <cell r="E119">
            <v>0</v>
          </cell>
          <cell r="F119">
            <v>36272.83</v>
          </cell>
          <cell r="G119">
            <v>-4546.9799999999996</v>
          </cell>
          <cell r="H119">
            <v>0</v>
          </cell>
          <cell r="I119">
            <v>0</v>
          </cell>
          <cell r="J119">
            <v>477033.47</v>
          </cell>
          <cell r="K119">
            <v>0</v>
          </cell>
          <cell r="L119">
            <v>69208</v>
          </cell>
          <cell r="M119">
            <v>0</v>
          </cell>
          <cell r="N119">
            <v>40735</v>
          </cell>
          <cell r="O119">
            <v>0</v>
          </cell>
          <cell r="P119">
            <v>3634.48</v>
          </cell>
          <cell r="Q119">
            <v>10292.1</v>
          </cell>
          <cell r="R119">
            <v>0</v>
          </cell>
          <cell r="S119">
            <v>0</v>
          </cell>
          <cell r="T119">
            <v>1543.75</v>
          </cell>
          <cell r="U119">
            <v>4336.5200000000004</v>
          </cell>
          <cell r="V119">
            <v>7674.45</v>
          </cell>
          <cell r="W119">
            <v>37799</v>
          </cell>
          <cell r="X119">
            <v>0</v>
          </cell>
          <cell r="Y119">
            <v>0</v>
          </cell>
          <cell r="Z119">
            <v>0</v>
          </cell>
          <cell r="AA119">
            <v>381322.88</v>
          </cell>
          <cell r="AB119">
            <v>9840.02</v>
          </cell>
          <cell r="AC119">
            <v>112066.8</v>
          </cell>
          <cell r="AD119">
            <v>5278.61</v>
          </cell>
          <cell r="AE119">
            <v>22016.63</v>
          </cell>
          <cell r="AF119">
            <v>0</v>
          </cell>
          <cell r="AG119">
            <v>12255.19</v>
          </cell>
          <cell r="AH119">
            <v>1195.3800000000001</v>
          </cell>
          <cell r="AI119">
            <v>1000</v>
          </cell>
          <cell r="AJ119">
            <v>3605</v>
          </cell>
          <cell r="AK119">
            <v>901</v>
          </cell>
          <cell r="AL119">
            <v>8673.7800000000007</v>
          </cell>
          <cell r="AM119">
            <v>2887.46</v>
          </cell>
          <cell r="AN119">
            <v>14584.6</v>
          </cell>
          <cell r="AO119">
            <v>1553.09</v>
          </cell>
          <cell r="AP119">
            <v>6858.22</v>
          </cell>
          <cell r="AQ119">
            <v>6360</v>
          </cell>
          <cell r="AR119">
            <v>898.51</v>
          </cell>
          <cell r="AS119">
            <v>23525.72</v>
          </cell>
          <cell r="AT119">
            <v>1683.64</v>
          </cell>
          <cell r="AU119">
            <v>0</v>
          </cell>
          <cell r="AV119">
            <v>4651.49</v>
          </cell>
          <cell r="AW119">
            <v>4355.2</v>
          </cell>
          <cell r="AX119">
            <v>0</v>
          </cell>
          <cell r="AY119">
            <v>14455</v>
          </cell>
          <cell r="AZ119">
            <v>132</v>
          </cell>
          <cell r="BA119">
            <v>7983.85</v>
          </cell>
          <cell r="BB119">
            <v>10501.5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32418</v>
          </cell>
          <cell r="BH119">
            <v>0</v>
          </cell>
          <cell r="BI119">
            <v>0</v>
          </cell>
          <cell r="BJ119">
            <v>0</v>
          </cell>
          <cell r="BK119">
            <v>26972.74</v>
          </cell>
          <cell r="BL119">
            <v>0</v>
          </cell>
          <cell r="BM119">
            <v>1972.37</v>
          </cell>
          <cell r="BN119">
            <v>32437.88</v>
          </cell>
          <cell r="BO119">
            <v>0</v>
          </cell>
          <cell r="BP119">
            <v>35143.75</v>
          </cell>
          <cell r="BQ119">
            <v>54.99</v>
          </cell>
          <cell r="BR119">
            <v>0</v>
          </cell>
          <cell r="BS119">
            <v>0</v>
          </cell>
        </row>
        <row r="120">
          <cell r="A120">
            <v>612</v>
          </cell>
          <cell r="B120" t="str">
            <v>Churchdown Village Junior School</v>
          </cell>
          <cell r="C120">
            <v>1</v>
          </cell>
          <cell r="D120">
            <v>58194.61</v>
          </cell>
          <cell r="E120">
            <v>0</v>
          </cell>
          <cell r="F120">
            <v>19762.04</v>
          </cell>
          <cell r="G120">
            <v>498.04</v>
          </cell>
          <cell r="H120">
            <v>0</v>
          </cell>
          <cell r="I120">
            <v>0</v>
          </cell>
          <cell r="J120">
            <v>572216</v>
          </cell>
          <cell r="K120">
            <v>0</v>
          </cell>
          <cell r="L120">
            <v>63925.42</v>
          </cell>
          <cell r="M120">
            <v>0</v>
          </cell>
          <cell r="N120">
            <v>27992</v>
          </cell>
          <cell r="O120">
            <v>0</v>
          </cell>
          <cell r="P120">
            <v>263.60000000000002</v>
          </cell>
          <cell r="Q120">
            <v>8553.17</v>
          </cell>
          <cell r="R120">
            <v>0</v>
          </cell>
          <cell r="S120">
            <v>2898</v>
          </cell>
          <cell r="T120">
            <v>0</v>
          </cell>
          <cell r="U120">
            <v>37999.53</v>
          </cell>
          <cell r="V120">
            <v>12985.97</v>
          </cell>
          <cell r="W120">
            <v>41431</v>
          </cell>
          <cell r="X120">
            <v>0</v>
          </cell>
          <cell r="Y120">
            <v>0</v>
          </cell>
          <cell r="Z120">
            <v>0</v>
          </cell>
          <cell r="AA120">
            <v>397987.06</v>
          </cell>
          <cell r="AB120">
            <v>8398.3799999999992</v>
          </cell>
          <cell r="AC120">
            <v>99684.53</v>
          </cell>
          <cell r="AD120">
            <v>7254.1</v>
          </cell>
          <cell r="AE120">
            <v>31136.880000000001</v>
          </cell>
          <cell r="AF120">
            <v>0</v>
          </cell>
          <cell r="AG120">
            <v>11073.63</v>
          </cell>
          <cell r="AH120">
            <v>2150.1799999999998</v>
          </cell>
          <cell r="AI120">
            <v>4835.84</v>
          </cell>
          <cell r="AJ120">
            <v>5750</v>
          </cell>
          <cell r="AK120">
            <v>0</v>
          </cell>
          <cell r="AL120">
            <v>17956.73</v>
          </cell>
          <cell r="AM120">
            <v>4790.24</v>
          </cell>
          <cell r="AN120">
            <v>14287.68</v>
          </cell>
          <cell r="AO120">
            <v>2119.4299999999998</v>
          </cell>
          <cell r="AP120">
            <v>10186.9</v>
          </cell>
          <cell r="AQ120">
            <v>0</v>
          </cell>
          <cell r="AR120">
            <v>942.21</v>
          </cell>
          <cell r="AS120">
            <v>46813.21</v>
          </cell>
          <cell r="AT120">
            <v>5927.72</v>
          </cell>
          <cell r="AU120">
            <v>0</v>
          </cell>
          <cell r="AV120">
            <v>4702.7299999999996</v>
          </cell>
          <cell r="AW120">
            <v>523.6</v>
          </cell>
          <cell r="AX120">
            <v>0</v>
          </cell>
          <cell r="AY120">
            <v>359.34</v>
          </cell>
          <cell r="AZ120">
            <v>7165.14</v>
          </cell>
          <cell r="BA120">
            <v>6265.06</v>
          </cell>
          <cell r="BB120">
            <v>20734.3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36198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2219.2399999999998</v>
          </cell>
          <cell r="BN120">
            <v>115414.41</v>
          </cell>
          <cell r="BO120">
            <v>0</v>
          </cell>
          <cell r="BP120">
            <v>54225.04</v>
          </cell>
          <cell r="BQ120">
            <v>13.8</v>
          </cell>
          <cell r="BR120">
            <v>0</v>
          </cell>
          <cell r="BS120">
            <v>0</v>
          </cell>
        </row>
        <row r="121">
          <cell r="A121">
            <v>613</v>
          </cell>
          <cell r="B121" t="str">
            <v>St. Marys Catholic Primary School</v>
          </cell>
          <cell r="D121">
            <v>47597.68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518855.56</v>
          </cell>
          <cell r="K121">
            <v>0</v>
          </cell>
          <cell r="L121">
            <v>40973</v>
          </cell>
          <cell r="M121">
            <v>0</v>
          </cell>
          <cell r="N121">
            <v>28296.76</v>
          </cell>
          <cell r="O121">
            <v>1367</v>
          </cell>
          <cell r="P121">
            <v>9192.9599999999991</v>
          </cell>
          <cell r="Q121">
            <v>9818.56</v>
          </cell>
          <cell r="R121">
            <v>0</v>
          </cell>
          <cell r="S121">
            <v>99</v>
          </cell>
          <cell r="T121">
            <v>0</v>
          </cell>
          <cell r="U121">
            <v>9941.35</v>
          </cell>
          <cell r="V121">
            <v>10990.08</v>
          </cell>
          <cell r="W121">
            <v>38967</v>
          </cell>
          <cell r="X121">
            <v>0</v>
          </cell>
          <cell r="Y121">
            <v>0</v>
          </cell>
          <cell r="Z121">
            <v>0</v>
          </cell>
          <cell r="AA121">
            <v>366360.92</v>
          </cell>
          <cell r="AB121">
            <v>19311.509999999998</v>
          </cell>
          <cell r="AC121">
            <v>81344.97</v>
          </cell>
          <cell r="AD121">
            <v>11577.35</v>
          </cell>
          <cell r="AE121">
            <v>40549.67</v>
          </cell>
          <cell r="AF121">
            <v>0</v>
          </cell>
          <cell r="AG121">
            <v>12313.63</v>
          </cell>
          <cell r="AH121">
            <v>4836.45</v>
          </cell>
          <cell r="AI121">
            <v>2184.79</v>
          </cell>
          <cell r="AJ121">
            <v>4462</v>
          </cell>
          <cell r="AK121">
            <v>1116</v>
          </cell>
          <cell r="AL121">
            <v>20743.46</v>
          </cell>
          <cell r="AM121">
            <v>29358.16</v>
          </cell>
          <cell r="AN121">
            <v>1748.52</v>
          </cell>
          <cell r="AO121">
            <v>2480.2600000000002</v>
          </cell>
          <cell r="AP121">
            <v>6764.28</v>
          </cell>
          <cell r="AQ121">
            <v>1732</v>
          </cell>
          <cell r="AR121">
            <v>1143.55</v>
          </cell>
          <cell r="AS121">
            <v>27844.22</v>
          </cell>
          <cell r="AT121">
            <v>12232.36</v>
          </cell>
          <cell r="AU121">
            <v>0</v>
          </cell>
          <cell r="AV121">
            <v>11666.12</v>
          </cell>
          <cell r="AW121">
            <v>4446.8</v>
          </cell>
          <cell r="AX121">
            <v>0</v>
          </cell>
          <cell r="AY121">
            <v>3369.55</v>
          </cell>
          <cell r="AZ121">
            <v>903.47</v>
          </cell>
          <cell r="BA121">
            <v>7063.3</v>
          </cell>
          <cell r="BB121">
            <v>11570.29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1654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1654</v>
          </cell>
          <cell r="BN121">
            <v>28975.32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</row>
        <row r="122">
          <cell r="A122">
            <v>614</v>
          </cell>
          <cell r="B122" t="str">
            <v>Chesterton Primary School</v>
          </cell>
          <cell r="D122">
            <v>93611.8</v>
          </cell>
          <cell r="E122">
            <v>0</v>
          </cell>
          <cell r="F122">
            <v>33911.699999999997</v>
          </cell>
          <cell r="G122">
            <v>1476.64</v>
          </cell>
          <cell r="H122">
            <v>0</v>
          </cell>
          <cell r="I122">
            <v>0</v>
          </cell>
          <cell r="J122">
            <v>651412.86</v>
          </cell>
          <cell r="K122">
            <v>0</v>
          </cell>
          <cell r="L122">
            <v>53745</v>
          </cell>
          <cell r="M122">
            <v>0</v>
          </cell>
          <cell r="N122">
            <v>41147</v>
          </cell>
          <cell r="O122">
            <v>550</v>
          </cell>
          <cell r="P122">
            <v>16754.759999999998</v>
          </cell>
          <cell r="Q122">
            <v>18549.14</v>
          </cell>
          <cell r="R122">
            <v>0</v>
          </cell>
          <cell r="S122">
            <v>8001</v>
          </cell>
          <cell r="T122">
            <v>3588.26</v>
          </cell>
          <cell r="U122">
            <v>2334.35</v>
          </cell>
          <cell r="V122">
            <v>16437.05</v>
          </cell>
          <cell r="W122">
            <v>45306</v>
          </cell>
          <cell r="X122">
            <v>0</v>
          </cell>
          <cell r="Y122">
            <v>0</v>
          </cell>
          <cell r="Z122">
            <v>0</v>
          </cell>
          <cell r="AA122">
            <v>466389.44</v>
          </cell>
          <cell r="AB122">
            <v>27383.08</v>
          </cell>
          <cell r="AC122">
            <v>82671.42</v>
          </cell>
          <cell r="AD122">
            <v>8286.7800000000007</v>
          </cell>
          <cell r="AE122">
            <v>29452.69</v>
          </cell>
          <cell r="AF122">
            <v>0</v>
          </cell>
          <cell r="AG122">
            <v>19368.900000000001</v>
          </cell>
          <cell r="AH122">
            <v>1082.9100000000001</v>
          </cell>
          <cell r="AI122">
            <v>2106.6</v>
          </cell>
          <cell r="AJ122">
            <v>13232</v>
          </cell>
          <cell r="AK122">
            <v>3308</v>
          </cell>
          <cell r="AL122">
            <v>45567.15</v>
          </cell>
          <cell r="AM122">
            <v>9025.33</v>
          </cell>
          <cell r="AN122">
            <v>15618.35</v>
          </cell>
          <cell r="AO122">
            <v>2786.1</v>
          </cell>
          <cell r="AP122">
            <v>11000.73</v>
          </cell>
          <cell r="AQ122">
            <v>11766</v>
          </cell>
          <cell r="AR122">
            <v>3032.53</v>
          </cell>
          <cell r="AS122">
            <v>39283.51</v>
          </cell>
          <cell r="AT122">
            <v>7548.57</v>
          </cell>
          <cell r="AU122">
            <v>0</v>
          </cell>
          <cell r="AV122">
            <v>10742.07</v>
          </cell>
          <cell r="AW122">
            <v>5904.8</v>
          </cell>
          <cell r="AX122">
            <v>0</v>
          </cell>
          <cell r="AY122">
            <v>10325</v>
          </cell>
          <cell r="AZ122">
            <v>0</v>
          </cell>
          <cell r="BA122">
            <v>6576.67</v>
          </cell>
          <cell r="BB122">
            <v>15935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36932</v>
          </cell>
          <cell r="BH122">
            <v>0</v>
          </cell>
          <cell r="BI122">
            <v>0</v>
          </cell>
          <cell r="BJ122">
            <v>0</v>
          </cell>
          <cell r="BK122">
            <v>9862.4699999999993</v>
          </cell>
          <cell r="BL122">
            <v>0</v>
          </cell>
          <cell r="BM122">
            <v>2710.31</v>
          </cell>
          <cell r="BN122">
            <v>103043.59</v>
          </cell>
          <cell r="BO122">
            <v>0</v>
          </cell>
          <cell r="BP122">
            <v>59181.23</v>
          </cell>
          <cell r="BQ122">
            <v>566.33000000000004</v>
          </cell>
          <cell r="BR122">
            <v>0</v>
          </cell>
          <cell r="BS122">
            <v>0</v>
          </cell>
        </row>
        <row r="123">
          <cell r="A123">
            <v>615</v>
          </cell>
          <cell r="B123" t="str">
            <v>Staunton &amp; Corse C of E Primary School</v>
          </cell>
          <cell r="D123">
            <v>67108.08</v>
          </cell>
          <cell r="E123">
            <v>0</v>
          </cell>
          <cell r="F123">
            <v>0</v>
          </cell>
          <cell r="G123">
            <v>982.42</v>
          </cell>
          <cell r="H123">
            <v>0</v>
          </cell>
          <cell r="I123">
            <v>0</v>
          </cell>
          <cell r="J123">
            <v>306086.5</v>
          </cell>
          <cell r="K123">
            <v>0</v>
          </cell>
          <cell r="L123">
            <v>10374</v>
          </cell>
          <cell r="M123">
            <v>0</v>
          </cell>
          <cell r="N123">
            <v>26212</v>
          </cell>
          <cell r="O123">
            <v>0</v>
          </cell>
          <cell r="P123">
            <v>200</v>
          </cell>
          <cell r="Q123">
            <v>14573.05</v>
          </cell>
          <cell r="R123">
            <v>0</v>
          </cell>
          <cell r="S123">
            <v>3351</v>
          </cell>
          <cell r="T123">
            <v>364</v>
          </cell>
          <cell r="U123">
            <v>7368</v>
          </cell>
          <cell r="V123">
            <v>4840.01</v>
          </cell>
          <cell r="W123">
            <v>27753</v>
          </cell>
          <cell r="X123">
            <v>0</v>
          </cell>
          <cell r="Y123">
            <v>0</v>
          </cell>
          <cell r="Z123">
            <v>0</v>
          </cell>
          <cell r="AA123">
            <v>230746.96</v>
          </cell>
          <cell r="AB123">
            <v>9519.7199999999993</v>
          </cell>
          <cell r="AC123">
            <v>46081.97</v>
          </cell>
          <cell r="AD123">
            <v>12402.47</v>
          </cell>
          <cell r="AE123">
            <v>21109.14</v>
          </cell>
          <cell r="AF123">
            <v>0</v>
          </cell>
          <cell r="AG123">
            <v>7256.54</v>
          </cell>
          <cell r="AH123">
            <v>441.12</v>
          </cell>
          <cell r="AI123">
            <v>1751</v>
          </cell>
          <cell r="AJ123">
            <v>6011</v>
          </cell>
          <cell r="AK123">
            <v>1503</v>
          </cell>
          <cell r="AL123">
            <v>11566.77</v>
          </cell>
          <cell r="AM123">
            <v>1460.43</v>
          </cell>
          <cell r="AN123">
            <v>437.04</v>
          </cell>
          <cell r="AO123">
            <v>1040.3599999999999</v>
          </cell>
          <cell r="AP123">
            <v>7229.87</v>
          </cell>
          <cell r="AQ123">
            <v>1776</v>
          </cell>
          <cell r="AR123">
            <v>878</v>
          </cell>
          <cell r="AS123">
            <v>52205.16</v>
          </cell>
          <cell r="AT123">
            <v>1213.3800000000001</v>
          </cell>
          <cell r="AU123">
            <v>0</v>
          </cell>
          <cell r="AV123">
            <v>1630.51</v>
          </cell>
          <cell r="AW123">
            <v>2507</v>
          </cell>
          <cell r="AX123">
            <v>0</v>
          </cell>
          <cell r="AY123">
            <v>2478</v>
          </cell>
          <cell r="AZ123">
            <v>0</v>
          </cell>
          <cell r="BA123">
            <v>3952.77</v>
          </cell>
          <cell r="BB123">
            <v>9968.75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1360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0</v>
          </cell>
          <cell r="BM123">
            <v>2237.94</v>
          </cell>
          <cell r="BN123">
            <v>33062.68</v>
          </cell>
          <cell r="BO123">
            <v>0</v>
          </cell>
          <cell r="BP123">
            <v>0</v>
          </cell>
          <cell r="BQ123">
            <v>104.48</v>
          </cell>
          <cell r="BR123">
            <v>0</v>
          </cell>
          <cell r="BS123">
            <v>0</v>
          </cell>
        </row>
        <row r="124">
          <cell r="A124">
            <v>616</v>
          </cell>
          <cell r="B124" t="str">
            <v>Cranham C of E Primary School</v>
          </cell>
          <cell r="D124">
            <v>11301</v>
          </cell>
          <cell r="E124">
            <v>0</v>
          </cell>
          <cell r="F124">
            <v>0</v>
          </cell>
          <cell r="G124">
            <v>663.22</v>
          </cell>
          <cell r="H124">
            <v>0</v>
          </cell>
          <cell r="I124">
            <v>0</v>
          </cell>
          <cell r="J124">
            <v>186120.78</v>
          </cell>
          <cell r="K124">
            <v>0</v>
          </cell>
          <cell r="L124">
            <v>24175</v>
          </cell>
          <cell r="M124">
            <v>0</v>
          </cell>
          <cell r="N124">
            <v>24715.22</v>
          </cell>
          <cell r="O124">
            <v>0</v>
          </cell>
          <cell r="P124">
            <v>0</v>
          </cell>
          <cell r="Q124">
            <v>2140.69</v>
          </cell>
          <cell r="R124">
            <v>0</v>
          </cell>
          <cell r="S124">
            <v>283.5</v>
          </cell>
          <cell r="T124">
            <v>58.8</v>
          </cell>
          <cell r="U124">
            <v>0</v>
          </cell>
          <cell r="V124">
            <v>1864.67</v>
          </cell>
          <cell r="W124">
            <v>19810</v>
          </cell>
          <cell r="X124">
            <v>0</v>
          </cell>
          <cell r="Y124">
            <v>0</v>
          </cell>
          <cell r="Z124">
            <v>0</v>
          </cell>
          <cell r="AA124">
            <v>146071.78</v>
          </cell>
          <cell r="AB124">
            <v>1891.34</v>
          </cell>
          <cell r="AC124">
            <v>43385.26</v>
          </cell>
          <cell r="AD124">
            <v>155</v>
          </cell>
          <cell r="AE124">
            <v>17531.009999999998</v>
          </cell>
          <cell r="AF124">
            <v>0</v>
          </cell>
          <cell r="AG124">
            <v>5530.32</v>
          </cell>
          <cell r="AH124">
            <v>2565.61</v>
          </cell>
          <cell r="AI124">
            <v>985</v>
          </cell>
          <cell r="AJ124">
            <v>2212</v>
          </cell>
          <cell r="AK124">
            <v>553</v>
          </cell>
          <cell r="AL124">
            <v>2176.0700000000002</v>
          </cell>
          <cell r="AM124">
            <v>0</v>
          </cell>
          <cell r="AN124">
            <v>5607.13</v>
          </cell>
          <cell r="AO124">
            <v>677.01</v>
          </cell>
          <cell r="AP124">
            <v>2652.11</v>
          </cell>
          <cell r="AQ124">
            <v>289</v>
          </cell>
          <cell r="AR124">
            <v>243.89</v>
          </cell>
          <cell r="AS124">
            <v>9933.98</v>
          </cell>
          <cell r="AT124">
            <v>2012.5</v>
          </cell>
          <cell r="AU124">
            <v>0</v>
          </cell>
          <cell r="AV124">
            <v>1734.2</v>
          </cell>
          <cell r="AW124">
            <v>1392.6</v>
          </cell>
          <cell r="AX124">
            <v>0</v>
          </cell>
          <cell r="AY124">
            <v>0</v>
          </cell>
          <cell r="AZ124">
            <v>0</v>
          </cell>
          <cell r="BA124">
            <v>1956.63</v>
          </cell>
          <cell r="BB124">
            <v>7294</v>
          </cell>
          <cell r="BC124">
            <v>0</v>
          </cell>
          <cell r="BD124">
            <v>3000</v>
          </cell>
          <cell r="BE124">
            <v>0</v>
          </cell>
          <cell r="BF124">
            <v>0</v>
          </cell>
          <cell r="BG124">
            <v>516.78</v>
          </cell>
          <cell r="BH124">
            <v>0</v>
          </cell>
          <cell r="BI124">
            <v>3000</v>
          </cell>
          <cell r="BJ124">
            <v>0</v>
          </cell>
          <cell r="BK124">
            <v>3000</v>
          </cell>
          <cell r="BL124">
            <v>0</v>
          </cell>
          <cell r="BM124">
            <v>524.49</v>
          </cell>
          <cell r="BN124">
            <v>10620.22</v>
          </cell>
          <cell r="BO124">
            <v>0</v>
          </cell>
          <cell r="BP124">
            <v>0</v>
          </cell>
          <cell r="BQ124">
            <v>655.51</v>
          </cell>
          <cell r="BR124">
            <v>0</v>
          </cell>
          <cell r="BS124">
            <v>0</v>
          </cell>
        </row>
        <row r="125">
          <cell r="A125">
            <v>619</v>
          </cell>
          <cell r="B125" t="str">
            <v>Deerhurst &amp; Apperley C of E Primary School</v>
          </cell>
          <cell r="D125">
            <v>35154.339999999997</v>
          </cell>
          <cell r="E125">
            <v>0</v>
          </cell>
          <cell r="F125">
            <v>24367.1</v>
          </cell>
          <cell r="G125">
            <v>750.59</v>
          </cell>
          <cell r="H125">
            <v>0</v>
          </cell>
          <cell r="I125">
            <v>0</v>
          </cell>
          <cell r="J125">
            <v>188648.97</v>
          </cell>
          <cell r="K125">
            <v>0</v>
          </cell>
          <cell r="L125">
            <v>23390</v>
          </cell>
          <cell r="M125">
            <v>0</v>
          </cell>
          <cell r="N125">
            <v>20903</v>
          </cell>
          <cell r="O125">
            <v>4200</v>
          </cell>
          <cell r="P125">
            <v>79.08</v>
          </cell>
          <cell r="Q125">
            <v>7389.99</v>
          </cell>
          <cell r="R125">
            <v>0</v>
          </cell>
          <cell r="S125">
            <v>4648.5</v>
          </cell>
          <cell r="T125">
            <v>0</v>
          </cell>
          <cell r="U125">
            <v>1741.1</v>
          </cell>
          <cell r="V125">
            <v>7883.57</v>
          </cell>
          <cell r="W125">
            <v>19492</v>
          </cell>
          <cell r="X125">
            <v>0</v>
          </cell>
          <cell r="Y125">
            <v>0</v>
          </cell>
          <cell r="Z125">
            <v>0</v>
          </cell>
          <cell r="AA125">
            <v>142326.79</v>
          </cell>
          <cell r="AB125">
            <v>12107.96</v>
          </cell>
          <cell r="AC125">
            <v>32780.61</v>
          </cell>
          <cell r="AD125">
            <v>6986.45</v>
          </cell>
          <cell r="AE125">
            <v>17171.689999999999</v>
          </cell>
          <cell r="AF125">
            <v>0</v>
          </cell>
          <cell r="AG125">
            <v>5231.9399999999996</v>
          </cell>
          <cell r="AH125">
            <v>988</v>
          </cell>
          <cell r="AI125">
            <v>1165.3699999999999</v>
          </cell>
          <cell r="AJ125">
            <v>1612</v>
          </cell>
          <cell r="AK125">
            <v>403</v>
          </cell>
          <cell r="AL125">
            <v>12124.72</v>
          </cell>
          <cell r="AM125">
            <v>4494.45</v>
          </cell>
          <cell r="AN125">
            <v>283.94</v>
          </cell>
          <cell r="AO125">
            <v>827.46</v>
          </cell>
          <cell r="AP125">
            <v>3105.2</v>
          </cell>
          <cell r="AQ125">
            <v>1920</v>
          </cell>
          <cell r="AR125">
            <v>933.85</v>
          </cell>
          <cell r="AS125">
            <v>21417.27</v>
          </cell>
          <cell r="AT125">
            <v>1200.25</v>
          </cell>
          <cell r="AU125">
            <v>0</v>
          </cell>
          <cell r="AV125">
            <v>5650.58</v>
          </cell>
          <cell r="AW125">
            <v>1368</v>
          </cell>
          <cell r="AX125">
            <v>0</v>
          </cell>
          <cell r="AY125">
            <v>0</v>
          </cell>
          <cell r="AZ125">
            <v>0</v>
          </cell>
          <cell r="BA125">
            <v>3726.19</v>
          </cell>
          <cell r="BB125">
            <v>7663.5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23274</v>
          </cell>
          <cell r="BH125">
            <v>0</v>
          </cell>
          <cell r="BI125">
            <v>0</v>
          </cell>
          <cell r="BJ125">
            <v>0</v>
          </cell>
          <cell r="BK125">
            <v>17745.990000000002</v>
          </cell>
          <cell r="BL125">
            <v>0</v>
          </cell>
          <cell r="BM125">
            <v>1806.35</v>
          </cell>
          <cell r="BN125">
            <v>28041.33</v>
          </cell>
          <cell r="BO125">
            <v>0</v>
          </cell>
          <cell r="BP125">
            <v>28712.11</v>
          </cell>
          <cell r="BQ125">
            <v>127.24</v>
          </cell>
          <cell r="BR125">
            <v>0</v>
          </cell>
          <cell r="BS125">
            <v>0</v>
          </cell>
        </row>
        <row r="126">
          <cell r="A126">
            <v>620</v>
          </cell>
          <cell r="B126" t="str">
            <v>Coalway Community Infant School</v>
          </cell>
          <cell r="D126">
            <v>41015.94</v>
          </cell>
          <cell r="E126">
            <v>0</v>
          </cell>
          <cell r="F126">
            <v>35733.65</v>
          </cell>
          <cell r="G126">
            <v>1432.29</v>
          </cell>
          <cell r="H126">
            <v>0</v>
          </cell>
          <cell r="I126">
            <v>0</v>
          </cell>
          <cell r="J126">
            <v>426810.12</v>
          </cell>
          <cell r="K126">
            <v>0</v>
          </cell>
          <cell r="L126">
            <v>71895</v>
          </cell>
          <cell r="M126">
            <v>0</v>
          </cell>
          <cell r="N126">
            <v>26372</v>
          </cell>
          <cell r="O126">
            <v>0</v>
          </cell>
          <cell r="P126">
            <v>0</v>
          </cell>
          <cell r="Q126">
            <v>4531.3100000000004</v>
          </cell>
          <cell r="R126">
            <v>0</v>
          </cell>
          <cell r="S126">
            <v>2250</v>
          </cell>
          <cell r="T126">
            <v>2295.63</v>
          </cell>
          <cell r="U126">
            <v>0</v>
          </cell>
          <cell r="V126">
            <v>5444.64</v>
          </cell>
          <cell r="W126">
            <v>31160</v>
          </cell>
          <cell r="X126">
            <v>0</v>
          </cell>
          <cell r="Y126">
            <v>0</v>
          </cell>
          <cell r="Z126">
            <v>0</v>
          </cell>
          <cell r="AA126">
            <v>314422.69</v>
          </cell>
          <cell r="AB126">
            <v>8468.77</v>
          </cell>
          <cell r="AC126">
            <v>105703.84</v>
          </cell>
          <cell r="AD126">
            <v>0</v>
          </cell>
          <cell r="AE126">
            <v>32597.75</v>
          </cell>
          <cell r="AF126">
            <v>0</v>
          </cell>
          <cell r="AG126">
            <v>12935.9</v>
          </cell>
          <cell r="AH126">
            <v>289.58999999999997</v>
          </cell>
          <cell r="AI126">
            <v>562</v>
          </cell>
          <cell r="AJ126">
            <v>7967</v>
          </cell>
          <cell r="AK126">
            <v>1992</v>
          </cell>
          <cell r="AL126">
            <v>6564.6</v>
          </cell>
          <cell r="AM126">
            <v>900.81</v>
          </cell>
          <cell r="AN126">
            <v>12202.03</v>
          </cell>
          <cell r="AO126">
            <v>3645.21</v>
          </cell>
          <cell r="AP126">
            <v>5445.44</v>
          </cell>
          <cell r="AQ126">
            <v>9013</v>
          </cell>
          <cell r="AR126">
            <v>770.64</v>
          </cell>
          <cell r="AS126">
            <v>10055.370000000001</v>
          </cell>
          <cell r="AT126">
            <v>1671.91</v>
          </cell>
          <cell r="AU126">
            <v>0</v>
          </cell>
          <cell r="AV126">
            <v>2811.14</v>
          </cell>
          <cell r="AW126">
            <v>3510.8</v>
          </cell>
          <cell r="AX126">
            <v>0</v>
          </cell>
          <cell r="AY126">
            <v>6195</v>
          </cell>
          <cell r="AZ126">
            <v>0</v>
          </cell>
          <cell r="BA126">
            <v>0</v>
          </cell>
          <cell r="BB126">
            <v>11819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29872</v>
          </cell>
          <cell r="BH126">
            <v>0</v>
          </cell>
          <cell r="BI126">
            <v>0</v>
          </cell>
          <cell r="BJ126">
            <v>0</v>
          </cell>
          <cell r="BK126">
            <v>12377.85</v>
          </cell>
          <cell r="BL126">
            <v>0</v>
          </cell>
          <cell r="BM126">
            <v>1780.77</v>
          </cell>
          <cell r="BN126">
            <v>52230.15</v>
          </cell>
          <cell r="BO126">
            <v>0</v>
          </cell>
          <cell r="BP126">
            <v>51747.15</v>
          </cell>
          <cell r="BQ126">
            <v>1132.17</v>
          </cell>
          <cell r="BR126">
            <v>0</v>
          </cell>
          <cell r="BS126">
            <v>0</v>
          </cell>
        </row>
        <row r="127">
          <cell r="A127">
            <v>622</v>
          </cell>
          <cell r="B127" t="str">
            <v>Down Ampney C of E Primary School</v>
          </cell>
          <cell r="D127">
            <v>29293.3</v>
          </cell>
          <cell r="E127">
            <v>0</v>
          </cell>
          <cell r="F127">
            <v>7878.42</v>
          </cell>
          <cell r="G127">
            <v>48.65</v>
          </cell>
          <cell r="H127">
            <v>-568</v>
          </cell>
          <cell r="I127">
            <v>0</v>
          </cell>
          <cell r="J127">
            <v>154014.63</v>
          </cell>
          <cell r="K127">
            <v>0</v>
          </cell>
          <cell r="L127">
            <v>4296</v>
          </cell>
          <cell r="M127">
            <v>0</v>
          </cell>
          <cell r="N127">
            <v>23406</v>
          </cell>
          <cell r="O127">
            <v>0</v>
          </cell>
          <cell r="P127">
            <v>0</v>
          </cell>
          <cell r="Q127">
            <v>3046.08</v>
          </cell>
          <cell r="R127">
            <v>0</v>
          </cell>
          <cell r="S127">
            <v>192</v>
          </cell>
          <cell r="T127">
            <v>249.2</v>
          </cell>
          <cell r="U127">
            <v>1353</v>
          </cell>
          <cell r="V127">
            <v>2511.14</v>
          </cell>
          <cell r="W127">
            <v>18427</v>
          </cell>
          <cell r="X127">
            <v>0</v>
          </cell>
          <cell r="Y127">
            <v>0</v>
          </cell>
          <cell r="Z127">
            <v>0</v>
          </cell>
          <cell r="AA127">
            <v>114146.68</v>
          </cell>
          <cell r="AB127">
            <v>5757.4</v>
          </cell>
          <cell r="AC127">
            <v>12579.48</v>
          </cell>
          <cell r="AD127">
            <v>2225.7600000000002</v>
          </cell>
          <cell r="AE127">
            <v>8143.97</v>
          </cell>
          <cell r="AF127">
            <v>0</v>
          </cell>
          <cell r="AG127">
            <v>3524.71</v>
          </cell>
          <cell r="AH127">
            <v>176.5</v>
          </cell>
          <cell r="AI127">
            <v>58.55</v>
          </cell>
          <cell r="AJ127">
            <v>3065</v>
          </cell>
          <cell r="AK127">
            <v>766</v>
          </cell>
          <cell r="AL127">
            <v>1717.83</v>
          </cell>
          <cell r="AM127">
            <v>1876.78</v>
          </cell>
          <cell r="AN127">
            <v>6101.4</v>
          </cell>
          <cell r="AO127">
            <v>224.71</v>
          </cell>
          <cell r="AP127">
            <v>2993.63</v>
          </cell>
          <cell r="AQ127">
            <v>1581</v>
          </cell>
          <cell r="AR127">
            <v>349.24</v>
          </cell>
          <cell r="AS127">
            <v>14360.38</v>
          </cell>
          <cell r="AT127">
            <v>3339.65</v>
          </cell>
          <cell r="AU127">
            <v>0</v>
          </cell>
          <cell r="AV127">
            <v>1522.88</v>
          </cell>
          <cell r="AW127">
            <v>798</v>
          </cell>
          <cell r="AX127">
            <v>0</v>
          </cell>
          <cell r="AY127">
            <v>120.99</v>
          </cell>
          <cell r="AZ127">
            <v>150</v>
          </cell>
          <cell r="BA127">
            <v>498.6</v>
          </cell>
          <cell r="BB127">
            <v>6950.5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21574</v>
          </cell>
          <cell r="BH127">
            <v>0</v>
          </cell>
          <cell r="BI127">
            <v>0</v>
          </cell>
          <cell r="BJ127">
            <v>0</v>
          </cell>
          <cell r="BK127">
            <v>6250.96</v>
          </cell>
          <cell r="BL127">
            <v>0</v>
          </cell>
          <cell r="BM127">
            <v>1097.1400000000001</v>
          </cell>
          <cell r="BN127">
            <v>43758.71</v>
          </cell>
          <cell r="BO127">
            <v>0</v>
          </cell>
          <cell r="BP127">
            <v>21512.46</v>
          </cell>
          <cell r="BQ127">
            <v>72.510000000000005</v>
          </cell>
          <cell r="BR127">
            <v>0</v>
          </cell>
          <cell r="BS127">
            <v>0</v>
          </cell>
        </row>
        <row r="128">
          <cell r="A128">
            <v>628</v>
          </cell>
          <cell r="B128" t="str">
            <v>Drybrook School</v>
          </cell>
          <cell r="D128">
            <v>51233.66</v>
          </cell>
          <cell r="E128">
            <v>0</v>
          </cell>
          <cell r="F128">
            <v>0</v>
          </cell>
          <cell r="G128">
            <v>1348</v>
          </cell>
          <cell r="H128">
            <v>0</v>
          </cell>
          <cell r="I128">
            <v>0</v>
          </cell>
          <cell r="J128">
            <v>332042.34000000003</v>
          </cell>
          <cell r="K128">
            <v>0</v>
          </cell>
          <cell r="L128">
            <v>39752</v>
          </cell>
          <cell r="M128">
            <v>0</v>
          </cell>
          <cell r="N128">
            <v>26945</v>
          </cell>
          <cell r="O128">
            <v>0</v>
          </cell>
          <cell r="P128">
            <v>52.72</v>
          </cell>
          <cell r="Q128">
            <v>3885.57</v>
          </cell>
          <cell r="R128">
            <v>0</v>
          </cell>
          <cell r="S128">
            <v>3300.3</v>
          </cell>
          <cell r="T128">
            <v>2158.79</v>
          </cell>
          <cell r="U128">
            <v>0</v>
          </cell>
          <cell r="V128">
            <v>7527.54</v>
          </cell>
          <cell r="W128">
            <v>32289</v>
          </cell>
          <cell r="X128">
            <v>0</v>
          </cell>
          <cell r="Y128">
            <v>0</v>
          </cell>
          <cell r="Z128">
            <v>0</v>
          </cell>
          <cell r="AA128">
            <v>228692.61</v>
          </cell>
          <cell r="AB128">
            <v>23851.27</v>
          </cell>
          <cell r="AC128">
            <v>59118.65</v>
          </cell>
          <cell r="AD128">
            <v>177.4</v>
          </cell>
          <cell r="AE128">
            <v>30415.08</v>
          </cell>
          <cell r="AF128">
            <v>0</v>
          </cell>
          <cell r="AG128">
            <v>8387.19</v>
          </cell>
          <cell r="AH128">
            <v>2295.27</v>
          </cell>
          <cell r="AI128">
            <v>1729.43</v>
          </cell>
          <cell r="AJ128">
            <v>7165.73</v>
          </cell>
          <cell r="AK128">
            <v>1633</v>
          </cell>
          <cell r="AL128">
            <v>4791.99</v>
          </cell>
          <cell r="AM128">
            <v>1484.28</v>
          </cell>
          <cell r="AN128">
            <v>11320.48</v>
          </cell>
          <cell r="AO128">
            <v>694.82</v>
          </cell>
          <cell r="AP128">
            <v>3965.04</v>
          </cell>
          <cell r="AQ128">
            <v>3663</v>
          </cell>
          <cell r="AR128">
            <v>326.42</v>
          </cell>
          <cell r="AS128">
            <v>17124.54</v>
          </cell>
          <cell r="AT128">
            <v>2533.08</v>
          </cell>
          <cell r="AU128">
            <v>0</v>
          </cell>
          <cell r="AV128">
            <v>1113.3900000000001</v>
          </cell>
          <cell r="AW128">
            <v>2451</v>
          </cell>
          <cell r="AX128">
            <v>0</v>
          </cell>
          <cell r="AY128">
            <v>5076</v>
          </cell>
          <cell r="AZ128">
            <v>0</v>
          </cell>
          <cell r="BA128">
            <v>1649.67</v>
          </cell>
          <cell r="BB128">
            <v>10032.75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28701</v>
          </cell>
          <cell r="BH128">
            <v>0</v>
          </cell>
          <cell r="BI128">
            <v>0</v>
          </cell>
          <cell r="BJ128">
            <v>0</v>
          </cell>
          <cell r="BK128">
            <v>3534.5</v>
          </cell>
          <cell r="BL128">
            <v>0</v>
          </cell>
          <cell r="BM128">
            <v>1195.8</v>
          </cell>
          <cell r="BN128">
            <v>69494.83</v>
          </cell>
          <cell r="BO128">
            <v>0</v>
          </cell>
          <cell r="BP128">
            <v>23785.5</v>
          </cell>
          <cell r="BQ128">
            <v>1533.2</v>
          </cell>
          <cell r="BR128">
            <v>0</v>
          </cell>
          <cell r="BS128">
            <v>0</v>
          </cell>
        </row>
        <row r="129">
          <cell r="A129">
            <v>630</v>
          </cell>
          <cell r="B129" t="str">
            <v>Dursley C of E Primary School</v>
          </cell>
          <cell r="D129">
            <v>37104.89</v>
          </cell>
          <cell r="E129">
            <v>0</v>
          </cell>
          <cell r="F129">
            <v>41887.14</v>
          </cell>
          <cell r="G129">
            <v>981.65</v>
          </cell>
          <cell r="H129">
            <v>1000</v>
          </cell>
          <cell r="I129">
            <v>0</v>
          </cell>
          <cell r="J129">
            <v>609709.31999999995</v>
          </cell>
          <cell r="K129">
            <v>0</v>
          </cell>
          <cell r="L129">
            <v>93433</v>
          </cell>
          <cell r="M129">
            <v>0</v>
          </cell>
          <cell r="N129">
            <v>51961</v>
          </cell>
          <cell r="O129">
            <v>6000</v>
          </cell>
          <cell r="P129">
            <v>2932</v>
          </cell>
          <cell r="Q129">
            <v>13576.06</v>
          </cell>
          <cell r="R129">
            <v>0</v>
          </cell>
          <cell r="S129">
            <v>768</v>
          </cell>
          <cell r="T129">
            <v>1528.8</v>
          </cell>
          <cell r="U129">
            <v>0</v>
          </cell>
          <cell r="V129">
            <v>16197.32</v>
          </cell>
          <cell r="W129">
            <v>46561</v>
          </cell>
          <cell r="X129">
            <v>0</v>
          </cell>
          <cell r="Y129">
            <v>0</v>
          </cell>
          <cell r="Z129">
            <v>0</v>
          </cell>
          <cell r="AA129">
            <v>447919.35999999999</v>
          </cell>
          <cell r="AB129">
            <v>8008.06</v>
          </cell>
          <cell r="AC129">
            <v>151700.51999999999</v>
          </cell>
          <cell r="AD129">
            <v>31995.4</v>
          </cell>
          <cell r="AE129">
            <v>36858.660000000003</v>
          </cell>
          <cell r="AF129">
            <v>0</v>
          </cell>
          <cell r="AG129">
            <v>14722.29</v>
          </cell>
          <cell r="AH129">
            <v>567.95000000000005</v>
          </cell>
          <cell r="AI129">
            <v>1051.3</v>
          </cell>
          <cell r="AJ129">
            <v>4969</v>
          </cell>
          <cell r="AK129">
            <v>1242</v>
          </cell>
          <cell r="AL129">
            <v>8263.1299999999992</v>
          </cell>
          <cell r="AM129">
            <v>5346.08</v>
          </cell>
          <cell r="AN129">
            <v>2325.1</v>
          </cell>
          <cell r="AO129">
            <v>5118.0200000000004</v>
          </cell>
          <cell r="AP129">
            <v>25530.73</v>
          </cell>
          <cell r="AQ129">
            <v>10700</v>
          </cell>
          <cell r="AR129">
            <v>0</v>
          </cell>
          <cell r="AS129">
            <v>37621.32</v>
          </cell>
          <cell r="AT129">
            <v>5421.42</v>
          </cell>
          <cell r="AU129">
            <v>0</v>
          </cell>
          <cell r="AV129">
            <v>5963.69</v>
          </cell>
          <cell r="AW129">
            <v>5700</v>
          </cell>
          <cell r="AX129">
            <v>0</v>
          </cell>
          <cell r="AY129">
            <v>7434</v>
          </cell>
          <cell r="AZ129">
            <v>12856.58</v>
          </cell>
          <cell r="BA129">
            <v>1138.58</v>
          </cell>
          <cell r="BB129">
            <v>14429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35766</v>
          </cell>
          <cell r="BH129">
            <v>0</v>
          </cell>
          <cell r="BI129">
            <v>0</v>
          </cell>
          <cell r="BJ129">
            <v>0</v>
          </cell>
          <cell r="BK129">
            <v>18572.87</v>
          </cell>
          <cell r="BL129">
            <v>0</v>
          </cell>
          <cell r="BM129">
            <v>2651.19</v>
          </cell>
          <cell r="BN129">
            <v>32889.199999999997</v>
          </cell>
          <cell r="BO129">
            <v>0</v>
          </cell>
          <cell r="BP129">
            <v>58320.13</v>
          </cell>
          <cell r="BQ129">
            <v>90.6</v>
          </cell>
          <cell r="BR129">
            <v>0</v>
          </cell>
          <cell r="BS129">
            <v>0</v>
          </cell>
        </row>
        <row r="130">
          <cell r="A130">
            <v>632</v>
          </cell>
          <cell r="B130" t="str">
            <v>Ann Cam C of E Primary School</v>
          </cell>
          <cell r="D130">
            <v>38330.449999999997</v>
          </cell>
          <cell r="E130">
            <v>0.1</v>
          </cell>
          <cell r="F130">
            <v>0</v>
          </cell>
          <cell r="G130">
            <v>675</v>
          </cell>
          <cell r="H130">
            <v>0</v>
          </cell>
          <cell r="I130">
            <v>0</v>
          </cell>
          <cell r="J130">
            <v>286460</v>
          </cell>
          <cell r="K130">
            <v>0</v>
          </cell>
          <cell r="L130">
            <v>25499</v>
          </cell>
          <cell r="M130">
            <v>0</v>
          </cell>
          <cell r="N130">
            <v>31214.55</v>
          </cell>
          <cell r="O130">
            <v>6000</v>
          </cell>
          <cell r="P130">
            <v>15000</v>
          </cell>
          <cell r="Q130">
            <v>3258.75</v>
          </cell>
          <cell r="R130">
            <v>0</v>
          </cell>
          <cell r="S130">
            <v>2109</v>
          </cell>
          <cell r="T130">
            <v>1571.74</v>
          </cell>
          <cell r="U130">
            <v>3384</v>
          </cell>
          <cell r="V130">
            <v>13336.16</v>
          </cell>
          <cell r="W130">
            <v>25966</v>
          </cell>
          <cell r="X130">
            <v>0</v>
          </cell>
          <cell r="Y130">
            <v>0</v>
          </cell>
          <cell r="Z130">
            <v>0</v>
          </cell>
          <cell r="AA130">
            <v>221205.34</v>
          </cell>
          <cell r="AB130">
            <v>3967.56</v>
          </cell>
          <cell r="AC130">
            <v>52490.75</v>
          </cell>
          <cell r="AD130">
            <v>0</v>
          </cell>
          <cell r="AE130">
            <v>12267.97</v>
          </cell>
          <cell r="AF130">
            <v>0</v>
          </cell>
          <cell r="AG130">
            <v>5348.29</v>
          </cell>
          <cell r="AH130">
            <v>1610.53</v>
          </cell>
          <cell r="AI130">
            <v>875</v>
          </cell>
          <cell r="AJ130">
            <v>6269</v>
          </cell>
          <cell r="AK130">
            <v>1567</v>
          </cell>
          <cell r="AL130">
            <v>30888.73</v>
          </cell>
          <cell r="AM130">
            <v>3008.76</v>
          </cell>
          <cell r="AN130">
            <v>7479.48</v>
          </cell>
          <cell r="AO130">
            <v>3706.54</v>
          </cell>
          <cell r="AP130">
            <v>9558.7900000000009</v>
          </cell>
          <cell r="AQ130">
            <v>1525.29</v>
          </cell>
          <cell r="AR130">
            <v>1049.1500000000001</v>
          </cell>
          <cell r="AS130">
            <v>19688</v>
          </cell>
          <cell r="AT130">
            <v>12077.54</v>
          </cell>
          <cell r="AU130">
            <v>0</v>
          </cell>
          <cell r="AV130">
            <v>1938.38</v>
          </cell>
          <cell r="AW130">
            <v>2311.1999999999998</v>
          </cell>
          <cell r="AX130">
            <v>0</v>
          </cell>
          <cell r="AY130">
            <v>413</v>
          </cell>
          <cell r="AZ130">
            <v>1412.7</v>
          </cell>
          <cell r="BA130">
            <v>1573.79</v>
          </cell>
          <cell r="BB130">
            <v>11078.5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1334.9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1001.69</v>
          </cell>
          <cell r="BN130">
            <v>38818.46</v>
          </cell>
          <cell r="BO130">
            <v>0</v>
          </cell>
          <cell r="BP130">
            <v>0</v>
          </cell>
          <cell r="BQ130">
            <v>1008.21</v>
          </cell>
          <cell r="BR130">
            <v>0</v>
          </cell>
          <cell r="BS130">
            <v>0</v>
          </cell>
        </row>
        <row r="131">
          <cell r="A131">
            <v>633</v>
          </cell>
          <cell r="B131" t="str">
            <v>Eastcombe Primary School</v>
          </cell>
          <cell r="D131">
            <v>25465.03</v>
          </cell>
          <cell r="E131">
            <v>0</v>
          </cell>
          <cell r="F131">
            <v>5869.09</v>
          </cell>
          <cell r="G131">
            <v>133.65</v>
          </cell>
          <cell r="H131">
            <v>0</v>
          </cell>
          <cell r="I131">
            <v>0</v>
          </cell>
          <cell r="J131">
            <v>211591.23</v>
          </cell>
          <cell r="K131">
            <v>0</v>
          </cell>
          <cell r="L131">
            <v>19354</v>
          </cell>
          <cell r="M131">
            <v>0</v>
          </cell>
          <cell r="N131">
            <v>25645.5</v>
          </cell>
          <cell r="O131">
            <v>0</v>
          </cell>
          <cell r="P131">
            <v>864.53</v>
          </cell>
          <cell r="Q131">
            <v>4609.7299999999996</v>
          </cell>
          <cell r="R131">
            <v>0</v>
          </cell>
          <cell r="S131">
            <v>580.5</v>
          </cell>
          <cell r="T131">
            <v>532</v>
          </cell>
          <cell r="U131">
            <v>2450.35</v>
          </cell>
          <cell r="V131">
            <v>2790.94</v>
          </cell>
          <cell r="W131">
            <v>20678</v>
          </cell>
          <cell r="X131">
            <v>0</v>
          </cell>
          <cell r="Y131">
            <v>0</v>
          </cell>
          <cell r="Z131">
            <v>0</v>
          </cell>
          <cell r="AA131">
            <v>161709.35999999999</v>
          </cell>
          <cell r="AB131">
            <v>9365.08</v>
          </cell>
          <cell r="AC131">
            <v>45988.26</v>
          </cell>
          <cell r="AD131">
            <v>0</v>
          </cell>
          <cell r="AE131">
            <v>17907.849999999999</v>
          </cell>
          <cell r="AF131">
            <v>0</v>
          </cell>
          <cell r="AG131">
            <v>4847.6000000000004</v>
          </cell>
          <cell r="AH131">
            <v>858.82</v>
          </cell>
          <cell r="AI131">
            <v>1778</v>
          </cell>
          <cell r="AJ131">
            <v>4394</v>
          </cell>
          <cell r="AK131">
            <v>1098</v>
          </cell>
          <cell r="AL131">
            <v>1547.97</v>
          </cell>
          <cell r="AM131">
            <v>0</v>
          </cell>
          <cell r="AN131">
            <v>6380.45</v>
          </cell>
          <cell r="AO131">
            <v>365.69</v>
          </cell>
          <cell r="AP131">
            <v>1854.43</v>
          </cell>
          <cell r="AQ131">
            <v>1576</v>
          </cell>
          <cell r="AR131">
            <v>327.2</v>
          </cell>
          <cell r="AS131">
            <v>13011.22</v>
          </cell>
          <cell r="AT131">
            <v>3130.36</v>
          </cell>
          <cell r="AU131">
            <v>0</v>
          </cell>
          <cell r="AV131">
            <v>3020.74</v>
          </cell>
          <cell r="AW131">
            <v>1572.8</v>
          </cell>
          <cell r="AX131">
            <v>0</v>
          </cell>
          <cell r="AY131">
            <v>413</v>
          </cell>
          <cell r="AZ131">
            <v>0</v>
          </cell>
          <cell r="BA131">
            <v>2171.23</v>
          </cell>
          <cell r="BB131">
            <v>7492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28810</v>
          </cell>
          <cell r="BH131">
            <v>0</v>
          </cell>
          <cell r="BI131">
            <v>0</v>
          </cell>
          <cell r="BJ131">
            <v>0</v>
          </cell>
          <cell r="BK131">
            <v>9066.32</v>
          </cell>
          <cell r="BL131">
            <v>0</v>
          </cell>
          <cell r="BM131">
            <v>800.17</v>
          </cell>
          <cell r="BN131">
            <v>23751.75</v>
          </cell>
          <cell r="BO131">
            <v>0</v>
          </cell>
          <cell r="BP131">
            <v>20279.77</v>
          </cell>
          <cell r="BQ131">
            <v>4666.4799999999996</v>
          </cell>
          <cell r="BR131">
            <v>0</v>
          </cell>
          <cell r="BS131">
            <v>0</v>
          </cell>
        </row>
        <row r="132">
          <cell r="A132">
            <v>635</v>
          </cell>
          <cell r="B132" t="str">
            <v>Eastington Primary School</v>
          </cell>
          <cell r="D132">
            <v>71560.149999999994</v>
          </cell>
          <cell r="E132">
            <v>0</v>
          </cell>
          <cell r="F132">
            <v>53369.35</v>
          </cell>
          <cell r="G132">
            <v>6246</v>
          </cell>
          <cell r="H132">
            <v>0</v>
          </cell>
          <cell r="I132">
            <v>0</v>
          </cell>
          <cell r="J132">
            <v>361061.5</v>
          </cell>
          <cell r="K132">
            <v>0</v>
          </cell>
          <cell r="L132">
            <v>2648</v>
          </cell>
          <cell r="M132">
            <v>0</v>
          </cell>
          <cell r="N132">
            <v>27895</v>
          </cell>
          <cell r="O132">
            <v>8500</v>
          </cell>
          <cell r="P132">
            <v>0</v>
          </cell>
          <cell r="Q132">
            <v>10091.82</v>
          </cell>
          <cell r="R132">
            <v>0</v>
          </cell>
          <cell r="S132">
            <v>0</v>
          </cell>
          <cell r="T132">
            <v>0</v>
          </cell>
          <cell r="U132">
            <v>5288.5</v>
          </cell>
          <cell r="V132">
            <v>2759.75</v>
          </cell>
          <cell r="W132">
            <v>29768</v>
          </cell>
          <cell r="X132">
            <v>0</v>
          </cell>
          <cell r="Y132">
            <v>0</v>
          </cell>
          <cell r="Z132">
            <v>0</v>
          </cell>
          <cell r="AA132">
            <v>273825.27</v>
          </cell>
          <cell r="AB132">
            <v>7823.13</v>
          </cell>
          <cell r="AC132">
            <v>48192</v>
          </cell>
          <cell r="AD132">
            <v>9296.08</v>
          </cell>
          <cell r="AE132">
            <v>25960.43</v>
          </cell>
          <cell r="AF132">
            <v>0</v>
          </cell>
          <cell r="AG132">
            <v>6544.46</v>
          </cell>
          <cell r="AH132">
            <v>11054</v>
          </cell>
          <cell r="AI132">
            <v>896</v>
          </cell>
          <cell r="AJ132">
            <v>3989</v>
          </cell>
          <cell r="AK132">
            <v>1147</v>
          </cell>
          <cell r="AL132">
            <v>1576.85</v>
          </cell>
          <cell r="AM132">
            <v>1734.91</v>
          </cell>
          <cell r="AN132">
            <v>875</v>
          </cell>
          <cell r="AO132">
            <v>1903.03</v>
          </cell>
          <cell r="AP132">
            <v>4939.17</v>
          </cell>
          <cell r="AQ132">
            <v>2664</v>
          </cell>
          <cell r="AR132">
            <v>359.32</v>
          </cell>
          <cell r="AS132">
            <v>22432.75</v>
          </cell>
          <cell r="AT132">
            <v>3596.93</v>
          </cell>
          <cell r="AU132">
            <v>0</v>
          </cell>
          <cell r="AV132">
            <v>6386.72</v>
          </cell>
          <cell r="AW132">
            <v>2966</v>
          </cell>
          <cell r="AX132">
            <v>0</v>
          </cell>
          <cell r="AY132">
            <v>0</v>
          </cell>
          <cell r="AZ132">
            <v>0</v>
          </cell>
          <cell r="BA132">
            <v>3244.66</v>
          </cell>
          <cell r="BB132">
            <v>8911.5</v>
          </cell>
          <cell r="BC132">
            <v>0</v>
          </cell>
          <cell r="BD132">
            <v>15807.56</v>
          </cell>
          <cell r="BE132">
            <v>0</v>
          </cell>
          <cell r="BF132">
            <v>0</v>
          </cell>
          <cell r="BG132">
            <v>29330</v>
          </cell>
          <cell r="BH132">
            <v>0</v>
          </cell>
          <cell r="BI132">
            <v>15807.56</v>
          </cell>
          <cell r="BJ132">
            <v>0</v>
          </cell>
          <cell r="BK132">
            <v>97063.56</v>
          </cell>
          <cell r="BL132">
            <v>0</v>
          </cell>
          <cell r="BM132">
            <v>1867.55</v>
          </cell>
          <cell r="BN132">
            <v>53446.95</v>
          </cell>
          <cell r="BO132">
            <v>0</v>
          </cell>
          <cell r="BP132">
            <v>0</v>
          </cell>
          <cell r="BQ132">
            <v>5821.8</v>
          </cell>
          <cell r="BR132">
            <v>0</v>
          </cell>
          <cell r="BS132">
            <v>0</v>
          </cell>
        </row>
        <row r="133">
          <cell r="A133">
            <v>640</v>
          </cell>
          <cell r="B133" t="str">
            <v>Ellwood Primary School</v>
          </cell>
          <cell r="D133">
            <v>78613.91</v>
          </cell>
          <cell r="E133">
            <v>0</v>
          </cell>
          <cell r="F133">
            <v>19999.919999999998</v>
          </cell>
          <cell r="G133">
            <v>65.61</v>
          </cell>
          <cell r="H133">
            <v>0</v>
          </cell>
          <cell r="I133">
            <v>0</v>
          </cell>
          <cell r="J133">
            <v>337669</v>
          </cell>
          <cell r="K133">
            <v>0</v>
          </cell>
          <cell r="L133">
            <v>122061</v>
          </cell>
          <cell r="M133">
            <v>0</v>
          </cell>
          <cell r="N133">
            <v>28660.560000000001</v>
          </cell>
          <cell r="O133">
            <v>150</v>
          </cell>
          <cell r="P133">
            <v>92.26</v>
          </cell>
          <cell r="Q133">
            <v>9746.52</v>
          </cell>
          <cell r="R133">
            <v>0</v>
          </cell>
          <cell r="S133">
            <v>1417.5</v>
          </cell>
          <cell r="T133">
            <v>3633</v>
          </cell>
          <cell r="U133">
            <v>10014.68</v>
          </cell>
          <cell r="V133">
            <v>708.6</v>
          </cell>
          <cell r="W133">
            <v>28735</v>
          </cell>
          <cell r="X133">
            <v>0</v>
          </cell>
          <cell r="Y133">
            <v>0</v>
          </cell>
          <cell r="Z133">
            <v>0</v>
          </cell>
          <cell r="AA133">
            <v>268806.13</v>
          </cell>
          <cell r="AB133">
            <v>9448.35</v>
          </cell>
          <cell r="AC133">
            <v>123623.74</v>
          </cell>
          <cell r="AD133">
            <v>9704.64</v>
          </cell>
          <cell r="AE133">
            <v>24698.68</v>
          </cell>
          <cell r="AF133">
            <v>0</v>
          </cell>
          <cell r="AG133">
            <v>13069.48</v>
          </cell>
          <cell r="AH133">
            <v>235.68</v>
          </cell>
          <cell r="AI133">
            <v>817</v>
          </cell>
          <cell r="AJ133">
            <v>6802</v>
          </cell>
          <cell r="AK133">
            <v>1701</v>
          </cell>
          <cell r="AL133">
            <v>25302.51</v>
          </cell>
          <cell r="AM133">
            <v>993.54</v>
          </cell>
          <cell r="AN133">
            <v>1470.6</v>
          </cell>
          <cell r="AO133">
            <v>1187.81</v>
          </cell>
          <cell r="AP133">
            <v>4338.21</v>
          </cell>
          <cell r="AQ133">
            <v>4396</v>
          </cell>
          <cell r="AR133">
            <v>727.61</v>
          </cell>
          <cell r="AS133">
            <v>35393.51</v>
          </cell>
          <cell r="AT133">
            <v>6848.6</v>
          </cell>
          <cell r="AU133">
            <v>0</v>
          </cell>
          <cell r="AV133">
            <v>28972.05</v>
          </cell>
          <cell r="AW133">
            <v>3036.64</v>
          </cell>
          <cell r="AX133">
            <v>0</v>
          </cell>
          <cell r="AY133">
            <v>8260</v>
          </cell>
          <cell r="AZ133">
            <v>0</v>
          </cell>
          <cell r="BA133">
            <v>1908.22</v>
          </cell>
          <cell r="BB133">
            <v>9189.5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29149</v>
          </cell>
          <cell r="BH133">
            <v>0</v>
          </cell>
          <cell r="BI133">
            <v>0</v>
          </cell>
          <cell r="BJ133">
            <v>0</v>
          </cell>
          <cell r="BK133">
            <v>450</v>
          </cell>
          <cell r="BL133">
            <v>0</v>
          </cell>
          <cell r="BM133">
            <v>1175.53</v>
          </cell>
          <cell r="BN133">
            <v>30570.53</v>
          </cell>
          <cell r="BO133">
            <v>0</v>
          </cell>
          <cell r="BP133">
            <v>47311</v>
          </cell>
          <cell r="BQ133">
            <v>278</v>
          </cell>
          <cell r="BR133">
            <v>0</v>
          </cell>
          <cell r="BS133">
            <v>0</v>
          </cell>
        </row>
        <row r="134">
          <cell r="A134">
            <v>643</v>
          </cell>
          <cell r="B134" t="str">
            <v>English Bicknor C of E Primary School</v>
          </cell>
          <cell r="D134">
            <v>27557.86</v>
          </cell>
          <cell r="E134">
            <v>0</v>
          </cell>
          <cell r="F134">
            <v>28996.89</v>
          </cell>
          <cell r="G134">
            <v>334.07</v>
          </cell>
          <cell r="H134">
            <v>0</v>
          </cell>
          <cell r="I134">
            <v>0</v>
          </cell>
          <cell r="J134">
            <v>192735.18</v>
          </cell>
          <cell r="K134">
            <v>0</v>
          </cell>
          <cell r="L134">
            <v>34717</v>
          </cell>
          <cell r="M134">
            <v>0</v>
          </cell>
          <cell r="N134">
            <v>24664.5</v>
          </cell>
          <cell r="O134">
            <v>0</v>
          </cell>
          <cell r="P134">
            <v>2221.08</v>
          </cell>
          <cell r="Q134">
            <v>3433.19</v>
          </cell>
          <cell r="R134">
            <v>0</v>
          </cell>
          <cell r="S134">
            <v>1585.5</v>
          </cell>
          <cell r="T134">
            <v>1350.8</v>
          </cell>
          <cell r="U134">
            <v>812</v>
          </cell>
          <cell r="V134">
            <v>8835.65</v>
          </cell>
          <cell r="W134">
            <v>20253</v>
          </cell>
          <cell r="X134">
            <v>0</v>
          </cell>
          <cell r="Y134">
            <v>0</v>
          </cell>
          <cell r="Z134">
            <v>0</v>
          </cell>
          <cell r="AA134">
            <v>166537.79999999999</v>
          </cell>
          <cell r="AB134">
            <v>8959.2999999999993</v>
          </cell>
          <cell r="AC134">
            <v>30653.79</v>
          </cell>
          <cell r="AD134">
            <v>0</v>
          </cell>
          <cell r="AE134">
            <v>18981.16</v>
          </cell>
          <cell r="AF134">
            <v>0</v>
          </cell>
          <cell r="AG134">
            <v>5262.74</v>
          </cell>
          <cell r="AH134">
            <v>462.48</v>
          </cell>
          <cell r="AI134">
            <v>600</v>
          </cell>
          <cell r="AJ134">
            <v>3885</v>
          </cell>
          <cell r="AK134">
            <v>971</v>
          </cell>
          <cell r="AL134">
            <v>1352.75</v>
          </cell>
          <cell r="AM134">
            <v>939.09</v>
          </cell>
          <cell r="AN134">
            <v>5783.98</v>
          </cell>
          <cell r="AO134">
            <v>599.57000000000005</v>
          </cell>
          <cell r="AP134">
            <v>3989.88</v>
          </cell>
          <cell r="AQ134">
            <v>2087</v>
          </cell>
          <cell r="AR134">
            <v>502.91</v>
          </cell>
          <cell r="AS134">
            <v>18829.150000000001</v>
          </cell>
          <cell r="AT134">
            <v>1271.54</v>
          </cell>
          <cell r="AU134">
            <v>0</v>
          </cell>
          <cell r="AV134">
            <v>2775.24</v>
          </cell>
          <cell r="AW134">
            <v>1342.6</v>
          </cell>
          <cell r="AX134">
            <v>0</v>
          </cell>
          <cell r="AY134">
            <v>1652</v>
          </cell>
          <cell r="AZ134">
            <v>0</v>
          </cell>
          <cell r="BA134">
            <v>491.71</v>
          </cell>
          <cell r="BB134">
            <v>8401.5</v>
          </cell>
          <cell r="BC134">
            <v>0</v>
          </cell>
          <cell r="BD134">
            <v>32.770000000000003</v>
          </cell>
          <cell r="BE134">
            <v>0</v>
          </cell>
          <cell r="BF134">
            <v>0</v>
          </cell>
          <cell r="BG134">
            <v>23901</v>
          </cell>
          <cell r="BH134">
            <v>0</v>
          </cell>
          <cell r="BI134">
            <v>32.770000000000003</v>
          </cell>
          <cell r="BJ134">
            <v>0</v>
          </cell>
          <cell r="BK134">
            <v>34664.550000000003</v>
          </cell>
          <cell r="BL134">
            <v>0</v>
          </cell>
          <cell r="BM134">
            <v>1546.73</v>
          </cell>
          <cell r="BN134">
            <v>31800.799999999999</v>
          </cell>
          <cell r="BO134">
            <v>0</v>
          </cell>
          <cell r="BP134">
            <v>17053.45</v>
          </cell>
          <cell r="BQ134">
            <v>0</v>
          </cell>
          <cell r="BR134">
            <v>0</v>
          </cell>
          <cell r="BS134">
            <v>0</v>
          </cell>
        </row>
        <row r="135">
          <cell r="A135">
            <v>645</v>
          </cell>
          <cell r="B135" t="str">
            <v>Fairford Church of England Primary School</v>
          </cell>
          <cell r="C135">
            <v>1</v>
          </cell>
          <cell r="D135">
            <v>77003.33</v>
          </cell>
          <cell r="E135">
            <v>0</v>
          </cell>
          <cell r="F135">
            <v>40246.639999999999</v>
          </cell>
          <cell r="G135">
            <v>1207.01</v>
          </cell>
          <cell r="H135">
            <v>0</v>
          </cell>
          <cell r="I135">
            <v>0</v>
          </cell>
          <cell r="J135">
            <v>580882</v>
          </cell>
          <cell r="K135">
            <v>0</v>
          </cell>
          <cell r="L135">
            <v>26234</v>
          </cell>
          <cell r="M135">
            <v>0</v>
          </cell>
          <cell r="N135">
            <v>34362.5</v>
          </cell>
          <cell r="O135">
            <v>500</v>
          </cell>
          <cell r="P135">
            <v>13932.97</v>
          </cell>
          <cell r="Q135">
            <v>14026.53</v>
          </cell>
          <cell r="R135">
            <v>24047.71</v>
          </cell>
          <cell r="S135">
            <v>0</v>
          </cell>
          <cell r="T135">
            <v>1402.49</v>
          </cell>
          <cell r="U135">
            <v>17200.7</v>
          </cell>
          <cell r="V135">
            <v>657.99</v>
          </cell>
          <cell r="W135">
            <v>42274</v>
          </cell>
          <cell r="X135">
            <v>0</v>
          </cell>
          <cell r="Y135">
            <v>0</v>
          </cell>
          <cell r="Z135">
            <v>0</v>
          </cell>
          <cell r="AA135">
            <v>382408.09</v>
          </cell>
          <cell r="AB135">
            <v>32228.9</v>
          </cell>
          <cell r="AC135">
            <v>115278.67</v>
          </cell>
          <cell r="AD135">
            <v>8087.34</v>
          </cell>
          <cell r="AE135">
            <v>39839.019999999997</v>
          </cell>
          <cell r="AF135">
            <v>15038.65</v>
          </cell>
          <cell r="AG135">
            <v>12787.66</v>
          </cell>
          <cell r="AH135">
            <v>4217.95</v>
          </cell>
          <cell r="AI135">
            <v>4594.91</v>
          </cell>
          <cell r="AJ135">
            <v>5525</v>
          </cell>
          <cell r="AK135">
            <v>0</v>
          </cell>
          <cell r="AL135">
            <v>14731.08</v>
          </cell>
          <cell r="AM135">
            <v>2456</v>
          </cell>
          <cell r="AN135">
            <v>15278.36</v>
          </cell>
          <cell r="AO135">
            <v>1366.44</v>
          </cell>
          <cell r="AP135">
            <v>8389.7900000000009</v>
          </cell>
          <cell r="AQ135">
            <v>12365</v>
          </cell>
          <cell r="AR135">
            <v>1803.83</v>
          </cell>
          <cell r="AS135">
            <v>42914.96</v>
          </cell>
          <cell r="AT135">
            <v>2189.8200000000002</v>
          </cell>
          <cell r="AU135">
            <v>0</v>
          </cell>
          <cell r="AV135">
            <v>11997.02</v>
          </cell>
          <cell r="AW135">
            <v>5442.2</v>
          </cell>
          <cell r="AX135">
            <v>0</v>
          </cell>
          <cell r="AY135">
            <v>15398.8</v>
          </cell>
          <cell r="AZ135">
            <v>6519.21</v>
          </cell>
          <cell r="BA135">
            <v>7874.02</v>
          </cell>
          <cell r="BB135">
            <v>17292.009999999998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35969</v>
          </cell>
          <cell r="BH135">
            <v>0</v>
          </cell>
          <cell r="BI135">
            <v>0</v>
          </cell>
          <cell r="BJ135">
            <v>0</v>
          </cell>
          <cell r="BK135">
            <v>44428.31</v>
          </cell>
          <cell r="BL135">
            <v>0</v>
          </cell>
          <cell r="BM135">
            <v>2926.01</v>
          </cell>
          <cell r="BN135">
            <v>46499.49</v>
          </cell>
          <cell r="BO135">
            <v>0</v>
          </cell>
          <cell r="BP135">
            <v>30068.33</v>
          </cell>
          <cell r="BQ135">
            <v>0</v>
          </cell>
          <cell r="BR135">
            <v>0</v>
          </cell>
          <cell r="BS135">
            <v>0</v>
          </cell>
        </row>
        <row r="136">
          <cell r="A136">
            <v>655</v>
          </cell>
          <cell r="B136" t="str">
            <v>Gotherington Primary School</v>
          </cell>
          <cell r="D136">
            <v>43313.19</v>
          </cell>
          <cell r="E136">
            <v>0</v>
          </cell>
          <cell r="F136">
            <v>49503.76</v>
          </cell>
          <cell r="G136">
            <v>65</v>
          </cell>
          <cell r="H136">
            <v>0</v>
          </cell>
          <cell r="I136">
            <v>0</v>
          </cell>
          <cell r="J136">
            <v>542239.43999999994</v>
          </cell>
          <cell r="K136">
            <v>0</v>
          </cell>
          <cell r="L136">
            <v>15159</v>
          </cell>
          <cell r="M136">
            <v>0</v>
          </cell>
          <cell r="N136">
            <v>20313.61</v>
          </cell>
          <cell r="O136">
            <v>0</v>
          </cell>
          <cell r="P136">
            <v>6750</v>
          </cell>
          <cell r="Q136">
            <v>8684.7800000000007</v>
          </cell>
          <cell r="R136">
            <v>0</v>
          </cell>
          <cell r="S136">
            <v>1795</v>
          </cell>
          <cell r="T136">
            <v>0</v>
          </cell>
          <cell r="U136">
            <v>0</v>
          </cell>
          <cell r="V136">
            <v>21456.99</v>
          </cell>
          <cell r="W136">
            <v>38350</v>
          </cell>
          <cell r="X136">
            <v>0</v>
          </cell>
          <cell r="Y136">
            <v>0</v>
          </cell>
          <cell r="Z136">
            <v>0</v>
          </cell>
          <cell r="AA136">
            <v>366227.26</v>
          </cell>
          <cell r="AB136">
            <v>4348.83</v>
          </cell>
          <cell r="AC136">
            <v>89454.720000000001</v>
          </cell>
          <cell r="AD136">
            <v>0</v>
          </cell>
          <cell r="AE136">
            <v>41153.03</v>
          </cell>
          <cell r="AF136">
            <v>0</v>
          </cell>
          <cell r="AG136">
            <v>11418.36</v>
          </cell>
          <cell r="AH136">
            <v>1120.0899999999999</v>
          </cell>
          <cell r="AI136">
            <v>4337.59</v>
          </cell>
          <cell r="AJ136">
            <v>3653</v>
          </cell>
          <cell r="AK136">
            <v>913</v>
          </cell>
          <cell r="AL136">
            <v>5555.8</v>
          </cell>
          <cell r="AM136">
            <v>2098.75</v>
          </cell>
          <cell r="AN136">
            <v>12529.7</v>
          </cell>
          <cell r="AO136">
            <v>1107.1099999999999</v>
          </cell>
          <cell r="AP136">
            <v>6382.58</v>
          </cell>
          <cell r="AQ136">
            <v>6305</v>
          </cell>
          <cell r="AR136">
            <v>1650.23</v>
          </cell>
          <cell r="AS136">
            <v>38469.9</v>
          </cell>
          <cell r="AT136">
            <v>9536.01</v>
          </cell>
          <cell r="AU136">
            <v>0</v>
          </cell>
          <cell r="AV136">
            <v>5589.84</v>
          </cell>
          <cell r="AW136">
            <v>4878.8</v>
          </cell>
          <cell r="AX136">
            <v>0</v>
          </cell>
          <cell r="AY136">
            <v>0</v>
          </cell>
          <cell r="AZ136">
            <v>0</v>
          </cell>
          <cell r="BA136">
            <v>2117.65</v>
          </cell>
          <cell r="BB136">
            <v>11981.5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33463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1734.76</v>
          </cell>
          <cell r="BN136">
            <v>67233.259999999995</v>
          </cell>
          <cell r="BO136">
            <v>0</v>
          </cell>
          <cell r="BP136">
            <v>81297</v>
          </cell>
          <cell r="BQ136">
            <v>0</v>
          </cell>
          <cell r="BR136">
            <v>0</v>
          </cell>
          <cell r="BS136">
            <v>0</v>
          </cell>
        </row>
        <row r="137">
          <cell r="A137">
            <v>656</v>
          </cell>
          <cell r="B137" t="str">
            <v>Grangefield School</v>
          </cell>
          <cell r="D137">
            <v>71401.55</v>
          </cell>
          <cell r="E137">
            <v>0</v>
          </cell>
          <cell r="F137">
            <v>51031.8</v>
          </cell>
          <cell r="G137">
            <v>420.76</v>
          </cell>
          <cell r="H137">
            <v>0</v>
          </cell>
          <cell r="I137">
            <v>0</v>
          </cell>
          <cell r="J137">
            <v>505054.06</v>
          </cell>
          <cell r="K137">
            <v>0</v>
          </cell>
          <cell r="L137">
            <v>25605</v>
          </cell>
          <cell r="M137">
            <v>0</v>
          </cell>
          <cell r="N137">
            <v>30552.5</v>
          </cell>
          <cell r="O137">
            <v>1900</v>
          </cell>
          <cell r="P137">
            <v>0</v>
          </cell>
          <cell r="Q137">
            <v>9770.4</v>
          </cell>
          <cell r="R137">
            <v>0</v>
          </cell>
          <cell r="S137">
            <v>6237</v>
          </cell>
          <cell r="T137">
            <v>0</v>
          </cell>
          <cell r="U137">
            <v>5531</v>
          </cell>
          <cell r="V137">
            <v>2976.79</v>
          </cell>
          <cell r="W137">
            <v>46874</v>
          </cell>
          <cell r="X137">
            <v>0</v>
          </cell>
          <cell r="Y137">
            <v>0</v>
          </cell>
          <cell r="Z137">
            <v>0</v>
          </cell>
          <cell r="AA137">
            <v>370479.57</v>
          </cell>
          <cell r="AB137">
            <v>15381.11</v>
          </cell>
          <cell r="AC137">
            <v>84580.98</v>
          </cell>
          <cell r="AD137">
            <v>0</v>
          </cell>
          <cell r="AE137">
            <v>13527.57</v>
          </cell>
          <cell r="AF137">
            <v>0</v>
          </cell>
          <cell r="AG137">
            <v>13591.8</v>
          </cell>
          <cell r="AH137">
            <v>1523.39</v>
          </cell>
          <cell r="AI137">
            <v>4347.75</v>
          </cell>
          <cell r="AJ137">
            <v>3898</v>
          </cell>
          <cell r="AK137">
            <v>974</v>
          </cell>
          <cell r="AL137">
            <v>11497.35</v>
          </cell>
          <cell r="AM137">
            <v>2785.68</v>
          </cell>
          <cell r="AN137">
            <v>11997.28</v>
          </cell>
          <cell r="AO137">
            <v>2454.48</v>
          </cell>
          <cell r="AP137">
            <v>8031.72</v>
          </cell>
          <cell r="AQ137">
            <v>22566</v>
          </cell>
          <cell r="AR137">
            <v>289.91000000000003</v>
          </cell>
          <cell r="AS137">
            <v>19933.060000000001</v>
          </cell>
          <cell r="AT137">
            <v>7079.87</v>
          </cell>
          <cell r="AU137">
            <v>0</v>
          </cell>
          <cell r="AV137">
            <v>5316.41</v>
          </cell>
          <cell r="AW137">
            <v>4560</v>
          </cell>
          <cell r="AX137">
            <v>0</v>
          </cell>
          <cell r="AY137">
            <v>1652</v>
          </cell>
          <cell r="AZ137">
            <v>0</v>
          </cell>
          <cell r="BA137">
            <v>3864.38</v>
          </cell>
          <cell r="BB137">
            <v>11794.5</v>
          </cell>
          <cell r="BC137">
            <v>0</v>
          </cell>
          <cell r="BD137">
            <v>82000</v>
          </cell>
          <cell r="BE137">
            <v>0</v>
          </cell>
          <cell r="BF137">
            <v>0</v>
          </cell>
          <cell r="BG137">
            <v>37020.83</v>
          </cell>
          <cell r="BH137">
            <v>0</v>
          </cell>
          <cell r="BI137">
            <v>82000</v>
          </cell>
          <cell r="BJ137">
            <v>0</v>
          </cell>
          <cell r="BK137">
            <v>123620</v>
          </cell>
          <cell r="BL137">
            <v>0</v>
          </cell>
          <cell r="BM137">
            <v>1429.31</v>
          </cell>
          <cell r="BN137">
            <v>1775.49</v>
          </cell>
          <cell r="BO137">
            <v>0</v>
          </cell>
          <cell r="BP137">
            <v>44060.800000000003</v>
          </cell>
          <cell r="BQ137">
            <v>1363.28</v>
          </cell>
          <cell r="BR137">
            <v>0</v>
          </cell>
          <cell r="BS137">
            <v>0</v>
          </cell>
        </row>
        <row r="138">
          <cell r="A138">
            <v>657</v>
          </cell>
          <cell r="B138" t="str">
            <v>Great Rissington Primary School</v>
          </cell>
          <cell r="D138">
            <v>22411.03</v>
          </cell>
          <cell r="E138">
            <v>0</v>
          </cell>
          <cell r="F138">
            <v>2426</v>
          </cell>
          <cell r="G138">
            <v>0</v>
          </cell>
          <cell r="H138">
            <v>0</v>
          </cell>
          <cell r="I138">
            <v>0</v>
          </cell>
          <cell r="J138">
            <v>232068.97</v>
          </cell>
          <cell r="K138">
            <v>0</v>
          </cell>
          <cell r="L138">
            <v>1750</v>
          </cell>
          <cell r="M138">
            <v>0</v>
          </cell>
          <cell r="N138">
            <v>21817</v>
          </cell>
          <cell r="O138">
            <v>0</v>
          </cell>
          <cell r="P138">
            <v>0</v>
          </cell>
          <cell r="Q138">
            <v>5923.26</v>
          </cell>
          <cell r="R138">
            <v>0</v>
          </cell>
          <cell r="S138">
            <v>451.5</v>
          </cell>
          <cell r="T138">
            <v>558.13</v>
          </cell>
          <cell r="U138">
            <v>6451.5</v>
          </cell>
          <cell r="V138">
            <v>1416</v>
          </cell>
          <cell r="W138">
            <v>22285</v>
          </cell>
          <cell r="X138">
            <v>0</v>
          </cell>
          <cell r="Y138">
            <v>0</v>
          </cell>
          <cell r="Z138">
            <v>0</v>
          </cell>
          <cell r="AA138">
            <v>196025.25</v>
          </cell>
          <cell r="AB138">
            <v>7201.7</v>
          </cell>
          <cell r="AC138">
            <v>27694.23</v>
          </cell>
          <cell r="AD138">
            <v>5982.52</v>
          </cell>
          <cell r="AE138">
            <v>19100.509999999998</v>
          </cell>
          <cell r="AF138">
            <v>0</v>
          </cell>
          <cell r="AG138">
            <v>4873.51</v>
          </cell>
          <cell r="AH138">
            <v>99.1</v>
          </cell>
          <cell r="AI138">
            <v>990.99</v>
          </cell>
          <cell r="AJ138">
            <v>4745</v>
          </cell>
          <cell r="AK138">
            <v>1186</v>
          </cell>
          <cell r="AL138">
            <v>5155.68</v>
          </cell>
          <cell r="AM138">
            <v>2325.8200000000002</v>
          </cell>
          <cell r="AN138">
            <v>272.27999999999997</v>
          </cell>
          <cell r="AO138">
            <v>71.34</v>
          </cell>
          <cell r="AP138">
            <v>3103.23</v>
          </cell>
          <cell r="AQ138">
            <v>1110</v>
          </cell>
          <cell r="AR138">
            <v>123.12</v>
          </cell>
          <cell r="AS138">
            <v>9487.93</v>
          </cell>
          <cell r="AT138">
            <v>693.75</v>
          </cell>
          <cell r="AU138">
            <v>0</v>
          </cell>
          <cell r="AV138">
            <v>3896.72</v>
          </cell>
          <cell r="AW138">
            <v>1892.6</v>
          </cell>
          <cell r="AX138">
            <v>0</v>
          </cell>
          <cell r="AY138">
            <v>0</v>
          </cell>
          <cell r="AZ138">
            <v>0</v>
          </cell>
          <cell r="BA138">
            <v>3584.82</v>
          </cell>
          <cell r="BB138">
            <v>7274.5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1251</v>
          </cell>
          <cell r="BH138">
            <v>0</v>
          </cell>
          <cell r="BI138">
            <v>0</v>
          </cell>
          <cell r="BJ138">
            <v>0</v>
          </cell>
          <cell r="BK138">
            <v>2319.71</v>
          </cell>
          <cell r="BL138">
            <v>0</v>
          </cell>
          <cell r="BM138">
            <v>1029.72</v>
          </cell>
          <cell r="BN138">
            <v>8241.7900000000009</v>
          </cell>
          <cell r="BO138">
            <v>0</v>
          </cell>
          <cell r="BP138">
            <v>106.29</v>
          </cell>
          <cell r="BQ138">
            <v>221.28</v>
          </cell>
          <cell r="BR138">
            <v>0</v>
          </cell>
          <cell r="BS138">
            <v>0</v>
          </cell>
        </row>
        <row r="139">
          <cell r="A139">
            <v>658</v>
          </cell>
          <cell r="B139" t="str">
            <v>Gretton Primary School</v>
          </cell>
          <cell r="D139">
            <v>34985.120000000003</v>
          </cell>
          <cell r="E139">
            <v>0</v>
          </cell>
          <cell r="F139">
            <v>31849.56</v>
          </cell>
          <cell r="G139">
            <v>663.31</v>
          </cell>
          <cell r="H139">
            <v>1385.27</v>
          </cell>
          <cell r="I139">
            <v>0</v>
          </cell>
          <cell r="J139">
            <v>253523.49</v>
          </cell>
          <cell r="K139">
            <v>0</v>
          </cell>
          <cell r="L139">
            <v>700</v>
          </cell>
          <cell r="M139">
            <v>0</v>
          </cell>
          <cell r="N139">
            <v>23864.25</v>
          </cell>
          <cell r="O139">
            <v>0</v>
          </cell>
          <cell r="P139">
            <v>0</v>
          </cell>
          <cell r="Q139">
            <v>6476.19</v>
          </cell>
          <cell r="R139">
            <v>0</v>
          </cell>
          <cell r="S139">
            <v>0</v>
          </cell>
          <cell r="T139">
            <v>0</v>
          </cell>
          <cell r="U139">
            <v>5735</v>
          </cell>
          <cell r="V139">
            <v>7125.87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176617.18</v>
          </cell>
          <cell r="AB139">
            <v>4910.47</v>
          </cell>
          <cell r="AC139">
            <v>26036.720000000001</v>
          </cell>
          <cell r="AD139">
            <v>3404.6</v>
          </cell>
          <cell r="AE139">
            <v>16225.27</v>
          </cell>
          <cell r="AF139">
            <v>0</v>
          </cell>
          <cell r="AG139">
            <v>5123.78</v>
          </cell>
          <cell r="AH139">
            <v>671.18</v>
          </cell>
          <cell r="AI139">
            <v>1170.58</v>
          </cell>
          <cell r="AJ139">
            <v>2039</v>
          </cell>
          <cell r="AK139">
            <v>510</v>
          </cell>
          <cell r="AL139">
            <v>4970.3100000000004</v>
          </cell>
          <cell r="AM139">
            <v>1709.16</v>
          </cell>
          <cell r="AN139">
            <v>3085.07</v>
          </cell>
          <cell r="AO139">
            <v>942.29</v>
          </cell>
          <cell r="AP139">
            <v>3893.75</v>
          </cell>
          <cell r="AQ139">
            <v>3952</v>
          </cell>
          <cell r="AR139">
            <v>496.24</v>
          </cell>
          <cell r="AS139">
            <v>18441.13</v>
          </cell>
          <cell r="AT139">
            <v>4784.8999999999996</v>
          </cell>
          <cell r="AU139">
            <v>0</v>
          </cell>
          <cell r="AV139">
            <v>3453.71</v>
          </cell>
          <cell r="AW139">
            <v>1730</v>
          </cell>
          <cell r="AX139">
            <v>0</v>
          </cell>
          <cell r="AY139">
            <v>413</v>
          </cell>
          <cell r="AZ139">
            <v>0</v>
          </cell>
          <cell r="BA139">
            <v>1140.9000000000001</v>
          </cell>
          <cell r="BB139">
            <v>8783.5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24479</v>
          </cell>
          <cell r="BH139">
            <v>0</v>
          </cell>
          <cell r="BI139">
            <v>0</v>
          </cell>
          <cell r="BJ139">
            <v>0</v>
          </cell>
          <cell r="BK139">
            <v>27669.59</v>
          </cell>
          <cell r="BL139">
            <v>0</v>
          </cell>
          <cell r="BM139">
            <v>1783.58</v>
          </cell>
          <cell r="BN139">
            <v>37905.18</v>
          </cell>
          <cell r="BO139">
            <v>0</v>
          </cell>
          <cell r="BP139">
            <v>28789.97</v>
          </cell>
          <cell r="BQ139">
            <v>134</v>
          </cell>
          <cell r="BR139">
            <v>0</v>
          </cell>
          <cell r="BS139">
            <v>0</v>
          </cell>
        </row>
        <row r="140">
          <cell r="A140">
            <v>660</v>
          </cell>
          <cell r="B140" t="str">
            <v>Stone with Woodford C of E Primary School</v>
          </cell>
          <cell r="D140">
            <v>105064.5</v>
          </cell>
          <cell r="E140">
            <v>0</v>
          </cell>
          <cell r="F140">
            <v>53934.33</v>
          </cell>
          <cell r="G140">
            <v>986.19</v>
          </cell>
          <cell r="H140">
            <v>0</v>
          </cell>
          <cell r="I140">
            <v>0</v>
          </cell>
          <cell r="J140">
            <v>277518.98</v>
          </cell>
          <cell r="K140">
            <v>0</v>
          </cell>
          <cell r="L140">
            <v>25194.7</v>
          </cell>
          <cell r="M140">
            <v>0</v>
          </cell>
          <cell r="N140">
            <v>28142.5</v>
          </cell>
          <cell r="O140">
            <v>300</v>
          </cell>
          <cell r="P140">
            <v>0</v>
          </cell>
          <cell r="Q140">
            <v>8931.19</v>
          </cell>
          <cell r="R140">
            <v>0</v>
          </cell>
          <cell r="S140">
            <v>999</v>
          </cell>
          <cell r="T140">
            <v>0</v>
          </cell>
          <cell r="U140">
            <v>1176</v>
          </cell>
          <cell r="V140">
            <v>5228.8</v>
          </cell>
          <cell r="W140">
            <v>24249</v>
          </cell>
          <cell r="X140">
            <v>0</v>
          </cell>
          <cell r="Y140">
            <v>0</v>
          </cell>
          <cell r="Z140">
            <v>0</v>
          </cell>
          <cell r="AA140">
            <v>188127.1</v>
          </cell>
          <cell r="AB140">
            <v>24377.17</v>
          </cell>
          <cell r="AC140">
            <v>49128.12</v>
          </cell>
          <cell r="AD140">
            <v>9701.6200000000008</v>
          </cell>
          <cell r="AE140">
            <v>15866.61</v>
          </cell>
          <cell r="AF140">
            <v>0</v>
          </cell>
          <cell r="AG140">
            <v>6954.1</v>
          </cell>
          <cell r="AH140">
            <v>553.6</v>
          </cell>
          <cell r="AI140">
            <v>7719.94</v>
          </cell>
          <cell r="AJ140">
            <v>5657</v>
          </cell>
          <cell r="AK140">
            <v>1414</v>
          </cell>
          <cell r="AL140">
            <v>7444.06</v>
          </cell>
          <cell r="AM140">
            <v>0</v>
          </cell>
          <cell r="AN140">
            <v>356.63</v>
          </cell>
          <cell r="AO140">
            <v>804.73</v>
          </cell>
          <cell r="AP140">
            <v>3108.81</v>
          </cell>
          <cell r="AQ140">
            <v>1962</v>
          </cell>
          <cell r="AR140">
            <v>545.53</v>
          </cell>
          <cell r="AS140">
            <v>32410.66</v>
          </cell>
          <cell r="AT140">
            <v>14397.79</v>
          </cell>
          <cell r="AU140">
            <v>0</v>
          </cell>
          <cell r="AV140">
            <v>3847.79</v>
          </cell>
          <cell r="AW140">
            <v>1978</v>
          </cell>
          <cell r="AX140">
            <v>0</v>
          </cell>
          <cell r="AY140">
            <v>2891</v>
          </cell>
          <cell r="AZ140">
            <v>0</v>
          </cell>
          <cell r="BA140">
            <v>4838.97</v>
          </cell>
          <cell r="BB140">
            <v>14860.65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26095</v>
          </cell>
          <cell r="BH140">
            <v>0</v>
          </cell>
          <cell r="BI140">
            <v>0</v>
          </cell>
          <cell r="BJ140">
            <v>0</v>
          </cell>
          <cell r="BK140">
            <v>22547.78</v>
          </cell>
          <cell r="BL140">
            <v>0</v>
          </cell>
          <cell r="BM140">
            <v>1110</v>
          </cell>
          <cell r="BN140">
            <v>77858.789999999994</v>
          </cell>
          <cell r="BO140">
            <v>0</v>
          </cell>
          <cell r="BP140">
            <v>56186.22</v>
          </cell>
          <cell r="BQ140">
            <v>1171.52</v>
          </cell>
          <cell r="BR140">
            <v>0</v>
          </cell>
          <cell r="BS140">
            <v>0</v>
          </cell>
        </row>
        <row r="141">
          <cell r="A141">
            <v>664</v>
          </cell>
          <cell r="B141" t="str">
            <v>Hardwicke Parochial Primary School</v>
          </cell>
          <cell r="D141">
            <v>108292.83</v>
          </cell>
          <cell r="E141">
            <v>0</v>
          </cell>
          <cell r="F141">
            <v>0</v>
          </cell>
          <cell r="G141">
            <v>374.84</v>
          </cell>
          <cell r="H141">
            <v>0</v>
          </cell>
          <cell r="I141">
            <v>0</v>
          </cell>
          <cell r="J141">
            <v>995324.95</v>
          </cell>
          <cell r="K141">
            <v>0</v>
          </cell>
          <cell r="L141">
            <v>47307</v>
          </cell>
          <cell r="M141">
            <v>0</v>
          </cell>
          <cell r="N141">
            <v>34001.379999999997</v>
          </cell>
          <cell r="O141">
            <v>950</v>
          </cell>
          <cell r="P141">
            <v>0</v>
          </cell>
          <cell r="Q141">
            <v>10887.74</v>
          </cell>
          <cell r="R141">
            <v>0</v>
          </cell>
          <cell r="S141">
            <v>0</v>
          </cell>
          <cell r="T141">
            <v>1249.73</v>
          </cell>
          <cell r="U141">
            <v>50</v>
          </cell>
          <cell r="V141">
            <v>15492.99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678766.21</v>
          </cell>
          <cell r="AB141">
            <v>17315.53</v>
          </cell>
          <cell r="AC141">
            <v>108386.25</v>
          </cell>
          <cell r="AD141">
            <v>25775.71</v>
          </cell>
          <cell r="AE141">
            <v>28546.78</v>
          </cell>
          <cell r="AF141">
            <v>0</v>
          </cell>
          <cell r="AG141">
            <v>34100.71</v>
          </cell>
          <cell r="AH141">
            <v>2466.2600000000002</v>
          </cell>
          <cell r="AI141">
            <v>1200.96</v>
          </cell>
          <cell r="AJ141">
            <v>7237</v>
          </cell>
          <cell r="AK141">
            <v>1809</v>
          </cell>
          <cell r="AL141">
            <v>16949.45</v>
          </cell>
          <cell r="AM141">
            <v>10168</v>
          </cell>
          <cell r="AN141">
            <v>1296.6199999999999</v>
          </cell>
          <cell r="AO141">
            <v>2416.2600000000002</v>
          </cell>
          <cell r="AP141">
            <v>13302.58</v>
          </cell>
          <cell r="AQ141">
            <v>2917</v>
          </cell>
          <cell r="AR141">
            <v>2161.15</v>
          </cell>
          <cell r="AS141">
            <v>50381.26</v>
          </cell>
          <cell r="AT141">
            <v>1796.9</v>
          </cell>
          <cell r="AU141">
            <v>0</v>
          </cell>
          <cell r="AV141">
            <v>16510.400000000001</v>
          </cell>
          <cell r="AW141">
            <v>8306.2000000000007</v>
          </cell>
          <cell r="AX141">
            <v>0</v>
          </cell>
          <cell r="AY141">
            <v>0</v>
          </cell>
          <cell r="AZ141">
            <v>15602.9</v>
          </cell>
          <cell r="BA141">
            <v>3459.2</v>
          </cell>
          <cell r="BB141">
            <v>13777.5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2883.26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3258.1</v>
          </cell>
          <cell r="BN141">
            <v>148906.79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</row>
        <row r="142">
          <cell r="A142">
            <v>665</v>
          </cell>
          <cell r="B142" t="str">
            <v>Haresfield C of E Primary School</v>
          </cell>
          <cell r="D142">
            <v>37248.980000000003</v>
          </cell>
          <cell r="E142">
            <v>0</v>
          </cell>
          <cell r="F142">
            <v>16997.7</v>
          </cell>
          <cell r="G142">
            <v>5668.5</v>
          </cell>
          <cell r="H142">
            <v>0</v>
          </cell>
          <cell r="I142">
            <v>0</v>
          </cell>
          <cell r="J142">
            <v>276813.82</v>
          </cell>
          <cell r="K142">
            <v>0</v>
          </cell>
          <cell r="L142">
            <v>7992</v>
          </cell>
          <cell r="M142">
            <v>0</v>
          </cell>
          <cell r="N142">
            <v>23117</v>
          </cell>
          <cell r="O142">
            <v>4000</v>
          </cell>
          <cell r="P142">
            <v>0</v>
          </cell>
          <cell r="Q142">
            <v>6460.11</v>
          </cell>
          <cell r="R142">
            <v>0</v>
          </cell>
          <cell r="S142">
            <v>10476</v>
          </cell>
          <cell r="T142">
            <v>227.73</v>
          </cell>
          <cell r="U142">
            <v>0</v>
          </cell>
          <cell r="V142">
            <v>1862.5</v>
          </cell>
          <cell r="W142">
            <v>24812</v>
          </cell>
          <cell r="X142">
            <v>0</v>
          </cell>
          <cell r="Y142">
            <v>0</v>
          </cell>
          <cell r="Z142">
            <v>0</v>
          </cell>
          <cell r="AA142">
            <v>204129.08</v>
          </cell>
          <cell r="AB142">
            <v>12155.59</v>
          </cell>
          <cell r="AC142">
            <v>28744.1</v>
          </cell>
          <cell r="AD142">
            <v>13120.74</v>
          </cell>
          <cell r="AE142">
            <v>17171.759999999998</v>
          </cell>
          <cell r="AF142">
            <v>0</v>
          </cell>
          <cell r="AG142">
            <v>7753.84</v>
          </cell>
          <cell r="AH142">
            <v>1846.33</v>
          </cell>
          <cell r="AI142">
            <v>884.9</v>
          </cell>
          <cell r="AJ142">
            <v>5507</v>
          </cell>
          <cell r="AK142">
            <v>1377</v>
          </cell>
          <cell r="AL142">
            <v>2966.63</v>
          </cell>
          <cell r="AM142">
            <v>1280.04</v>
          </cell>
          <cell r="AN142">
            <v>442.07</v>
          </cell>
          <cell r="AO142">
            <v>743.59</v>
          </cell>
          <cell r="AP142">
            <v>3987.52</v>
          </cell>
          <cell r="AQ142">
            <v>1965</v>
          </cell>
          <cell r="AR142">
            <v>433.21</v>
          </cell>
          <cell r="AS142">
            <v>4245.76</v>
          </cell>
          <cell r="AT142">
            <v>12887.55</v>
          </cell>
          <cell r="AU142">
            <v>0</v>
          </cell>
          <cell r="AV142">
            <v>8852.73</v>
          </cell>
          <cell r="AW142">
            <v>2325.4</v>
          </cell>
          <cell r="AX142">
            <v>0</v>
          </cell>
          <cell r="AY142">
            <v>413</v>
          </cell>
          <cell r="AZ142">
            <v>2072.1799999999998</v>
          </cell>
          <cell r="BA142">
            <v>8288.74</v>
          </cell>
          <cell r="BB142">
            <v>9076.5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26119</v>
          </cell>
          <cell r="BH142">
            <v>0</v>
          </cell>
          <cell r="BI142">
            <v>0</v>
          </cell>
          <cell r="BJ142">
            <v>0</v>
          </cell>
          <cell r="BK142">
            <v>98</v>
          </cell>
          <cell r="BL142">
            <v>0</v>
          </cell>
          <cell r="BM142">
            <v>1882.15</v>
          </cell>
          <cell r="BN142">
            <v>40339.879999999997</v>
          </cell>
          <cell r="BO142">
            <v>0</v>
          </cell>
          <cell r="BP142">
            <v>41700</v>
          </cell>
          <cell r="BQ142">
            <v>5105.05</v>
          </cell>
          <cell r="BR142">
            <v>0</v>
          </cell>
          <cell r="BS142">
            <v>0</v>
          </cell>
        </row>
        <row r="143">
          <cell r="A143">
            <v>666</v>
          </cell>
          <cell r="B143" t="str">
            <v>Hartpury Church of England Primary School</v>
          </cell>
          <cell r="C143">
            <v>1</v>
          </cell>
          <cell r="D143">
            <v>56635.9</v>
          </cell>
          <cell r="E143">
            <v>0</v>
          </cell>
          <cell r="F143">
            <v>12452</v>
          </cell>
          <cell r="G143">
            <v>486.67</v>
          </cell>
          <cell r="H143">
            <v>0</v>
          </cell>
          <cell r="I143">
            <v>0</v>
          </cell>
          <cell r="J143">
            <v>306284</v>
          </cell>
          <cell r="K143">
            <v>0</v>
          </cell>
          <cell r="L143">
            <v>48096</v>
          </cell>
          <cell r="M143">
            <v>0</v>
          </cell>
          <cell r="N143">
            <v>25178</v>
          </cell>
          <cell r="O143">
            <v>0</v>
          </cell>
          <cell r="P143">
            <v>1304.17</v>
          </cell>
          <cell r="Q143">
            <v>11776.86</v>
          </cell>
          <cell r="R143">
            <v>0</v>
          </cell>
          <cell r="S143">
            <v>8500.5</v>
          </cell>
          <cell r="T143">
            <v>0</v>
          </cell>
          <cell r="U143">
            <v>4991</v>
          </cell>
          <cell r="V143">
            <v>5665.66</v>
          </cell>
          <cell r="W143">
            <v>28736</v>
          </cell>
          <cell r="X143">
            <v>0</v>
          </cell>
          <cell r="Y143">
            <v>0</v>
          </cell>
          <cell r="Z143">
            <v>0</v>
          </cell>
          <cell r="AA143">
            <v>241504.42</v>
          </cell>
          <cell r="AB143">
            <v>20098.759999999998</v>
          </cell>
          <cell r="AC143">
            <v>64192.18</v>
          </cell>
          <cell r="AD143">
            <v>0</v>
          </cell>
          <cell r="AE143">
            <v>18293.78</v>
          </cell>
          <cell r="AF143">
            <v>0</v>
          </cell>
          <cell r="AG143">
            <v>6811.71</v>
          </cell>
          <cell r="AH143">
            <v>179.87</v>
          </cell>
          <cell r="AI143">
            <v>2065.5</v>
          </cell>
          <cell r="AJ143">
            <v>7265</v>
          </cell>
          <cell r="AK143">
            <v>0</v>
          </cell>
          <cell r="AL143">
            <v>11743.3</v>
          </cell>
          <cell r="AM143">
            <v>1940.71</v>
          </cell>
          <cell r="AN143">
            <v>9423.73</v>
          </cell>
          <cell r="AO143">
            <v>1232.3900000000001</v>
          </cell>
          <cell r="AP143">
            <v>5654.37</v>
          </cell>
          <cell r="AQ143">
            <v>8869</v>
          </cell>
          <cell r="AR143">
            <v>483.55</v>
          </cell>
          <cell r="AS143">
            <v>19081.650000000001</v>
          </cell>
          <cell r="AT143">
            <v>3627.81</v>
          </cell>
          <cell r="AU143">
            <v>0</v>
          </cell>
          <cell r="AV143">
            <v>7362.4</v>
          </cell>
          <cell r="AW143">
            <v>2439.4</v>
          </cell>
          <cell r="AX143">
            <v>0</v>
          </cell>
          <cell r="AY143">
            <v>3317</v>
          </cell>
          <cell r="AZ143">
            <v>0</v>
          </cell>
          <cell r="BA143">
            <v>7056.52</v>
          </cell>
          <cell r="BB143">
            <v>9776.5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27392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904.17</v>
          </cell>
          <cell r="BN143">
            <v>44748.54</v>
          </cell>
          <cell r="BO143">
            <v>0</v>
          </cell>
          <cell r="BP143">
            <v>38512</v>
          </cell>
          <cell r="BQ143">
            <v>914.5</v>
          </cell>
          <cell r="BR143">
            <v>0</v>
          </cell>
          <cell r="BS143">
            <v>0</v>
          </cell>
        </row>
        <row r="144">
          <cell r="A144">
            <v>667</v>
          </cell>
          <cell r="B144" t="str">
            <v>Hatherop C of E Primary School</v>
          </cell>
          <cell r="D144">
            <v>6312.79</v>
          </cell>
          <cell r="E144">
            <v>0</v>
          </cell>
          <cell r="F144">
            <v>47298.39</v>
          </cell>
          <cell r="G144">
            <v>378.09</v>
          </cell>
          <cell r="H144">
            <v>0</v>
          </cell>
          <cell r="I144">
            <v>0</v>
          </cell>
          <cell r="J144">
            <v>207320.73</v>
          </cell>
          <cell r="K144">
            <v>0</v>
          </cell>
          <cell r="L144">
            <v>10596</v>
          </cell>
          <cell r="M144">
            <v>0</v>
          </cell>
          <cell r="N144">
            <v>22712</v>
          </cell>
          <cell r="O144">
            <v>75</v>
          </cell>
          <cell r="P144">
            <v>0</v>
          </cell>
          <cell r="Q144">
            <v>2388.1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31640.27</v>
          </cell>
          <cell r="W144">
            <v>20742</v>
          </cell>
          <cell r="X144">
            <v>0</v>
          </cell>
          <cell r="Y144">
            <v>0</v>
          </cell>
          <cell r="Z144">
            <v>0</v>
          </cell>
          <cell r="AA144">
            <v>173240.41</v>
          </cell>
          <cell r="AB144">
            <v>6408.3</v>
          </cell>
          <cell r="AC144">
            <v>22987.62</v>
          </cell>
          <cell r="AD144">
            <v>23924.59</v>
          </cell>
          <cell r="AE144">
            <v>12070.21</v>
          </cell>
          <cell r="AF144">
            <v>0</v>
          </cell>
          <cell r="AG144">
            <v>4601.26</v>
          </cell>
          <cell r="AH144">
            <v>832.95</v>
          </cell>
          <cell r="AI144">
            <v>2713.45</v>
          </cell>
          <cell r="AJ144">
            <v>1604</v>
          </cell>
          <cell r="AK144">
            <v>401</v>
          </cell>
          <cell r="AL144">
            <v>1321.15</v>
          </cell>
          <cell r="AM144">
            <v>1709.29</v>
          </cell>
          <cell r="AN144">
            <v>493.09</v>
          </cell>
          <cell r="AO144">
            <v>348.74</v>
          </cell>
          <cell r="AP144">
            <v>3262.56</v>
          </cell>
          <cell r="AQ144">
            <v>2220</v>
          </cell>
          <cell r="AR144">
            <v>312.57</v>
          </cell>
          <cell r="AS144">
            <v>13109.81</v>
          </cell>
          <cell r="AT144">
            <v>2517.91</v>
          </cell>
          <cell r="AU144">
            <v>0</v>
          </cell>
          <cell r="AV144">
            <v>1337.79</v>
          </cell>
          <cell r="AW144">
            <v>1442</v>
          </cell>
          <cell r="AX144">
            <v>0</v>
          </cell>
          <cell r="AY144">
            <v>118.8</v>
          </cell>
          <cell r="AZ144">
            <v>0</v>
          </cell>
          <cell r="BA144">
            <v>1207.6600000000001</v>
          </cell>
          <cell r="BB144">
            <v>6980.66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24121</v>
          </cell>
          <cell r="BH144">
            <v>0</v>
          </cell>
          <cell r="BI144">
            <v>0</v>
          </cell>
          <cell r="BJ144">
            <v>0</v>
          </cell>
          <cell r="BK144">
            <v>40333.660000000003</v>
          </cell>
          <cell r="BL144">
            <v>0</v>
          </cell>
          <cell r="BM144">
            <v>1589.09</v>
          </cell>
          <cell r="BN144">
            <v>16621.07</v>
          </cell>
          <cell r="BO144">
            <v>0</v>
          </cell>
          <cell r="BP144">
            <v>29874.73</v>
          </cell>
          <cell r="BQ144">
            <v>0</v>
          </cell>
          <cell r="BR144">
            <v>0</v>
          </cell>
          <cell r="BS144">
            <v>0</v>
          </cell>
        </row>
        <row r="145">
          <cell r="A145">
            <v>670</v>
          </cell>
          <cell r="B145" t="str">
            <v>Highnam C of E Primary School</v>
          </cell>
          <cell r="D145">
            <v>115777.58</v>
          </cell>
          <cell r="E145">
            <v>0</v>
          </cell>
          <cell r="F145">
            <v>51829</v>
          </cell>
          <cell r="G145">
            <v>993.58</v>
          </cell>
          <cell r="H145">
            <v>25000</v>
          </cell>
          <cell r="I145">
            <v>0</v>
          </cell>
          <cell r="J145">
            <v>483474.84</v>
          </cell>
          <cell r="K145">
            <v>0</v>
          </cell>
          <cell r="L145">
            <v>3368</v>
          </cell>
          <cell r="M145">
            <v>0</v>
          </cell>
          <cell r="N145">
            <v>28638</v>
          </cell>
          <cell r="O145">
            <v>0</v>
          </cell>
          <cell r="P145">
            <v>0</v>
          </cell>
          <cell r="Q145">
            <v>18556.53</v>
          </cell>
          <cell r="R145">
            <v>0</v>
          </cell>
          <cell r="S145">
            <v>54</v>
          </cell>
          <cell r="T145">
            <v>0</v>
          </cell>
          <cell r="U145">
            <v>9614.59</v>
          </cell>
          <cell r="V145">
            <v>2711.6</v>
          </cell>
          <cell r="W145">
            <v>36685</v>
          </cell>
          <cell r="X145">
            <v>0</v>
          </cell>
          <cell r="Y145">
            <v>0</v>
          </cell>
          <cell r="Z145">
            <v>0</v>
          </cell>
          <cell r="AA145">
            <v>364485.44</v>
          </cell>
          <cell r="AB145">
            <v>9376.2199999999993</v>
          </cell>
          <cell r="AC145">
            <v>53704.69</v>
          </cell>
          <cell r="AD145">
            <v>0</v>
          </cell>
          <cell r="AE145">
            <v>16174.72</v>
          </cell>
          <cell r="AF145">
            <v>0</v>
          </cell>
          <cell r="AG145">
            <v>11000.56</v>
          </cell>
          <cell r="AH145">
            <v>1241.3399999999999</v>
          </cell>
          <cell r="AI145">
            <v>900</v>
          </cell>
          <cell r="AJ145">
            <v>3765</v>
          </cell>
          <cell r="AK145">
            <v>941</v>
          </cell>
          <cell r="AL145">
            <v>38255.4</v>
          </cell>
          <cell r="AM145">
            <v>4524.24</v>
          </cell>
          <cell r="AN145">
            <v>15025.37</v>
          </cell>
          <cell r="AO145">
            <v>1333.87</v>
          </cell>
          <cell r="AP145">
            <v>6888.37</v>
          </cell>
          <cell r="AQ145">
            <v>8358</v>
          </cell>
          <cell r="AR145">
            <v>786.95</v>
          </cell>
          <cell r="AS145">
            <v>32511.360000000001</v>
          </cell>
          <cell r="AT145">
            <v>3251.16</v>
          </cell>
          <cell r="AU145">
            <v>0</v>
          </cell>
          <cell r="AV145">
            <v>3525.85</v>
          </cell>
          <cell r="AW145">
            <v>3935</v>
          </cell>
          <cell r="AX145">
            <v>0</v>
          </cell>
          <cell r="AY145">
            <v>580.35</v>
          </cell>
          <cell r="AZ145">
            <v>0</v>
          </cell>
          <cell r="BA145">
            <v>4986</v>
          </cell>
          <cell r="BB145">
            <v>14234.5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32443</v>
          </cell>
          <cell r="BH145">
            <v>0</v>
          </cell>
          <cell r="BI145">
            <v>0</v>
          </cell>
          <cell r="BJ145">
            <v>0</v>
          </cell>
          <cell r="BK145">
            <v>118592.15</v>
          </cell>
          <cell r="BL145">
            <v>0</v>
          </cell>
          <cell r="BM145">
            <v>730.58</v>
          </cell>
          <cell r="BN145">
            <v>99094.75</v>
          </cell>
          <cell r="BO145">
            <v>0</v>
          </cell>
          <cell r="BP145">
            <v>-10915.15</v>
          </cell>
          <cell r="BQ145">
            <v>1858</v>
          </cell>
          <cell r="BR145">
            <v>0</v>
          </cell>
          <cell r="BS145">
            <v>0</v>
          </cell>
        </row>
        <row r="146">
          <cell r="A146">
            <v>671</v>
          </cell>
          <cell r="B146" t="str">
            <v>Hillesley C of E Primary School</v>
          </cell>
          <cell r="D146">
            <v>23026.7</v>
          </cell>
          <cell r="E146">
            <v>0</v>
          </cell>
          <cell r="F146">
            <v>0</v>
          </cell>
          <cell r="G146">
            <v>1112.0899999999999</v>
          </cell>
          <cell r="H146">
            <v>0</v>
          </cell>
          <cell r="I146">
            <v>0</v>
          </cell>
          <cell r="J146">
            <v>155445.94</v>
          </cell>
          <cell r="K146">
            <v>0</v>
          </cell>
          <cell r="L146">
            <v>15448</v>
          </cell>
          <cell r="M146">
            <v>0</v>
          </cell>
          <cell r="N146">
            <v>39475.269999999997</v>
          </cell>
          <cell r="O146">
            <v>0</v>
          </cell>
          <cell r="P146">
            <v>666.5</v>
          </cell>
          <cell r="Q146">
            <v>4087.78</v>
          </cell>
          <cell r="R146">
            <v>0</v>
          </cell>
          <cell r="S146">
            <v>948</v>
          </cell>
          <cell r="T146">
            <v>516.87</v>
          </cell>
          <cell r="U146">
            <v>4345.53</v>
          </cell>
          <cell r="V146">
            <v>2550.1799999999998</v>
          </cell>
          <cell r="W146">
            <v>18208</v>
          </cell>
          <cell r="X146">
            <v>0</v>
          </cell>
          <cell r="Y146">
            <v>0</v>
          </cell>
          <cell r="Z146">
            <v>0</v>
          </cell>
          <cell r="AA146">
            <v>148036.07</v>
          </cell>
          <cell r="AB146">
            <v>6294.96</v>
          </cell>
          <cell r="AC146">
            <v>28773.360000000001</v>
          </cell>
          <cell r="AD146">
            <v>5692.52</v>
          </cell>
          <cell r="AE146">
            <v>12091.97</v>
          </cell>
          <cell r="AF146">
            <v>0</v>
          </cell>
          <cell r="AG146">
            <v>4390.46</v>
          </cell>
          <cell r="AH146">
            <v>1684.29</v>
          </cell>
          <cell r="AI146">
            <v>1968.4</v>
          </cell>
          <cell r="AJ146">
            <v>3176</v>
          </cell>
          <cell r="AK146">
            <v>794</v>
          </cell>
          <cell r="AL146">
            <v>3538.56</v>
          </cell>
          <cell r="AM146">
            <v>949</v>
          </cell>
          <cell r="AN146">
            <v>267.33</v>
          </cell>
          <cell r="AO146">
            <v>530.79</v>
          </cell>
          <cell r="AP146">
            <v>5219.13</v>
          </cell>
          <cell r="AQ146">
            <v>238</v>
          </cell>
          <cell r="AR146">
            <v>512.45000000000005</v>
          </cell>
          <cell r="AS146">
            <v>8741.4500000000007</v>
          </cell>
          <cell r="AT146">
            <v>516.95000000000005</v>
          </cell>
          <cell r="AU146">
            <v>0</v>
          </cell>
          <cell r="AV146">
            <v>1890.42</v>
          </cell>
          <cell r="AW146">
            <v>937.6</v>
          </cell>
          <cell r="AX146">
            <v>0</v>
          </cell>
          <cell r="AY146">
            <v>280.8</v>
          </cell>
          <cell r="AZ146">
            <v>0</v>
          </cell>
          <cell r="BA146">
            <v>2957.45</v>
          </cell>
          <cell r="BB146">
            <v>6614.2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1133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2245.09</v>
          </cell>
          <cell r="BN146">
            <v>18622.61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</row>
        <row r="147">
          <cell r="A147">
            <v>672</v>
          </cell>
          <cell r="B147" t="str">
            <v>Horsley C of E Primary School</v>
          </cell>
          <cell r="D147">
            <v>0</v>
          </cell>
          <cell r="E147">
            <v>26900.959999999999</v>
          </cell>
          <cell r="F147">
            <v>0</v>
          </cell>
          <cell r="G147">
            <v>74.34</v>
          </cell>
          <cell r="H147">
            <v>805.66</v>
          </cell>
          <cell r="I147">
            <v>0</v>
          </cell>
          <cell r="J147">
            <v>280676.7</v>
          </cell>
          <cell r="K147">
            <v>0</v>
          </cell>
          <cell r="L147">
            <v>5564</v>
          </cell>
          <cell r="M147">
            <v>0</v>
          </cell>
          <cell r="N147">
            <v>24108</v>
          </cell>
          <cell r="O147">
            <v>650</v>
          </cell>
          <cell r="P147">
            <v>910.32</v>
          </cell>
          <cell r="Q147">
            <v>4777.08</v>
          </cell>
          <cell r="R147">
            <v>0</v>
          </cell>
          <cell r="S147">
            <v>1822.5</v>
          </cell>
          <cell r="T147">
            <v>1203.53</v>
          </cell>
          <cell r="U147">
            <v>2142</v>
          </cell>
          <cell r="V147">
            <v>5562.01</v>
          </cell>
          <cell r="W147">
            <v>24735</v>
          </cell>
          <cell r="X147">
            <v>0</v>
          </cell>
          <cell r="Y147">
            <v>0</v>
          </cell>
          <cell r="Z147">
            <v>0</v>
          </cell>
          <cell r="AA147">
            <v>211996.58</v>
          </cell>
          <cell r="AB147">
            <v>14351.32</v>
          </cell>
          <cell r="AC147">
            <v>44749.06</v>
          </cell>
          <cell r="AD147">
            <v>6575.91</v>
          </cell>
          <cell r="AE147">
            <v>11724.23</v>
          </cell>
          <cell r="AF147">
            <v>0</v>
          </cell>
          <cell r="AG147">
            <v>4545.79</v>
          </cell>
          <cell r="AH147">
            <v>192.71</v>
          </cell>
          <cell r="AI147">
            <v>1687.95</v>
          </cell>
          <cell r="AJ147">
            <v>5659</v>
          </cell>
          <cell r="AK147">
            <v>1415</v>
          </cell>
          <cell r="AL147">
            <v>6777.24</v>
          </cell>
          <cell r="AM147">
            <v>884.78</v>
          </cell>
          <cell r="AN147">
            <v>610.20000000000005</v>
          </cell>
          <cell r="AO147">
            <v>925.83</v>
          </cell>
          <cell r="AP147">
            <v>2066.17</v>
          </cell>
          <cell r="AQ147">
            <v>799</v>
          </cell>
          <cell r="AR147">
            <v>4548.47</v>
          </cell>
          <cell r="AS147">
            <v>21528.97</v>
          </cell>
          <cell r="AT147">
            <v>2599.89</v>
          </cell>
          <cell r="AU147">
            <v>0</v>
          </cell>
          <cell r="AV147">
            <v>5844.47</v>
          </cell>
          <cell r="AW147">
            <v>2114.4</v>
          </cell>
          <cell r="AX147">
            <v>0</v>
          </cell>
          <cell r="AY147">
            <v>0</v>
          </cell>
          <cell r="AZ147">
            <v>103.5</v>
          </cell>
          <cell r="BA147">
            <v>2732.52</v>
          </cell>
          <cell r="BB147">
            <v>8221.5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1316.34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2076.12</v>
          </cell>
          <cell r="BN147">
            <v>16397.61</v>
          </cell>
          <cell r="BO147">
            <v>0</v>
          </cell>
          <cell r="BP147">
            <v>0</v>
          </cell>
          <cell r="BQ147">
            <v>120.22</v>
          </cell>
          <cell r="BR147">
            <v>0</v>
          </cell>
          <cell r="BS147">
            <v>0</v>
          </cell>
        </row>
        <row r="148">
          <cell r="A148">
            <v>677</v>
          </cell>
          <cell r="B148" t="str">
            <v>Huntley C of E Primary School</v>
          </cell>
          <cell r="D148">
            <v>59421.89</v>
          </cell>
          <cell r="E148">
            <v>0</v>
          </cell>
          <cell r="F148">
            <v>0</v>
          </cell>
          <cell r="G148">
            <v>136.53</v>
          </cell>
          <cell r="H148">
            <v>0</v>
          </cell>
          <cell r="I148">
            <v>0</v>
          </cell>
          <cell r="J148">
            <v>223820.58</v>
          </cell>
          <cell r="K148">
            <v>0</v>
          </cell>
          <cell r="L148">
            <v>9968</v>
          </cell>
          <cell r="M148">
            <v>0</v>
          </cell>
          <cell r="N148">
            <v>25932</v>
          </cell>
          <cell r="O148">
            <v>1250</v>
          </cell>
          <cell r="P148">
            <v>5400.23</v>
          </cell>
          <cell r="Q148">
            <v>3774.15</v>
          </cell>
          <cell r="R148">
            <v>9473.4</v>
          </cell>
          <cell r="S148">
            <v>3645</v>
          </cell>
          <cell r="T148">
            <v>505.4</v>
          </cell>
          <cell r="U148">
            <v>2469</v>
          </cell>
          <cell r="V148">
            <v>1791.49</v>
          </cell>
          <cell r="W148">
            <v>22733</v>
          </cell>
          <cell r="X148">
            <v>0</v>
          </cell>
          <cell r="Y148">
            <v>0</v>
          </cell>
          <cell r="Z148">
            <v>0</v>
          </cell>
          <cell r="AA148">
            <v>171187.5</v>
          </cell>
          <cell r="AB148">
            <v>10743.18</v>
          </cell>
          <cell r="AC148">
            <v>32249.46</v>
          </cell>
          <cell r="AD148">
            <v>358</v>
          </cell>
          <cell r="AE148">
            <v>18487.490000000002</v>
          </cell>
          <cell r="AF148">
            <v>8882.6</v>
          </cell>
          <cell r="AG148">
            <v>6083.09</v>
          </cell>
          <cell r="AH148">
            <v>3864.37</v>
          </cell>
          <cell r="AI148">
            <v>783.25</v>
          </cell>
          <cell r="AJ148">
            <v>4771</v>
          </cell>
          <cell r="AK148">
            <v>1193</v>
          </cell>
          <cell r="AL148">
            <v>1896.48</v>
          </cell>
          <cell r="AM148">
            <v>997.83</v>
          </cell>
          <cell r="AN148">
            <v>7501.65</v>
          </cell>
          <cell r="AO148">
            <v>4927.57</v>
          </cell>
          <cell r="AP148">
            <v>4814.54</v>
          </cell>
          <cell r="AQ148">
            <v>557</v>
          </cell>
          <cell r="AR148">
            <v>1201.22</v>
          </cell>
          <cell r="AS148">
            <v>13404.36</v>
          </cell>
          <cell r="AT148">
            <v>3645.49</v>
          </cell>
          <cell r="AU148">
            <v>0</v>
          </cell>
          <cell r="AV148">
            <v>2004.32</v>
          </cell>
          <cell r="AW148">
            <v>1828.4</v>
          </cell>
          <cell r="AX148">
            <v>0</v>
          </cell>
          <cell r="AY148">
            <v>2089.5</v>
          </cell>
          <cell r="AZ148">
            <v>0</v>
          </cell>
          <cell r="BA148">
            <v>1194.5999999999999</v>
          </cell>
          <cell r="BB148">
            <v>7969.75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1254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1340.53</v>
          </cell>
          <cell r="BN148">
            <v>57548.49</v>
          </cell>
          <cell r="BO148">
            <v>0</v>
          </cell>
          <cell r="BP148">
            <v>0</v>
          </cell>
          <cell r="BQ148">
            <v>50</v>
          </cell>
          <cell r="BR148">
            <v>0</v>
          </cell>
          <cell r="BS148">
            <v>0</v>
          </cell>
        </row>
        <row r="149">
          <cell r="A149">
            <v>678</v>
          </cell>
          <cell r="B149" t="str">
            <v>Innsworth Junior School</v>
          </cell>
          <cell r="D149">
            <v>79204.28</v>
          </cell>
          <cell r="E149">
            <v>0</v>
          </cell>
          <cell r="F149">
            <v>29548.21</v>
          </cell>
          <cell r="G149">
            <v>18.25</v>
          </cell>
          <cell r="H149">
            <v>0</v>
          </cell>
          <cell r="I149">
            <v>0</v>
          </cell>
          <cell r="J149">
            <v>530173.86</v>
          </cell>
          <cell r="K149">
            <v>0</v>
          </cell>
          <cell r="L149">
            <v>41662</v>
          </cell>
          <cell r="M149">
            <v>0</v>
          </cell>
          <cell r="N149">
            <v>28628.400000000001</v>
          </cell>
          <cell r="O149">
            <v>3000</v>
          </cell>
          <cell r="P149">
            <v>3574.82</v>
          </cell>
          <cell r="Q149">
            <v>7444.13</v>
          </cell>
          <cell r="R149">
            <v>0</v>
          </cell>
          <cell r="S149">
            <v>1408.5</v>
          </cell>
          <cell r="T149">
            <v>2662.8</v>
          </cell>
          <cell r="U149">
            <v>9825.32</v>
          </cell>
          <cell r="V149">
            <v>12365.01</v>
          </cell>
          <cell r="W149">
            <v>38811</v>
          </cell>
          <cell r="X149">
            <v>0</v>
          </cell>
          <cell r="Y149">
            <v>0</v>
          </cell>
          <cell r="Z149">
            <v>0</v>
          </cell>
          <cell r="AA149">
            <v>367901.23</v>
          </cell>
          <cell r="AB149">
            <v>8808.2099999999991</v>
          </cell>
          <cell r="AC149">
            <v>91573.51</v>
          </cell>
          <cell r="AD149">
            <v>26401.58</v>
          </cell>
          <cell r="AE149">
            <v>32279.79</v>
          </cell>
          <cell r="AF149">
            <v>0</v>
          </cell>
          <cell r="AG149">
            <v>21964.85</v>
          </cell>
          <cell r="AH149">
            <v>139.18</v>
          </cell>
          <cell r="AI149">
            <v>2577.6799999999998</v>
          </cell>
          <cell r="AJ149">
            <v>10711</v>
          </cell>
          <cell r="AK149">
            <v>2678</v>
          </cell>
          <cell r="AL149">
            <v>5692.25</v>
          </cell>
          <cell r="AM149">
            <v>2008.68</v>
          </cell>
          <cell r="AN149">
            <v>1476.4</v>
          </cell>
          <cell r="AO149">
            <v>1957.67</v>
          </cell>
          <cell r="AP149">
            <v>6459.38</v>
          </cell>
          <cell r="AQ149">
            <v>6216</v>
          </cell>
          <cell r="AR149">
            <v>1941.76</v>
          </cell>
          <cell r="AS149">
            <v>31429.71</v>
          </cell>
          <cell r="AT149">
            <v>5839.45</v>
          </cell>
          <cell r="AU149">
            <v>0</v>
          </cell>
          <cell r="AV149">
            <v>7078.62</v>
          </cell>
          <cell r="AW149">
            <v>4873.3999999999996</v>
          </cell>
          <cell r="AX149">
            <v>0</v>
          </cell>
          <cell r="AY149">
            <v>3717</v>
          </cell>
          <cell r="AZ149">
            <v>4292.0600000000004</v>
          </cell>
          <cell r="BA149">
            <v>6758.1</v>
          </cell>
          <cell r="BB149">
            <v>15538.86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35703</v>
          </cell>
          <cell r="BH149">
            <v>0</v>
          </cell>
          <cell r="BI149">
            <v>0</v>
          </cell>
          <cell r="BJ149">
            <v>0</v>
          </cell>
          <cell r="BK149">
            <v>46977.11</v>
          </cell>
          <cell r="BL149">
            <v>0</v>
          </cell>
          <cell r="BM149">
            <v>1544.28</v>
          </cell>
          <cell r="BN149">
            <v>88445.75</v>
          </cell>
          <cell r="BO149">
            <v>0</v>
          </cell>
          <cell r="BP149">
            <v>16632.11</v>
          </cell>
          <cell r="BQ149">
            <v>115.96</v>
          </cell>
          <cell r="BR149">
            <v>0</v>
          </cell>
          <cell r="BS149">
            <v>0</v>
          </cell>
        </row>
        <row r="150">
          <cell r="A150">
            <v>680</v>
          </cell>
          <cell r="B150" t="str">
            <v>Joys Green Primary School</v>
          </cell>
          <cell r="D150">
            <v>14937.24</v>
          </cell>
          <cell r="E150">
            <v>0</v>
          </cell>
          <cell r="F150">
            <v>22408.06</v>
          </cell>
          <cell r="G150">
            <v>20.100000000000001</v>
          </cell>
          <cell r="H150">
            <v>0</v>
          </cell>
          <cell r="I150">
            <v>0</v>
          </cell>
          <cell r="J150">
            <v>124535.6</v>
          </cell>
          <cell r="K150">
            <v>0</v>
          </cell>
          <cell r="L150">
            <v>4524</v>
          </cell>
          <cell r="M150">
            <v>0</v>
          </cell>
          <cell r="N150">
            <v>19289</v>
          </cell>
          <cell r="O150">
            <v>0</v>
          </cell>
          <cell r="P150">
            <v>125</v>
          </cell>
          <cell r="Q150">
            <v>1944.85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2964.35</v>
          </cell>
          <cell r="W150">
            <v>14830</v>
          </cell>
          <cell r="X150">
            <v>0</v>
          </cell>
          <cell r="Y150">
            <v>0</v>
          </cell>
          <cell r="Z150">
            <v>0</v>
          </cell>
          <cell r="AA150">
            <v>113857.09</v>
          </cell>
          <cell r="AB150">
            <v>2193.83</v>
          </cell>
          <cell r="AC150">
            <v>9894.94</v>
          </cell>
          <cell r="AD150">
            <v>5054.68</v>
          </cell>
          <cell r="AE150">
            <v>5961.97</v>
          </cell>
          <cell r="AF150">
            <v>0</v>
          </cell>
          <cell r="AG150">
            <v>3582.89</v>
          </cell>
          <cell r="AH150">
            <v>403.38</v>
          </cell>
          <cell r="AI150">
            <v>709</v>
          </cell>
          <cell r="AJ150">
            <v>0</v>
          </cell>
          <cell r="AK150">
            <v>1609.43</v>
          </cell>
          <cell r="AL150">
            <v>2447.59</v>
          </cell>
          <cell r="AM150">
            <v>0</v>
          </cell>
          <cell r="AN150">
            <v>240.8</v>
          </cell>
          <cell r="AO150">
            <v>1168.57</v>
          </cell>
          <cell r="AP150">
            <v>6268.17</v>
          </cell>
          <cell r="AQ150">
            <v>1066</v>
          </cell>
          <cell r="AR150">
            <v>0</v>
          </cell>
          <cell r="AS150">
            <v>3430.02</v>
          </cell>
          <cell r="AT150">
            <v>1567.32</v>
          </cell>
          <cell r="AU150">
            <v>0</v>
          </cell>
          <cell r="AV150">
            <v>792.19</v>
          </cell>
          <cell r="AW150">
            <v>456</v>
          </cell>
          <cell r="AX150">
            <v>0</v>
          </cell>
          <cell r="AY150">
            <v>3220.08</v>
          </cell>
          <cell r="AZ150">
            <v>20</v>
          </cell>
          <cell r="BA150">
            <v>265</v>
          </cell>
          <cell r="BB150">
            <v>5588.16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1062</v>
          </cell>
          <cell r="BH150">
            <v>0</v>
          </cell>
          <cell r="BI150">
            <v>0</v>
          </cell>
          <cell r="BJ150">
            <v>0</v>
          </cell>
          <cell r="BK150">
            <v>1909.26</v>
          </cell>
          <cell r="BL150">
            <v>0</v>
          </cell>
          <cell r="BM150">
            <v>417.01</v>
          </cell>
          <cell r="BN150">
            <v>13352.93</v>
          </cell>
          <cell r="BO150">
            <v>0</v>
          </cell>
          <cell r="BP150">
            <v>20498.740000000002</v>
          </cell>
          <cell r="BQ150">
            <v>665.15</v>
          </cell>
          <cell r="BR150">
            <v>0</v>
          </cell>
          <cell r="BS150">
            <v>0</v>
          </cell>
        </row>
        <row r="151">
          <cell r="A151">
            <v>681</v>
          </cell>
          <cell r="B151" t="str">
            <v>Kemble Primary School</v>
          </cell>
          <cell r="D151">
            <v>21461.13</v>
          </cell>
          <cell r="E151">
            <v>0</v>
          </cell>
          <cell r="F151">
            <v>13490.13</v>
          </cell>
          <cell r="G151">
            <v>0</v>
          </cell>
          <cell r="H151">
            <v>0</v>
          </cell>
          <cell r="I151">
            <v>0</v>
          </cell>
          <cell r="J151">
            <v>262735.71000000002</v>
          </cell>
          <cell r="K151">
            <v>0</v>
          </cell>
          <cell r="L151">
            <v>7573</v>
          </cell>
          <cell r="M151">
            <v>0</v>
          </cell>
          <cell r="N151">
            <v>21047.03</v>
          </cell>
          <cell r="O151">
            <v>0</v>
          </cell>
          <cell r="P151">
            <v>122.12</v>
          </cell>
          <cell r="Q151">
            <v>3013.33</v>
          </cell>
          <cell r="R151">
            <v>0</v>
          </cell>
          <cell r="S151">
            <v>94.5</v>
          </cell>
          <cell r="T151">
            <v>0</v>
          </cell>
          <cell r="U151">
            <v>3108.74</v>
          </cell>
          <cell r="V151">
            <v>5944.56</v>
          </cell>
          <cell r="W151">
            <v>22975</v>
          </cell>
          <cell r="X151">
            <v>0</v>
          </cell>
          <cell r="Y151">
            <v>0</v>
          </cell>
          <cell r="Z151">
            <v>0</v>
          </cell>
          <cell r="AA151">
            <v>210434.29</v>
          </cell>
          <cell r="AB151">
            <v>12824.03</v>
          </cell>
          <cell r="AC151">
            <v>17806.310000000001</v>
          </cell>
          <cell r="AD151">
            <v>11247.16</v>
          </cell>
          <cell r="AE151">
            <v>13437.91</v>
          </cell>
          <cell r="AF151">
            <v>0</v>
          </cell>
          <cell r="AG151">
            <v>6456.05</v>
          </cell>
          <cell r="AH151">
            <v>996.26</v>
          </cell>
          <cell r="AI151">
            <v>1539.9</v>
          </cell>
          <cell r="AJ151">
            <v>2754</v>
          </cell>
          <cell r="AK151">
            <v>688</v>
          </cell>
          <cell r="AL151">
            <v>2824.08</v>
          </cell>
          <cell r="AM151">
            <v>4065.67</v>
          </cell>
          <cell r="AN151">
            <v>856.26</v>
          </cell>
          <cell r="AO151">
            <v>653.27</v>
          </cell>
          <cell r="AP151">
            <v>6262.39</v>
          </cell>
          <cell r="AQ151">
            <v>7615</v>
          </cell>
          <cell r="AR151">
            <v>921.33</v>
          </cell>
          <cell r="AS151">
            <v>12428.22</v>
          </cell>
          <cell r="AT151">
            <v>1867.5</v>
          </cell>
          <cell r="AU151">
            <v>0</v>
          </cell>
          <cell r="AV151">
            <v>3896.23</v>
          </cell>
          <cell r="AW151">
            <v>1895</v>
          </cell>
          <cell r="AX151">
            <v>0</v>
          </cell>
          <cell r="AY151">
            <v>2065</v>
          </cell>
          <cell r="AZ151">
            <v>0</v>
          </cell>
          <cell r="BA151">
            <v>2158.5300000000002</v>
          </cell>
          <cell r="BB151">
            <v>10067.5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25827</v>
          </cell>
          <cell r="BH151">
            <v>0</v>
          </cell>
          <cell r="BI151">
            <v>0</v>
          </cell>
          <cell r="BJ151">
            <v>0</v>
          </cell>
          <cell r="BK151">
            <v>37168.339999999997</v>
          </cell>
          <cell r="BL151">
            <v>0</v>
          </cell>
          <cell r="BM151">
            <v>1279</v>
          </cell>
          <cell r="BN151">
            <v>12315.23</v>
          </cell>
          <cell r="BO151">
            <v>0</v>
          </cell>
          <cell r="BP151">
            <v>869.79</v>
          </cell>
          <cell r="BQ151">
            <v>0</v>
          </cell>
          <cell r="BR151">
            <v>0</v>
          </cell>
          <cell r="BS151">
            <v>0</v>
          </cell>
        </row>
        <row r="152">
          <cell r="A152">
            <v>682</v>
          </cell>
          <cell r="B152" t="str">
            <v>Kempsford C of E Primary School</v>
          </cell>
          <cell r="D152">
            <v>21911.63</v>
          </cell>
          <cell r="E152">
            <v>0</v>
          </cell>
          <cell r="F152">
            <v>3731.51</v>
          </cell>
          <cell r="G152">
            <v>4745.99</v>
          </cell>
          <cell r="H152">
            <v>0</v>
          </cell>
          <cell r="I152">
            <v>0</v>
          </cell>
          <cell r="J152">
            <v>340371.87</v>
          </cell>
          <cell r="K152">
            <v>0</v>
          </cell>
          <cell r="L152">
            <v>24357</v>
          </cell>
          <cell r="M152">
            <v>0</v>
          </cell>
          <cell r="N152">
            <v>30095</v>
          </cell>
          <cell r="O152">
            <v>0</v>
          </cell>
          <cell r="P152">
            <v>750</v>
          </cell>
          <cell r="Q152">
            <v>3443.39</v>
          </cell>
          <cell r="R152">
            <v>0</v>
          </cell>
          <cell r="S152">
            <v>2737.5</v>
          </cell>
          <cell r="T152">
            <v>2243.54</v>
          </cell>
          <cell r="U152">
            <v>90</v>
          </cell>
          <cell r="V152">
            <v>5800</v>
          </cell>
          <cell r="W152">
            <v>30214</v>
          </cell>
          <cell r="X152">
            <v>0</v>
          </cell>
          <cell r="Y152">
            <v>0</v>
          </cell>
          <cell r="Z152">
            <v>0</v>
          </cell>
          <cell r="AA152">
            <v>246561.89</v>
          </cell>
          <cell r="AB152">
            <v>11120.13</v>
          </cell>
          <cell r="AC152">
            <v>59483.88</v>
          </cell>
          <cell r="AD152">
            <v>13548.5</v>
          </cell>
          <cell r="AE152">
            <v>21607.53</v>
          </cell>
          <cell r="AF152">
            <v>0</v>
          </cell>
          <cell r="AG152">
            <v>8744.93</v>
          </cell>
          <cell r="AH152">
            <v>1091.67</v>
          </cell>
          <cell r="AI152">
            <v>821.62</v>
          </cell>
          <cell r="AJ152">
            <v>7470</v>
          </cell>
          <cell r="AK152">
            <v>1868</v>
          </cell>
          <cell r="AL152">
            <v>17687.47</v>
          </cell>
          <cell r="AM152">
            <v>1516.32</v>
          </cell>
          <cell r="AN152">
            <v>1146.0999999999999</v>
          </cell>
          <cell r="AO152">
            <v>667.53</v>
          </cell>
          <cell r="AP152">
            <v>7066.71</v>
          </cell>
          <cell r="AQ152">
            <v>5972</v>
          </cell>
          <cell r="AR152">
            <v>406.03</v>
          </cell>
          <cell r="AS152">
            <v>8751.31</v>
          </cell>
          <cell r="AT152">
            <v>8747.99</v>
          </cell>
          <cell r="AU152">
            <v>0</v>
          </cell>
          <cell r="AV152">
            <v>4339.3</v>
          </cell>
          <cell r="AW152">
            <v>2781.4</v>
          </cell>
          <cell r="AX152">
            <v>0</v>
          </cell>
          <cell r="AY152">
            <v>1239</v>
          </cell>
          <cell r="AZ152">
            <v>0</v>
          </cell>
          <cell r="BA152">
            <v>2545.0100000000002</v>
          </cell>
          <cell r="BB152">
            <v>10683.9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1415</v>
          </cell>
          <cell r="BH152">
            <v>0</v>
          </cell>
          <cell r="BI152">
            <v>0</v>
          </cell>
          <cell r="BJ152">
            <v>0</v>
          </cell>
          <cell r="BK152">
            <v>3115.7</v>
          </cell>
          <cell r="BL152">
            <v>0</v>
          </cell>
          <cell r="BM152">
            <v>1453.99</v>
          </cell>
          <cell r="BN152">
            <v>16145.71</v>
          </cell>
          <cell r="BO152">
            <v>0</v>
          </cell>
          <cell r="BP152">
            <v>615.80999999999995</v>
          </cell>
          <cell r="BQ152">
            <v>4707</v>
          </cell>
          <cell r="BR152">
            <v>0</v>
          </cell>
          <cell r="BS152">
            <v>0</v>
          </cell>
        </row>
        <row r="153">
          <cell r="A153">
            <v>683</v>
          </cell>
          <cell r="B153" t="str">
            <v>Larkfield Infant School</v>
          </cell>
          <cell r="D153">
            <v>20810.25</v>
          </cell>
          <cell r="E153">
            <v>0</v>
          </cell>
          <cell r="F153">
            <v>28457.35</v>
          </cell>
          <cell r="G153">
            <v>6274.84</v>
          </cell>
          <cell r="H153">
            <v>0</v>
          </cell>
          <cell r="I153">
            <v>0</v>
          </cell>
          <cell r="J153">
            <v>329579.96999999997</v>
          </cell>
          <cell r="K153">
            <v>0</v>
          </cell>
          <cell r="L153">
            <v>18360</v>
          </cell>
          <cell r="M153">
            <v>0</v>
          </cell>
          <cell r="N153">
            <v>11459.59</v>
          </cell>
          <cell r="O153">
            <v>3000</v>
          </cell>
          <cell r="P153">
            <v>0</v>
          </cell>
          <cell r="Q153">
            <v>13341.16</v>
          </cell>
          <cell r="R153">
            <v>0</v>
          </cell>
          <cell r="S153">
            <v>1302</v>
          </cell>
          <cell r="T153">
            <v>1346.79</v>
          </cell>
          <cell r="U153">
            <v>0</v>
          </cell>
          <cell r="V153">
            <v>8217.91</v>
          </cell>
          <cell r="W153">
            <v>26097</v>
          </cell>
          <cell r="X153">
            <v>0</v>
          </cell>
          <cell r="Y153">
            <v>0</v>
          </cell>
          <cell r="Z153">
            <v>0</v>
          </cell>
          <cell r="AA153">
            <v>223883.25</v>
          </cell>
          <cell r="AB153">
            <v>8031.6</v>
          </cell>
          <cell r="AC153">
            <v>76339.259999999995</v>
          </cell>
          <cell r="AD153">
            <v>11920.34</v>
          </cell>
          <cell r="AE153">
            <v>23377.119999999999</v>
          </cell>
          <cell r="AF153">
            <v>0</v>
          </cell>
          <cell r="AG153">
            <v>14292.47</v>
          </cell>
          <cell r="AH153">
            <v>0</v>
          </cell>
          <cell r="AI153">
            <v>1117</v>
          </cell>
          <cell r="AJ153">
            <v>2405</v>
          </cell>
          <cell r="AK153">
            <v>601</v>
          </cell>
          <cell r="AL153">
            <v>1996.44</v>
          </cell>
          <cell r="AM153">
            <v>2109.4</v>
          </cell>
          <cell r="AN153">
            <v>459.43</v>
          </cell>
          <cell r="AO153">
            <v>1815.72</v>
          </cell>
          <cell r="AP153">
            <v>6457.42</v>
          </cell>
          <cell r="AQ153">
            <v>6083</v>
          </cell>
          <cell r="AR153">
            <v>643.29999999999995</v>
          </cell>
          <cell r="AS153">
            <v>8341.0300000000007</v>
          </cell>
          <cell r="AT153">
            <v>1197.9100000000001</v>
          </cell>
          <cell r="AU153">
            <v>0</v>
          </cell>
          <cell r="AV153">
            <v>1721.15</v>
          </cell>
          <cell r="AW153">
            <v>2431</v>
          </cell>
          <cell r="AX153">
            <v>0</v>
          </cell>
          <cell r="AY153">
            <v>826</v>
          </cell>
          <cell r="AZ153">
            <v>763</v>
          </cell>
          <cell r="BA153">
            <v>799.5</v>
          </cell>
          <cell r="BB153">
            <v>10187.75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43166</v>
          </cell>
          <cell r="BH153">
            <v>0</v>
          </cell>
          <cell r="BI153">
            <v>0</v>
          </cell>
          <cell r="BJ153">
            <v>0</v>
          </cell>
          <cell r="BK153">
            <v>62040.29</v>
          </cell>
          <cell r="BL153">
            <v>0</v>
          </cell>
          <cell r="BM153">
            <v>1113.51</v>
          </cell>
          <cell r="BN153">
            <v>25715.58</v>
          </cell>
          <cell r="BO153">
            <v>0</v>
          </cell>
          <cell r="BP153">
            <v>8233.06</v>
          </cell>
          <cell r="BQ153">
            <v>6511.33</v>
          </cell>
          <cell r="BR153">
            <v>0</v>
          </cell>
          <cell r="BS153">
            <v>0</v>
          </cell>
        </row>
        <row r="154">
          <cell r="A154">
            <v>684</v>
          </cell>
          <cell r="B154" t="str">
            <v>King's Stanley Infant School</v>
          </cell>
          <cell r="D154">
            <v>11333.58</v>
          </cell>
          <cell r="E154">
            <v>0</v>
          </cell>
          <cell r="F154">
            <v>3674.4</v>
          </cell>
          <cell r="G154">
            <v>4228.6899999999996</v>
          </cell>
          <cell r="H154">
            <v>0</v>
          </cell>
          <cell r="I154">
            <v>0</v>
          </cell>
          <cell r="J154">
            <v>202837.42</v>
          </cell>
          <cell r="K154">
            <v>0</v>
          </cell>
          <cell r="L154">
            <v>6529</v>
          </cell>
          <cell r="M154">
            <v>0</v>
          </cell>
          <cell r="N154">
            <v>20181.91</v>
          </cell>
          <cell r="O154">
            <v>0</v>
          </cell>
          <cell r="P154">
            <v>0</v>
          </cell>
          <cell r="Q154">
            <v>749.83</v>
          </cell>
          <cell r="R154">
            <v>0</v>
          </cell>
          <cell r="S154">
            <v>640.5</v>
          </cell>
          <cell r="T154">
            <v>345.8</v>
          </cell>
          <cell r="U154">
            <v>1004</v>
          </cell>
          <cell r="V154">
            <v>5435.02</v>
          </cell>
          <cell r="W154">
            <v>20473</v>
          </cell>
          <cell r="X154">
            <v>0</v>
          </cell>
          <cell r="Y154">
            <v>0</v>
          </cell>
          <cell r="Z154">
            <v>0</v>
          </cell>
          <cell r="AA154">
            <v>163513.78</v>
          </cell>
          <cell r="AB154">
            <v>5847.19</v>
          </cell>
          <cell r="AC154">
            <v>28948.98</v>
          </cell>
          <cell r="AD154">
            <v>4943.92</v>
          </cell>
          <cell r="AE154">
            <v>9105.43</v>
          </cell>
          <cell r="AF154">
            <v>0</v>
          </cell>
          <cell r="AG154">
            <v>5017.37</v>
          </cell>
          <cell r="AH154">
            <v>0</v>
          </cell>
          <cell r="AI154">
            <v>977.25</v>
          </cell>
          <cell r="AJ154">
            <v>2229</v>
          </cell>
          <cell r="AK154">
            <v>557</v>
          </cell>
          <cell r="AL154">
            <v>6204.39</v>
          </cell>
          <cell r="AM154">
            <v>1478.39</v>
          </cell>
          <cell r="AN154">
            <v>441.2</v>
          </cell>
          <cell r="AO154">
            <v>425.1</v>
          </cell>
          <cell r="AP154">
            <v>3631.54</v>
          </cell>
          <cell r="AQ154">
            <v>2753</v>
          </cell>
          <cell r="AR154">
            <v>394.73</v>
          </cell>
          <cell r="AS154">
            <v>8248.92</v>
          </cell>
          <cell r="AT154">
            <v>1119</v>
          </cell>
          <cell r="AU154">
            <v>0</v>
          </cell>
          <cell r="AV154">
            <v>1918.66</v>
          </cell>
          <cell r="AW154">
            <v>1527.4</v>
          </cell>
          <cell r="AX154">
            <v>0</v>
          </cell>
          <cell r="AY154">
            <v>413</v>
          </cell>
          <cell r="AZ154">
            <v>0</v>
          </cell>
          <cell r="BA154">
            <v>632.5</v>
          </cell>
          <cell r="BB154">
            <v>7724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1211</v>
          </cell>
          <cell r="BH154">
            <v>0</v>
          </cell>
          <cell r="BI154">
            <v>0</v>
          </cell>
          <cell r="BJ154">
            <v>0</v>
          </cell>
          <cell r="BK154">
            <v>15792.67</v>
          </cell>
          <cell r="BL154">
            <v>0</v>
          </cell>
          <cell r="BM154">
            <v>739.82</v>
          </cell>
          <cell r="BN154">
            <v>11478.31</v>
          </cell>
          <cell r="BO154">
            <v>0</v>
          </cell>
          <cell r="BP154">
            <v>-8028.67</v>
          </cell>
          <cell r="BQ154">
            <v>610.27</v>
          </cell>
          <cell r="BR154">
            <v>0</v>
          </cell>
          <cell r="BS154">
            <v>0</v>
          </cell>
        </row>
        <row r="155">
          <cell r="A155">
            <v>685</v>
          </cell>
          <cell r="B155" t="str">
            <v>King's Stanley C of E Junior School</v>
          </cell>
          <cell r="D155">
            <v>54401.78</v>
          </cell>
          <cell r="E155">
            <v>0</v>
          </cell>
          <cell r="F155">
            <v>19620.41</v>
          </cell>
          <cell r="G155">
            <v>4012.7</v>
          </cell>
          <cell r="H155">
            <v>0</v>
          </cell>
          <cell r="I155">
            <v>0</v>
          </cell>
          <cell r="J155">
            <v>286404.11</v>
          </cell>
          <cell r="K155">
            <v>0</v>
          </cell>
          <cell r="L155">
            <v>9257</v>
          </cell>
          <cell r="M155">
            <v>0</v>
          </cell>
          <cell r="N155">
            <v>27063</v>
          </cell>
          <cell r="O155">
            <v>2000</v>
          </cell>
          <cell r="P155">
            <v>0</v>
          </cell>
          <cell r="Q155">
            <v>6093.65</v>
          </cell>
          <cell r="R155">
            <v>0</v>
          </cell>
          <cell r="S155">
            <v>2730.06</v>
          </cell>
          <cell r="T155">
            <v>0</v>
          </cell>
          <cell r="U155">
            <v>11404.05</v>
          </cell>
          <cell r="V155">
            <v>1654</v>
          </cell>
          <cell r="W155">
            <v>25154</v>
          </cell>
          <cell r="X155">
            <v>0</v>
          </cell>
          <cell r="Y155">
            <v>0</v>
          </cell>
          <cell r="Z155">
            <v>0</v>
          </cell>
          <cell r="AA155">
            <v>233071.38</v>
          </cell>
          <cell r="AB155">
            <v>13756.06</v>
          </cell>
          <cell r="AC155">
            <v>36869.03</v>
          </cell>
          <cell r="AD155">
            <v>8356.57</v>
          </cell>
          <cell r="AE155">
            <v>14607.48</v>
          </cell>
          <cell r="AF155">
            <v>0</v>
          </cell>
          <cell r="AG155">
            <v>6175.56</v>
          </cell>
          <cell r="AH155">
            <v>0</v>
          </cell>
          <cell r="AI155">
            <v>1599.5</v>
          </cell>
          <cell r="AJ155">
            <v>3581</v>
          </cell>
          <cell r="AK155">
            <v>553</v>
          </cell>
          <cell r="AL155">
            <v>5236.1000000000004</v>
          </cell>
          <cell r="AM155">
            <v>374.66</v>
          </cell>
          <cell r="AN155">
            <v>342.61</v>
          </cell>
          <cell r="AO155">
            <v>421.6</v>
          </cell>
          <cell r="AP155">
            <v>3842.82</v>
          </cell>
          <cell r="AQ155">
            <v>2542</v>
          </cell>
          <cell r="AR155">
            <v>2361.25</v>
          </cell>
          <cell r="AS155">
            <v>22257.81</v>
          </cell>
          <cell r="AT155">
            <v>1234.69</v>
          </cell>
          <cell r="AU155">
            <v>0</v>
          </cell>
          <cell r="AV155">
            <v>5229</v>
          </cell>
          <cell r="AW155">
            <v>2417.1999999999998</v>
          </cell>
          <cell r="AX155">
            <v>0</v>
          </cell>
          <cell r="AY155">
            <v>826</v>
          </cell>
          <cell r="AZ155">
            <v>0</v>
          </cell>
          <cell r="BA155">
            <v>1171.23</v>
          </cell>
          <cell r="BB155">
            <v>9538.5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26567</v>
          </cell>
          <cell r="BH155">
            <v>0</v>
          </cell>
          <cell r="BI155">
            <v>0</v>
          </cell>
          <cell r="BJ155">
            <v>0</v>
          </cell>
          <cell r="BK155">
            <v>28586.45</v>
          </cell>
          <cell r="BL155">
            <v>0</v>
          </cell>
          <cell r="BM155">
            <v>1802.65</v>
          </cell>
          <cell r="BN155">
            <v>49796.6</v>
          </cell>
          <cell r="BO155">
            <v>0</v>
          </cell>
          <cell r="BP155">
            <v>19383.05</v>
          </cell>
          <cell r="BQ155">
            <v>427.96</v>
          </cell>
          <cell r="BR155">
            <v>0</v>
          </cell>
          <cell r="BS155">
            <v>0</v>
          </cell>
        </row>
        <row r="156">
          <cell r="A156">
            <v>691</v>
          </cell>
          <cell r="B156" t="str">
            <v>Kingswood Primary School</v>
          </cell>
          <cell r="D156">
            <v>26318.87</v>
          </cell>
          <cell r="E156">
            <v>0</v>
          </cell>
          <cell r="F156">
            <v>30746.97</v>
          </cell>
          <cell r="G156">
            <v>4351.01</v>
          </cell>
          <cell r="H156">
            <v>0</v>
          </cell>
          <cell r="I156">
            <v>0</v>
          </cell>
          <cell r="J156">
            <v>298283.15000000002</v>
          </cell>
          <cell r="K156">
            <v>0</v>
          </cell>
          <cell r="L156">
            <v>16680</v>
          </cell>
          <cell r="M156">
            <v>0</v>
          </cell>
          <cell r="N156">
            <v>44128</v>
          </cell>
          <cell r="O156">
            <v>0</v>
          </cell>
          <cell r="P156">
            <v>750</v>
          </cell>
          <cell r="Q156">
            <v>5500.8</v>
          </cell>
          <cell r="R156">
            <v>0</v>
          </cell>
          <cell r="S156">
            <v>2007</v>
          </cell>
          <cell r="T156">
            <v>350</v>
          </cell>
          <cell r="U156">
            <v>1129.8</v>
          </cell>
          <cell r="V156">
            <v>15430.14</v>
          </cell>
          <cell r="W156">
            <v>25130</v>
          </cell>
          <cell r="X156">
            <v>0</v>
          </cell>
          <cell r="Y156">
            <v>0</v>
          </cell>
          <cell r="Z156">
            <v>0</v>
          </cell>
          <cell r="AA156">
            <v>225361.04</v>
          </cell>
          <cell r="AB156">
            <v>16695.29</v>
          </cell>
          <cell r="AC156">
            <v>53847.43</v>
          </cell>
          <cell r="AD156">
            <v>6955.9</v>
          </cell>
          <cell r="AE156">
            <v>24956.07</v>
          </cell>
          <cell r="AF156">
            <v>0</v>
          </cell>
          <cell r="AG156">
            <v>8577.9500000000007</v>
          </cell>
          <cell r="AH156">
            <v>809.22</v>
          </cell>
          <cell r="AI156">
            <v>2100.6999999999998</v>
          </cell>
          <cell r="AJ156">
            <v>5979</v>
          </cell>
          <cell r="AK156">
            <v>1495</v>
          </cell>
          <cell r="AL156">
            <v>4304.8500000000004</v>
          </cell>
          <cell r="AM156">
            <v>191</v>
          </cell>
          <cell r="AN156">
            <v>528.48</v>
          </cell>
          <cell r="AO156">
            <v>928.39</v>
          </cell>
          <cell r="AP156">
            <v>3130.82</v>
          </cell>
          <cell r="AQ156">
            <v>4296</v>
          </cell>
          <cell r="AR156">
            <v>884.62</v>
          </cell>
          <cell r="AS156">
            <v>27717.89</v>
          </cell>
          <cell r="AT156">
            <v>1840.72</v>
          </cell>
          <cell r="AU156">
            <v>0</v>
          </cell>
          <cell r="AV156">
            <v>2386.4499999999998</v>
          </cell>
          <cell r="AW156">
            <v>2508</v>
          </cell>
          <cell r="AX156">
            <v>0</v>
          </cell>
          <cell r="AY156">
            <v>1239</v>
          </cell>
          <cell r="AZ156">
            <v>0</v>
          </cell>
          <cell r="BA156">
            <v>2643.68</v>
          </cell>
          <cell r="BB156">
            <v>12431.66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26834</v>
          </cell>
          <cell r="BH156">
            <v>0</v>
          </cell>
          <cell r="BI156">
            <v>0</v>
          </cell>
          <cell r="BJ156">
            <v>0</v>
          </cell>
          <cell r="BK156">
            <v>25100.53</v>
          </cell>
          <cell r="BL156">
            <v>0</v>
          </cell>
          <cell r="BM156">
            <v>725.01</v>
          </cell>
          <cell r="BN156">
            <v>23898.6</v>
          </cell>
          <cell r="BO156">
            <v>0</v>
          </cell>
          <cell r="BP156">
            <v>35444.44</v>
          </cell>
          <cell r="BQ156">
            <v>662</v>
          </cell>
          <cell r="BR156">
            <v>0</v>
          </cell>
          <cell r="BS156">
            <v>0</v>
          </cell>
        </row>
        <row r="157">
          <cell r="A157">
            <v>692</v>
          </cell>
          <cell r="B157" t="str">
            <v>St. Lawrence C of E PrimarySchool</v>
          </cell>
          <cell r="D157">
            <v>29231.279999999999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547567.74</v>
          </cell>
          <cell r="K157">
            <v>0</v>
          </cell>
          <cell r="L157">
            <v>44008</v>
          </cell>
          <cell r="M157">
            <v>0</v>
          </cell>
          <cell r="N157">
            <v>26777.98</v>
          </cell>
          <cell r="O157">
            <v>5000</v>
          </cell>
          <cell r="P157">
            <v>845.88</v>
          </cell>
          <cell r="Q157">
            <v>12223.58</v>
          </cell>
          <cell r="R157">
            <v>0</v>
          </cell>
          <cell r="S157">
            <v>0</v>
          </cell>
          <cell r="T157">
            <v>268.8</v>
          </cell>
          <cell r="U157">
            <v>8532.5</v>
          </cell>
          <cell r="V157">
            <v>19129.400000000001</v>
          </cell>
          <cell r="W157">
            <v>39257</v>
          </cell>
          <cell r="X157">
            <v>0</v>
          </cell>
          <cell r="Y157">
            <v>0</v>
          </cell>
          <cell r="Z157">
            <v>0</v>
          </cell>
          <cell r="AA157">
            <v>418457.98</v>
          </cell>
          <cell r="AB157">
            <v>19656</v>
          </cell>
          <cell r="AC157">
            <v>90840.09</v>
          </cell>
          <cell r="AD157">
            <v>12086.05</v>
          </cell>
          <cell r="AE157">
            <v>28206.48</v>
          </cell>
          <cell r="AF157">
            <v>0</v>
          </cell>
          <cell r="AG157">
            <v>6028.62</v>
          </cell>
          <cell r="AH157">
            <v>777.58</v>
          </cell>
          <cell r="AI157">
            <v>4572.8599999999997</v>
          </cell>
          <cell r="AJ157">
            <v>4191</v>
          </cell>
          <cell r="AK157">
            <v>1048</v>
          </cell>
          <cell r="AL157">
            <v>6034.96</v>
          </cell>
          <cell r="AM157">
            <v>6275.51</v>
          </cell>
          <cell r="AN157">
            <v>1220.81</v>
          </cell>
          <cell r="AO157">
            <v>1166.4100000000001</v>
          </cell>
          <cell r="AP157">
            <v>8032.43</v>
          </cell>
          <cell r="AQ157">
            <v>1732</v>
          </cell>
          <cell r="AR157">
            <v>849.06</v>
          </cell>
          <cell r="AS157">
            <v>24553.23</v>
          </cell>
          <cell r="AT157">
            <v>3254.78</v>
          </cell>
          <cell r="AU157">
            <v>0</v>
          </cell>
          <cell r="AV157">
            <v>20720.82</v>
          </cell>
          <cell r="AW157">
            <v>4643.6000000000004</v>
          </cell>
          <cell r="AX157">
            <v>0</v>
          </cell>
          <cell r="AY157">
            <v>1652</v>
          </cell>
          <cell r="AZ157">
            <v>825</v>
          </cell>
          <cell r="BA157">
            <v>5161.79</v>
          </cell>
          <cell r="BB157">
            <v>10387.5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1670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1598.36</v>
          </cell>
          <cell r="BN157">
            <v>50467.6</v>
          </cell>
          <cell r="BO157">
            <v>0</v>
          </cell>
          <cell r="BP157">
            <v>0</v>
          </cell>
          <cell r="BQ157">
            <v>71.64</v>
          </cell>
          <cell r="BR157">
            <v>0</v>
          </cell>
          <cell r="BS157">
            <v>0</v>
          </cell>
        </row>
        <row r="158">
          <cell r="A158">
            <v>693</v>
          </cell>
          <cell r="B158" t="str">
            <v>Warden Hill Primary School</v>
          </cell>
          <cell r="D158">
            <v>53679.64</v>
          </cell>
          <cell r="E158">
            <v>0</v>
          </cell>
          <cell r="F158">
            <v>6919.87</v>
          </cell>
          <cell r="G158">
            <v>5826.26</v>
          </cell>
          <cell r="H158">
            <v>0</v>
          </cell>
          <cell r="I158">
            <v>0</v>
          </cell>
          <cell r="J158">
            <v>948688.73</v>
          </cell>
          <cell r="K158">
            <v>0</v>
          </cell>
          <cell r="L158">
            <v>51426</v>
          </cell>
          <cell r="M158">
            <v>0</v>
          </cell>
          <cell r="N158">
            <v>35799.26</v>
          </cell>
          <cell r="O158">
            <v>1700</v>
          </cell>
          <cell r="P158">
            <v>1313.98</v>
          </cell>
          <cell r="Q158">
            <v>11832.96</v>
          </cell>
          <cell r="R158">
            <v>0</v>
          </cell>
          <cell r="S158">
            <v>2682.44</v>
          </cell>
          <cell r="T158">
            <v>0</v>
          </cell>
          <cell r="U158">
            <v>16688</v>
          </cell>
          <cell r="V158">
            <v>8103.52</v>
          </cell>
          <cell r="W158">
            <v>58498</v>
          </cell>
          <cell r="X158">
            <v>0</v>
          </cell>
          <cell r="Y158">
            <v>0</v>
          </cell>
          <cell r="Z158">
            <v>0</v>
          </cell>
          <cell r="AA158">
            <v>706361.23</v>
          </cell>
          <cell r="AB158">
            <v>40741.94</v>
          </cell>
          <cell r="AC158">
            <v>147260.76</v>
          </cell>
          <cell r="AD158">
            <v>45831.94</v>
          </cell>
          <cell r="AE158">
            <v>29900.78</v>
          </cell>
          <cell r="AF158">
            <v>0</v>
          </cell>
          <cell r="AG158">
            <v>27903.22</v>
          </cell>
          <cell r="AH158">
            <v>1709.52</v>
          </cell>
          <cell r="AI158">
            <v>4292.84</v>
          </cell>
          <cell r="AJ158">
            <v>5524</v>
          </cell>
          <cell r="AK158">
            <v>1381</v>
          </cell>
          <cell r="AL158">
            <v>28538.93</v>
          </cell>
          <cell r="AM158">
            <v>9244.65</v>
          </cell>
          <cell r="AN158">
            <v>0</v>
          </cell>
          <cell r="AO158">
            <v>3457.23</v>
          </cell>
          <cell r="AP158">
            <v>9301.9</v>
          </cell>
          <cell r="AQ158">
            <v>2513</v>
          </cell>
          <cell r="AR158">
            <v>1635.1</v>
          </cell>
          <cell r="AS158">
            <v>54068.44</v>
          </cell>
          <cell r="AT158">
            <v>2005.25</v>
          </cell>
          <cell r="AU158">
            <v>0</v>
          </cell>
          <cell r="AV158">
            <v>18949.310000000001</v>
          </cell>
          <cell r="AW158">
            <v>7766</v>
          </cell>
          <cell r="AX158">
            <v>0</v>
          </cell>
          <cell r="AY158">
            <v>0</v>
          </cell>
          <cell r="AZ158">
            <v>475</v>
          </cell>
          <cell r="BA158">
            <v>6609.46</v>
          </cell>
          <cell r="BB158">
            <v>15798.86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35915.74</v>
          </cell>
          <cell r="BH158">
            <v>0</v>
          </cell>
          <cell r="BI158">
            <v>0</v>
          </cell>
          <cell r="BJ158">
            <v>0</v>
          </cell>
          <cell r="BK158">
            <v>46480.2</v>
          </cell>
          <cell r="BL158">
            <v>0</v>
          </cell>
          <cell r="BM158">
            <v>1059.3</v>
          </cell>
          <cell r="BN158">
            <v>19142.169999999998</v>
          </cell>
          <cell r="BO158">
            <v>0</v>
          </cell>
          <cell r="BP158">
            <v>0.67</v>
          </cell>
          <cell r="BQ158">
            <v>1121.7</v>
          </cell>
          <cell r="BR158">
            <v>0</v>
          </cell>
          <cell r="BS158">
            <v>0</v>
          </cell>
        </row>
        <row r="159">
          <cell r="A159">
            <v>694</v>
          </cell>
          <cell r="B159" t="str">
            <v>Leonard Stanley C of E Primary School</v>
          </cell>
          <cell r="D159">
            <v>39125.85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466065.88</v>
          </cell>
          <cell r="K159">
            <v>0</v>
          </cell>
          <cell r="L159">
            <v>77618</v>
          </cell>
          <cell r="M159">
            <v>0</v>
          </cell>
          <cell r="N159">
            <v>35043.269999999997</v>
          </cell>
          <cell r="O159">
            <v>0</v>
          </cell>
          <cell r="P159">
            <v>166.8</v>
          </cell>
          <cell r="Q159">
            <v>1199.81</v>
          </cell>
          <cell r="R159">
            <v>0</v>
          </cell>
          <cell r="S159">
            <v>7080</v>
          </cell>
          <cell r="T159">
            <v>3447.27</v>
          </cell>
          <cell r="U159">
            <v>2096.7800000000002</v>
          </cell>
          <cell r="V159">
            <v>21530.66</v>
          </cell>
          <cell r="W159">
            <v>35671</v>
          </cell>
          <cell r="X159">
            <v>0</v>
          </cell>
          <cell r="Y159">
            <v>0</v>
          </cell>
          <cell r="Z159">
            <v>0</v>
          </cell>
          <cell r="AA159">
            <v>355535.7</v>
          </cell>
          <cell r="AB159">
            <v>12639.91</v>
          </cell>
          <cell r="AC159">
            <v>114219.39</v>
          </cell>
          <cell r="AD159">
            <v>14280.74</v>
          </cell>
          <cell r="AE159">
            <v>20719.43</v>
          </cell>
          <cell r="AF159">
            <v>21992.73</v>
          </cell>
          <cell r="AG159">
            <v>12192.05</v>
          </cell>
          <cell r="AH159">
            <v>554.76</v>
          </cell>
          <cell r="AI159">
            <v>2598.35</v>
          </cell>
          <cell r="AJ159">
            <v>9320</v>
          </cell>
          <cell r="AK159">
            <v>2330</v>
          </cell>
          <cell r="AL159">
            <v>12474.7</v>
          </cell>
          <cell r="AM159">
            <v>2326.3200000000002</v>
          </cell>
          <cell r="AN159">
            <v>778.6</v>
          </cell>
          <cell r="AO159">
            <v>3273.81</v>
          </cell>
          <cell r="AP159">
            <v>8828.17</v>
          </cell>
          <cell r="AQ159">
            <v>1483</v>
          </cell>
          <cell r="AR159">
            <v>690.21</v>
          </cell>
          <cell r="AS159">
            <v>32824.910000000003</v>
          </cell>
          <cell r="AT159">
            <v>8182.52</v>
          </cell>
          <cell r="AU159">
            <v>0</v>
          </cell>
          <cell r="AV159">
            <v>5162.62</v>
          </cell>
          <cell r="AW159">
            <v>3749</v>
          </cell>
          <cell r="AX159">
            <v>0</v>
          </cell>
          <cell r="AY159">
            <v>0</v>
          </cell>
          <cell r="AZ159">
            <v>6293.86</v>
          </cell>
          <cell r="BA159">
            <v>1716.65</v>
          </cell>
          <cell r="BB159">
            <v>11939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1564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1429.5</v>
          </cell>
          <cell r="BN159">
            <v>22938.89</v>
          </cell>
          <cell r="BO159">
            <v>0</v>
          </cell>
          <cell r="BP159">
            <v>0</v>
          </cell>
          <cell r="BQ159">
            <v>0</v>
          </cell>
          <cell r="BR159">
            <v>134.5</v>
          </cell>
          <cell r="BS159">
            <v>0</v>
          </cell>
        </row>
        <row r="160">
          <cell r="A160">
            <v>695</v>
          </cell>
          <cell r="B160" t="str">
            <v>Littledean C of E Primary School</v>
          </cell>
          <cell r="D160">
            <v>12886.96</v>
          </cell>
          <cell r="E160">
            <v>0</v>
          </cell>
          <cell r="F160">
            <v>0</v>
          </cell>
          <cell r="G160">
            <v>0</v>
          </cell>
          <cell r="H160">
            <v>6959</v>
          </cell>
          <cell r="I160">
            <v>0</v>
          </cell>
          <cell r="J160">
            <v>242150.87</v>
          </cell>
          <cell r="K160">
            <v>0</v>
          </cell>
          <cell r="L160">
            <v>56938</v>
          </cell>
          <cell r="M160">
            <v>0</v>
          </cell>
          <cell r="N160">
            <v>26352.74</v>
          </cell>
          <cell r="O160">
            <v>0</v>
          </cell>
          <cell r="P160">
            <v>2262.0100000000002</v>
          </cell>
          <cell r="Q160">
            <v>2441.9</v>
          </cell>
          <cell r="R160">
            <v>0</v>
          </cell>
          <cell r="S160">
            <v>0</v>
          </cell>
          <cell r="T160">
            <v>0</v>
          </cell>
          <cell r="U160">
            <v>1618.44</v>
          </cell>
          <cell r="V160">
            <v>5795.8</v>
          </cell>
          <cell r="W160">
            <v>23360</v>
          </cell>
          <cell r="X160">
            <v>0</v>
          </cell>
          <cell r="Y160">
            <v>0</v>
          </cell>
          <cell r="Z160">
            <v>0</v>
          </cell>
          <cell r="AA160">
            <v>169553.91</v>
          </cell>
          <cell r="AB160">
            <v>8685.5499999999993</v>
          </cell>
          <cell r="AC160">
            <v>84706.93</v>
          </cell>
          <cell r="AD160">
            <v>238.56</v>
          </cell>
          <cell r="AE160">
            <v>16053.18</v>
          </cell>
          <cell r="AF160">
            <v>0</v>
          </cell>
          <cell r="AG160">
            <v>9742.9</v>
          </cell>
          <cell r="AH160">
            <v>165.57</v>
          </cell>
          <cell r="AI160">
            <v>3263.27</v>
          </cell>
          <cell r="AJ160">
            <v>2324</v>
          </cell>
          <cell r="AK160">
            <v>581</v>
          </cell>
          <cell r="AL160">
            <v>6298.16</v>
          </cell>
          <cell r="AM160">
            <v>740.79</v>
          </cell>
          <cell r="AN160">
            <v>11238.05</v>
          </cell>
          <cell r="AO160">
            <v>0</v>
          </cell>
          <cell r="AP160">
            <v>5957.12</v>
          </cell>
          <cell r="AQ160">
            <v>2953</v>
          </cell>
          <cell r="AR160">
            <v>1409.37</v>
          </cell>
          <cell r="AS160">
            <v>10535.51</v>
          </cell>
          <cell r="AT160">
            <v>3622.22</v>
          </cell>
          <cell r="AU160">
            <v>0</v>
          </cell>
          <cell r="AV160">
            <v>4387.6099999999997</v>
          </cell>
          <cell r="AW160">
            <v>1596</v>
          </cell>
          <cell r="AX160">
            <v>0</v>
          </cell>
          <cell r="AY160">
            <v>4189.0200000000004</v>
          </cell>
          <cell r="AZ160">
            <v>0</v>
          </cell>
          <cell r="BA160">
            <v>1193.8499999999999</v>
          </cell>
          <cell r="BB160">
            <v>8229.5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23880.43</v>
          </cell>
          <cell r="BH160">
            <v>0</v>
          </cell>
          <cell r="BI160">
            <v>0</v>
          </cell>
          <cell r="BJ160">
            <v>0</v>
          </cell>
          <cell r="BK160">
            <v>10009.89</v>
          </cell>
          <cell r="BL160">
            <v>0</v>
          </cell>
          <cell r="BM160">
            <v>1245.98</v>
          </cell>
          <cell r="BN160">
            <v>16141.65</v>
          </cell>
          <cell r="BO160">
            <v>0</v>
          </cell>
          <cell r="BP160">
            <v>19080.11</v>
          </cell>
          <cell r="BQ160">
            <v>503.45</v>
          </cell>
          <cell r="BR160">
            <v>0</v>
          </cell>
          <cell r="BS160">
            <v>0</v>
          </cell>
        </row>
        <row r="161">
          <cell r="A161">
            <v>696</v>
          </cell>
          <cell r="B161" t="str">
            <v>Lakefield Church of England Primary School</v>
          </cell>
          <cell r="D161">
            <v>79088.44</v>
          </cell>
          <cell r="E161">
            <v>0</v>
          </cell>
          <cell r="F161">
            <v>37301.82</v>
          </cell>
          <cell r="G161">
            <v>1568.19</v>
          </cell>
          <cell r="H161">
            <v>0</v>
          </cell>
          <cell r="I161">
            <v>7935.02</v>
          </cell>
          <cell r="J161">
            <v>472371.81</v>
          </cell>
          <cell r="K161">
            <v>0</v>
          </cell>
          <cell r="L161">
            <v>16423</v>
          </cell>
          <cell r="M161">
            <v>0</v>
          </cell>
          <cell r="N161">
            <v>38299.5</v>
          </cell>
          <cell r="O161">
            <v>350</v>
          </cell>
          <cell r="P161">
            <v>0</v>
          </cell>
          <cell r="Q161">
            <v>45283.360000000001</v>
          </cell>
          <cell r="R161">
            <v>0</v>
          </cell>
          <cell r="S161">
            <v>2338.5</v>
          </cell>
          <cell r="T161">
            <v>670</v>
          </cell>
          <cell r="U161">
            <v>10640.15</v>
          </cell>
          <cell r="V161">
            <v>24729.78</v>
          </cell>
          <cell r="W161">
            <v>35139</v>
          </cell>
          <cell r="X161">
            <v>0</v>
          </cell>
          <cell r="Y161">
            <v>35065.870000000003</v>
          </cell>
          <cell r="Z161">
            <v>12112.25</v>
          </cell>
          <cell r="AA161">
            <v>343297.27</v>
          </cell>
          <cell r="AB161">
            <v>19500.349999999999</v>
          </cell>
          <cell r="AC161">
            <v>61884.1</v>
          </cell>
          <cell r="AD161">
            <v>19036.32</v>
          </cell>
          <cell r="AE161">
            <v>33130.76</v>
          </cell>
          <cell r="AF161">
            <v>1039.81</v>
          </cell>
          <cell r="AG161">
            <v>16000.44</v>
          </cell>
          <cell r="AH161">
            <v>1036.79</v>
          </cell>
          <cell r="AI161">
            <v>1662.92</v>
          </cell>
          <cell r="AJ161">
            <v>3687</v>
          </cell>
          <cell r="AK161">
            <v>922</v>
          </cell>
          <cell r="AL161">
            <v>14338.84</v>
          </cell>
          <cell r="AM161">
            <v>2500.8200000000002</v>
          </cell>
          <cell r="AN161">
            <v>795.02</v>
          </cell>
          <cell r="AO161">
            <v>4560.29</v>
          </cell>
          <cell r="AP161">
            <v>14120.22</v>
          </cell>
          <cell r="AQ161">
            <v>12388</v>
          </cell>
          <cell r="AR161">
            <v>1762.34</v>
          </cell>
          <cell r="AS161">
            <v>36148.620000000003</v>
          </cell>
          <cell r="AT161">
            <v>4242.79</v>
          </cell>
          <cell r="AU161">
            <v>0</v>
          </cell>
          <cell r="AV161">
            <v>7518.71</v>
          </cell>
          <cell r="AW161">
            <v>3914</v>
          </cell>
          <cell r="AX161">
            <v>0</v>
          </cell>
          <cell r="AY161">
            <v>3304</v>
          </cell>
          <cell r="AZ161">
            <v>5211.7</v>
          </cell>
          <cell r="BA161">
            <v>3859.31</v>
          </cell>
          <cell r="BB161">
            <v>9708.49</v>
          </cell>
          <cell r="BC161">
            <v>0</v>
          </cell>
          <cell r="BD161">
            <v>0</v>
          </cell>
          <cell r="BE161">
            <v>44799.37</v>
          </cell>
          <cell r="BF161">
            <v>4471.33</v>
          </cell>
          <cell r="BG161">
            <v>36388.720000000001</v>
          </cell>
          <cell r="BH161">
            <v>0</v>
          </cell>
          <cell r="BI161">
            <v>0</v>
          </cell>
          <cell r="BJ161">
            <v>0</v>
          </cell>
          <cell r="BK161">
            <v>67394.34</v>
          </cell>
          <cell r="BL161">
            <v>0</v>
          </cell>
          <cell r="BM161">
            <v>3160</v>
          </cell>
          <cell r="BN161">
            <v>99833.03</v>
          </cell>
          <cell r="BO161">
            <v>0</v>
          </cell>
          <cell r="BP161">
            <v>0</v>
          </cell>
          <cell r="BQ161">
            <v>4704.3900000000003</v>
          </cell>
          <cell r="BR161">
            <v>0</v>
          </cell>
          <cell r="BS161">
            <v>5772.04</v>
          </cell>
        </row>
        <row r="162">
          <cell r="A162">
            <v>699</v>
          </cell>
          <cell r="B162" t="str">
            <v>Longborough C of E Primary School</v>
          </cell>
          <cell r="D162">
            <v>2661.33</v>
          </cell>
          <cell r="E162">
            <v>0</v>
          </cell>
          <cell r="F162">
            <v>6606.72</v>
          </cell>
          <cell r="G162">
            <v>380.69</v>
          </cell>
          <cell r="H162">
            <v>0</v>
          </cell>
          <cell r="I162">
            <v>0</v>
          </cell>
          <cell r="J162">
            <v>148723.29999999999</v>
          </cell>
          <cell r="K162">
            <v>0</v>
          </cell>
          <cell r="L162">
            <v>16658</v>
          </cell>
          <cell r="M162">
            <v>0</v>
          </cell>
          <cell r="N162">
            <v>36241.96</v>
          </cell>
          <cell r="O162">
            <v>800</v>
          </cell>
          <cell r="P162">
            <v>6000</v>
          </cell>
          <cell r="Q162">
            <v>2183.02</v>
          </cell>
          <cell r="R162">
            <v>0</v>
          </cell>
          <cell r="S162">
            <v>3924</v>
          </cell>
          <cell r="T162">
            <v>376.6</v>
          </cell>
          <cell r="U162">
            <v>3492.25</v>
          </cell>
          <cell r="V162">
            <v>7294</v>
          </cell>
          <cell r="W162">
            <v>17515</v>
          </cell>
          <cell r="X162">
            <v>0</v>
          </cell>
          <cell r="Y162">
            <v>0</v>
          </cell>
          <cell r="Z162">
            <v>0</v>
          </cell>
          <cell r="AA162">
            <v>117288.98</v>
          </cell>
          <cell r="AB162">
            <v>17314.59</v>
          </cell>
          <cell r="AC162">
            <v>34841.11</v>
          </cell>
          <cell r="AD162">
            <v>5512.82</v>
          </cell>
          <cell r="AE162">
            <v>12820.49</v>
          </cell>
          <cell r="AF162">
            <v>0</v>
          </cell>
          <cell r="AG162">
            <v>4824.04</v>
          </cell>
          <cell r="AH162">
            <v>744.52</v>
          </cell>
          <cell r="AI162">
            <v>2143.84</v>
          </cell>
          <cell r="AJ162">
            <v>2599</v>
          </cell>
          <cell r="AK162">
            <v>650</v>
          </cell>
          <cell r="AL162">
            <v>4786.62</v>
          </cell>
          <cell r="AM162">
            <v>1452</v>
          </cell>
          <cell r="AN162">
            <v>422.1</v>
          </cell>
          <cell r="AO162">
            <v>549.83000000000004</v>
          </cell>
          <cell r="AP162">
            <v>2935.42</v>
          </cell>
          <cell r="AQ162">
            <v>1476</v>
          </cell>
          <cell r="AR162">
            <v>14.95</v>
          </cell>
          <cell r="AS162">
            <v>9209.7000000000007</v>
          </cell>
          <cell r="AT162">
            <v>1403.01</v>
          </cell>
          <cell r="AU162">
            <v>0</v>
          </cell>
          <cell r="AV162">
            <v>3378.68</v>
          </cell>
          <cell r="AW162">
            <v>754.8</v>
          </cell>
          <cell r="AX162">
            <v>0</v>
          </cell>
          <cell r="AY162">
            <v>0</v>
          </cell>
          <cell r="AZ162">
            <v>0</v>
          </cell>
          <cell r="BA162">
            <v>1132.8</v>
          </cell>
          <cell r="BB162">
            <v>6270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21558</v>
          </cell>
          <cell r="BH162">
            <v>0</v>
          </cell>
          <cell r="BI162">
            <v>0</v>
          </cell>
          <cell r="BJ162">
            <v>0</v>
          </cell>
          <cell r="BK162">
            <v>19979.77</v>
          </cell>
          <cell r="BL162">
            <v>0</v>
          </cell>
          <cell r="BM162">
            <v>1394.86</v>
          </cell>
          <cell r="BN162">
            <v>13344.16</v>
          </cell>
          <cell r="BO162">
            <v>0</v>
          </cell>
          <cell r="BP162">
            <v>7079.95</v>
          </cell>
          <cell r="BQ162">
            <v>90.83</v>
          </cell>
          <cell r="BR162">
            <v>0</v>
          </cell>
          <cell r="BS162">
            <v>0</v>
          </cell>
        </row>
        <row r="163">
          <cell r="A163">
            <v>702</v>
          </cell>
          <cell r="B163" t="str">
            <v>Hope Brook C of E Primary School</v>
          </cell>
          <cell r="D163">
            <v>35210.28</v>
          </cell>
          <cell r="E163">
            <v>0</v>
          </cell>
          <cell r="F163">
            <v>54553.87</v>
          </cell>
          <cell r="G163">
            <v>1546</v>
          </cell>
          <cell r="H163">
            <v>0</v>
          </cell>
          <cell r="I163">
            <v>0</v>
          </cell>
          <cell r="J163">
            <v>264017.84999999998</v>
          </cell>
          <cell r="K163">
            <v>0</v>
          </cell>
          <cell r="L163">
            <v>32740</v>
          </cell>
          <cell r="M163">
            <v>0</v>
          </cell>
          <cell r="N163">
            <v>22142</v>
          </cell>
          <cell r="O163">
            <v>400</v>
          </cell>
          <cell r="P163">
            <v>1777</v>
          </cell>
          <cell r="Q163">
            <v>6633.71</v>
          </cell>
          <cell r="R163">
            <v>0</v>
          </cell>
          <cell r="S163">
            <v>0</v>
          </cell>
          <cell r="T163">
            <v>2067.8000000000002</v>
          </cell>
          <cell r="U163">
            <v>1882.5</v>
          </cell>
          <cell r="V163">
            <v>2482</v>
          </cell>
          <cell r="W163">
            <v>24432</v>
          </cell>
          <cell r="X163">
            <v>0</v>
          </cell>
          <cell r="Y163">
            <v>0</v>
          </cell>
          <cell r="Z163">
            <v>0</v>
          </cell>
          <cell r="AA163">
            <v>205536.53</v>
          </cell>
          <cell r="AB163">
            <v>12718.01</v>
          </cell>
          <cell r="AC163">
            <v>50001.58</v>
          </cell>
          <cell r="AD163">
            <v>0</v>
          </cell>
          <cell r="AE163">
            <v>13539.63</v>
          </cell>
          <cell r="AF163">
            <v>0</v>
          </cell>
          <cell r="AG163">
            <v>10519.01</v>
          </cell>
          <cell r="AH163">
            <v>2309.5700000000002</v>
          </cell>
          <cell r="AI163">
            <v>884</v>
          </cell>
          <cell r="AJ163">
            <v>2115</v>
          </cell>
          <cell r="AK163">
            <v>529</v>
          </cell>
          <cell r="AL163">
            <v>1199.31</v>
          </cell>
          <cell r="AM163">
            <v>661.55</v>
          </cell>
          <cell r="AN163">
            <v>11639.11</v>
          </cell>
          <cell r="AO163">
            <v>711.66</v>
          </cell>
          <cell r="AP163">
            <v>5809.67</v>
          </cell>
          <cell r="AQ163">
            <v>9524</v>
          </cell>
          <cell r="AR163">
            <v>828.35</v>
          </cell>
          <cell r="AS163">
            <v>13893.84</v>
          </cell>
          <cell r="AT163">
            <v>3129.42</v>
          </cell>
          <cell r="AU163">
            <v>0</v>
          </cell>
          <cell r="AV163">
            <v>3344.14</v>
          </cell>
          <cell r="AW163">
            <v>1983.4</v>
          </cell>
          <cell r="AX163">
            <v>0</v>
          </cell>
          <cell r="AY163">
            <v>3717</v>
          </cell>
          <cell r="AZ163">
            <v>0</v>
          </cell>
          <cell r="BA163">
            <v>1370.8</v>
          </cell>
          <cell r="BB163">
            <v>9410.25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25761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1929.29</v>
          </cell>
          <cell r="BN163">
            <v>28410.31</v>
          </cell>
          <cell r="BO163">
            <v>0</v>
          </cell>
          <cell r="BP163">
            <v>79038.87</v>
          </cell>
          <cell r="BQ163">
            <v>892.71</v>
          </cell>
          <cell r="BR163">
            <v>0</v>
          </cell>
          <cell r="BS163">
            <v>0</v>
          </cell>
        </row>
        <row r="164">
          <cell r="A164">
            <v>705</v>
          </cell>
          <cell r="B164" t="str">
            <v>Longney C of E Primary School</v>
          </cell>
          <cell r="D164">
            <v>13496.16</v>
          </cell>
          <cell r="E164">
            <v>0</v>
          </cell>
          <cell r="F164">
            <v>47176.11</v>
          </cell>
          <cell r="G164">
            <v>835.73</v>
          </cell>
          <cell r="H164">
            <v>0</v>
          </cell>
          <cell r="I164">
            <v>0</v>
          </cell>
          <cell r="J164">
            <v>289922</v>
          </cell>
          <cell r="K164">
            <v>0</v>
          </cell>
          <cell r="L164">
            <v>6918</v>
          </cell>
          <cell r="M164">
            <v>0</v>
          </cell>
          <cell r="N164">
            <v>20953.77</v>
          </cell>
          <cell r="O164">
            <v>0</v>
          </cell>
          <cell r="P164">
            <v>108.41</v>
          </cell>
          <cell r="Q164">
            <v>11845.09</v>
          </cell>
          <cell r="R164">
            <v>0</v>
          </cell>
          <cell r="S164">
            <v>0</v>
          </cell>
          <cell r="T164">
            <v>0</v>
          </cell>
          <cell r="U164">
            <v>862</v>
          </cell>
          <cell r="V164">
            <v>7909.43</v>
          </cell>
          <cell r="W164">
            <v>27044</v>
          </cell>
          <cell r="X164">
            <v>0</v>
          </cell>
          <cell r="Y164">
            <v>0</v>
          </cell>
          <cell r="Z164">
            <v>0</v>
          </cell>
          <cell r="AA164">
            <v>207663.85</v>
          </cell>
          <cell r="AB164">
            <v>4271.45</v>
          </cell>
          <cell r="AC164">
            <v>57526.27</v>
          </cell>
          <cell r="AD164">
            <v>0</v>
          </cell>
          <cell r="AE164">
            <v>21476.41</v>
          </cell>
          <cell r="AF164">
            <v>0</v>
          </cell>
          <cell r="AG164">
            <v>4772.1499999999996</v>
          </cell>
          <cell r="AH164">
            <v>3177.33</v>
          </cell>
          <cell r="AI164">
            <v>475</v>
          </cell>
          <cell r="AJ164">
            <v>2431</v>
          </cell>
          <cell r="AK164">
            <v>608</v>
          </cell>
          <cell r="AL164">
            <v>1646.31</v>
          </cell>
          <cell r="AM164">
            <v>1441.2</v>
          </cell>
          <cell r="AN164">
            <v>7314.68</v>
          </cell>
          <cell r="AO164">
            <v>480.4</v>
          </cell>
          <cell r="AP164">
            <v>2493.92</v>
          </cell>
          <cell r="AQ164">
            <v>2176</v>
          </cell>
          <cell r="AR164">
            <v>230.66</v>
          </cell>
          <cell r="AS164">
            <v>19821.7</v>
          </cell>
          <cell r="AT164">
            <v>4508.07</v>
          </cell>
          <cell r="AU164">
            <v>0</v>
          </cell>
          <cell r="AV164">
            <v>2527.2399999999998</v>
          </cell>
          <cell r="AW164">
            <v>2451</v>
          </cell>
          <cell r="AX164">
            <v>0</v>
          </cell>
          <cell r="AY164">
            <v>2065</v>
          </cell>
          <cell r="AZ164">
            <v>0</v>
          </cell>
          <cell r="BA164">
            <v>4103.32</v>
          </cell>
          <cell r="BB164">
            <v>9629.5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28636.73</v>
          </cell>
          <cell r="BH164">
            <v>0</v>
          </cell>
          <cell r="BI164">
            <v>0</v>
          </cell>
          <cell r="BJ164">
            <v>0</v>
          </cell>
          <cell r="BK164">
            <v>23173.48</v>
          </cell>
          <cell r="BL164">
            <v>0</v>
          </cell>
          <cell r="BM164">
            <v>1101.4100000000001</v>
          </cell>
          <cell r="BN164">
            <v>15768.4</v>
          </cell>
          <cell r="BO164">
            <v>0</v>
          </cell>
          <cell r="BP164">
            <v>51280.09</v>
          </cell>
          <cell r="BQ164">
            <v>1093.5899999999999</v>
          </cell>
          <cell r="BR164">
            <v>0</v>
          </cell>
          <cell r="BS164">
            <v>0</v>
          </cell>
        </row>
        <row r="165">
          <cell r="A165">
            <v>708</v>
          </cell>
          <cell r="B165" t="str">
            <v>Redmarley C of E Primary School</v>
          </cell>
          <cell r="D165">
            <v>43924.41</v>
          </cell>
          <cell r="E165">
            <v>0</v>
          </cell>
          <cell r="F165">
            <v>0</v>
          </cell>
          <cell r="G165">
            <v>141.07</v>
          </cell>
          <cell r="H165">
            <v>1363</v>
          </cell>
          <cell r="I165">
            <v>0</v>
          </cell>
          <cell r="J165">
            <v>207694.05</v>
          </cell>
          <cell r="K165">
            <v>0</v>
          </cell>
          <cell r="L165">
            <v>6672</v>
          </cell>
          <cell r="M165">
            <v>0</v>
          </cell>
          <cell r="N165">
            <v>21134.47</v>
          </cell>
          <cell r="O165">
            <v>1800</v>
          </cell>
          <cell r="P165">
            <v>276.23</v>
          </cell>
          <cell r="Q165">
            <v>3276.16</v>
          </cell>
          <cell r="R165">
            <v>0</v>
          </cell>
          <cell r="S165">
            <v>243</v>
          </cell>
          <cell r="T165">
            <v>0</v>
          </cell>
          <cell r="U165">
            <v>3545.11</v>
          </cell>
          <cell r="V165">
            <v>3021.2</v>
          </cell>
          <cell r="W165">
            <v>19537</v>
          </cell>
          <cell r="X165">
            <v>0</v>
          </cell>
          <cell r="Y165">
            <v>0</v>
          </cell>
          <cell r="Z165">
            <v>0</v>
          </cell>
          <cell r="AA165">
            <v>171151.19</v>
          </cell>
          <cell r="AB165">
            <v>11331.65</v>
          </cell>
          <cell r="AC165">
            <v>22303.57</v>
          </cell>
          <cell r="AD165">
            <v>0</v>
          </cell>
          <cell r="AE165">
            <v>11975.97</v>
          </cell>
          <cell r="AF165">
            <v>0</v>
          </cell>
          <cell r="AG165">
            <v>4486.6099999999997</v>
          </cell>
          <cell r="AH165">
            <v>39.39</v>
          </cell>
          <cell r="AI165">
            <v>975.58</v>
          </cell>
          <cell r="AJ165">
            <v>3761</v>
          </cell>
          <cell r="AK165">
            <v>940</v>
          </cell>
          <cell r="AL165">
            <v>4655.6499999999996</v>
          </cell>
          <cell r="AM165">
            <v>1733.04</v>
          </cell>
          <cell r="AN165">
            <v>9820.8700000000008</v>
          </cell>
          <cell r="AO165">
            <v>1455.42</v>
          </cell>
          <cell r="AP165">
            <v>5396.63</v>
          </cell>
          <cell r="AQ165">
            <v>2187</v>
          </cell>
          <cell r="AR165">
            <v>466.48</v>
          </cell>
          <cell r="AS165">
            <v>9902.9599999999991</v>
          </cell>
          <cell r="AT165">
            <v>2711.93</v>
          </cell>
          <cell r="AU165">
            <v>0</v>
          </cell>
          <cell r="AV165">
            <v>7013.9</v>
          </cell>
          <cell r="AW165">
            <v>1360</v>
          </cell>
          <cell r="AX165">
            <v>0</v>
          </cell>
          <cell r="AY165">
            <v>729.9</v>
          </cell>
          <cell r="AZ165">
            <v>0</v>
          </cell>
          <cell r="BA165">
            <v>3349.91</v>
          </cell>
          <cell r="BB165">
            <v>8627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11911</v>
          </cell>
          <cell r="BH165">
            <v>0</v>
          </cell>
          <cell r="BI165">
            <v>0</v>
          </cell>
          <cell r="BJ165">
            <v>0</v>
          </cell>
          <cell r="BK165">
            <v>4003</v>
          </cell>
          <cell r="BL165">
            <v>0</v>
          </cell>
          <cell r="BM165">
            <v>1136.69</v>
          </cell>
          <cell r="BN165">
            <v>24747.98</v>
          </cell>
          <cell r="BO165">
            <v>0</v>
          </cell>
          <cell r="BP165">
            <v>8076</v>
          </cell>
          <cell r="BQ165">
            <v>199.38</v>
          </cell>
          <cell r="BR165">
            <v>0</v>
          </cell>
          <cell r="BS165">
            <v>0</v>
          </cell>
        </row>
        <row r="166">
          <cell r="A166">
            <v>709</v>
          </cell>
          <cell r="B166" t="str">
            <v>Lydbrook Primary School</v>
          </cell>
          <cell r="D166">
            <v>55596.51</v>
          </cell>
          <cell r="E166">
            <v>0</v>
          </cell>
          <cell r="F166">
            <v>1045.23</v>
          </cell>
          <cell r="G166">
            <v>299</v>
          </cell>
          <cell r="H166">
            <v>0</v>
          </cell>
          <cell r="I166">
            <v>0</v>
          </cell>
          <cell r="J166">
            <v>336172.26</v>
          </cell>
          <cell r="K166">
            <v>0</v>
          </cell>
          <cell r="L166">
            <v>54146</v>
          </cell>
          <cell r="M166">
            <v>0</v>
          </cell>
          <cell r="N166">
            <v>26296</v>
          </cell>
          <cell r="O166">
            <v>0</v>
          </cell>
          <cell r="P166">
            <v>0</v>
          </cell>
          <cell r="Q166">
            <v>20090.18</v>
          </cell>
          <cell r="R166">
            <v>0</v>
          </cell>
          <cell r="S166">
            <v>0</v>
          </cell>
          <cell r="T166">
            <v>0</v>
          </cell>
          <cell r="U166">
            <v>3346.87</v>
          </cell>
          <cell r="V166">
            <v>8385.7000000000007</v>
          </cell>
          <cell r="W166">
            <v>30068</v>
          </cell>
          <cell r="X166">
            <v>0</v>
          </cell>
          <cell r="Y166">
            <v>0</v>
          </cell>
          <cell r="Z166">
            <v>0</v>
          </cell>
          <cell r="AA166">
            <v>274854.03999999998</v>
          </cell>
          <cell r="AB166">
            <v>7286.7</v>
          </cell>
          <cell r="AC166">
            <v>67141.19</v>
          </cell>
          <cell r="AD166">
            <v>167.79</v>
          </cell>
          <cell r="AE166">
            <v>29454.77</v>
          </cell>
          <cell r="AF166">
            <v>0</v>
          </cell>
          <cell r="AG166">
            <v>27873.26</v>
          </cell>
          <cell r="AH166">
            <v>481.15</v>
          </cell>
          <cell r="AI166">
            <v>2244</v>
          </cell>
          <cell r="AJ166">
            <v>4746</v>
          </cell>
          <cell r="AK166">
            <v>0</v>
          </cell>
          <cell r="AL166">
            <v>5041.0600000000004</v>
          </cell>
          <cell r="AM166">
            <v>2022.59</v>
          </cell>
          <cell r="AN166">
            <v>6935.98</v>
          </cell>
          <cell r="AO166">
            <v>2697.35</v>
          </cell>
          <cell r="AP166">
            <v>5952.53</v>
          </cell>
          <cell r="AQ166">
            <v>4029</v>
          </cell>
          <cell r="AR166">
            <v>508.29</v>
          </cell>
          <cell r="AS166">
            <v>22212.83</v>
          </cell>
          <cell r="AT166">
            <v>1220.27</v>
          </cell>
          <cell r="AU166">
            <v>0</v>
          </cell>
          <cell r="AV166">
            <v>1794.66</v>
          </cell>
          <cell r="AW166">
            <v>2826.8</v>
          </cell>
          <cell r="AX166">
            <v>0</v>
          </cell>
          <cell r="AY166">
            <v>7434</v>
          </cell>
          <cell r="AZ166">
            <v>2469.63</v>
          </cell>
          <cell r="BA166">
            <v>2522</v>
          </cell>
          <cell r="BB166">
            <v>9981.5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28840</v>
          </cell>
          <cell r="BH166">
            <v>0</v>
          </cell>
          <cell r="BI166">
            <v>0</v>
          </cell>
          <cell r="BJ166">
            <v>0</v>
          </cell>
          <cell r="BK166">
            <v>14720.43</v>
          </cell>
          <cell r="BL166">
            <v>0</v>
          </cell>
          <cell r="BM166">
            <v>1686.75</v>
          </cell>
          <cell r="BN166">
            <v>42204.13</v>
          </cell>
          <cell r="BO166">
            <v>0</v>
          </cell>
          <cell r="BP166">
            <v>13770.57</v>
          </cell>
          <cell r="BQ166">
            <v>6.48</v>
          </cell>
          <cell r="BR166">
            <v>0</v>
          </cell>
          <cell r="BS166">
            <v>0</v>
          </cell>
        </row>
        <row r="167">
          <cell r="A167">
            <v>710</v>
          </cell>
          <cell r="B167" t="str">
            <v>Lydney C of E Community School</v>
          </cell>
          <cell r="D167">
            <v>83937.87</v>
          </cell>
          <cell r="E167">
            <v>0</v>
          </cell>
          <cell r="F167">
            <v>9787.32</v>
          </cell>
          <cell r="G167">
            <v>1615.52</v>
          </cell>
          <cell r="H167">
            <v>0</v>
          </cell>
          <cell r="I167">
            <v>0</v>
          </cell>
          <cell r="J167">
            <v>612772</v>
          </cell>
          <cell r="K167">
            <v>0</v>
          </cell>
          <cell r="L167">
            <v>64653</v>
          </cell>
          <cell r="M167">
            <v>0</v>
          </cell>
          <cell r="N167">
            <v>32043.53</v>
          </cell>
          <cell r="O167">
            <v>41281.51</v>
          </cell>
          <cell r="P167">
            <v>6115.43</v>
          </cell>
          <cell r="Q167">
            <v>14654.26</v>
          </cell>
          <cell r="R167">
            <v>0</v>
          </cell>
          <cell r="S167">
            <v>0</v>
          </cell>
          <cell r="T167">
            <v>0</v>
          </cell>
          <cell r="U167">
            <v>1226.49</v>
          </cell>
          <cell r="V167">
            <v>7774.83</v>
          </cell>
          <cell r="W167">
            <v>39932</v>
          </cell>
          <cell r="X167">
            <v>414.5</v>
          </cell>
          <cell r="Y167">
            <v>0</v>
          </cell>
          <cell r="Z167">
            <v>0</v>
          </cell>
          <cell r="AA167">
            <v>428780.84</v>
          </cell>
          <cell r="AB167">
            <v>17956.96</v>
          </cell>
          <cell r="AC167">
            <v>118033.28</v>
          </cell>
          <cell r="AD167">
            <v>25057.9</v>
          </cell>
          <cell r="AE167">
            <v>46914.37</v>
          </cell>
          <cell r="AF167">
            <v>0</v>
          </cell>
          <cell r="AG167">
            <v>53034.37</v>
          </cell>
          <cell r="AH167">
            <v>1584.33</v>
          </cell>
          <cell r="AI167">
            <v>3897.14</v>
          </cell>
          <cell r="AJ167">
            <v>4894</v>
          </cell>
          <cell r="AK167">
            <v>1224</v>
          </cell>
          <cell r="AL167">
            <v>20054.45</v>
          </cell>
          <cell r="AM167">
            <v>1352.56</v>
          </cell>
          <cell r="AN167">
            <v>1634.34</v>
          </cell>
          <cell r="AO167">
            <v>1868.1</v>
          </cell>
          <cell r="AP167">
            <v>8353.1299999999992</v>
          </cell>
          <cell r="AQ167">
            <v>6838</v>
          </cell>
          <cell r="AR167">
            <v>1533.1</v>
          </cell>
          <cell r="AS167">
            <v>47204.77</v>
          </cell>
          <cell r="AT167">
            <v>987.5</v>
          </cell>
          <cell r="AU167">
            <v>0</v>
          </cell>
          <cell r="AV167">
            <v>7302.48</v>
          </cell>
          <cell r="AW167">
            <v>4833.3999999999996</v>
          </cell>
          <cell r="AX167">
            <v>0</v>
          </cell>
          <cell r="AY167">
            <v>4956</v>
          </cell>
          <cell r="AZ167">
            <v>0</v>
          </cell>
          <cell r="BA167">
            <v>1913.95</v>
          </cell>
          <cell r="BB167">
            <v>12771.5</v>
          </cell>
          <cell r="BC167">
            <v>0</v>
          </cell>
          <cell r="BD167">
            <v>21064</v>
          </cell>
          <cell r="BE167">
            <v>0</v>
          </cell>
          <cell r="BF167">
            <v>0</v>
          </cell>
          <cell r="BG167">
            <v>33758.76</v>
          </cell>
          <cell r="BH167">
            <v>0</v>
          </cell>
          <cell r="BI167">
            <v>21064</v>
          </cell>
          <cell r="BJ167">
            <v>0</v>
          </cell>
          <cell r="BK167">
            <v>51064</v>
          </cell>
          <cell r="BL167">
            <v>0</v>
          </cell>
          <cell r="BM167">
            <v>3266.28</v>
          </cell>
          <cell r="BN167">
            <v>60760.95</v>
          </cell>
          <cell r="BO167">
            <v>0</v>
          </cell>
          <cell r="BP167">
            <v>11895.32</v>
          </cell>
          <cell r="BQ167">
            <v>0</v>
          </cell>
          <cell r="BR167">
            <v>0</v>
          </cell>
          <cell r="BS167">
            <v>0</v>
          </cell>
        </row>
        <row r="168">
          <cell r="A168">
            <v>711</v>
          </cell>
          <cell r="B168" t="str">
            <v>Severnbanks Primary School</v>
          </cell>
          <cell r="C168">
            <v>1</v>
          </cell>
          <cell r="D168">
            <v>83546.990000000005</v>
          </cell>
          <cell r="E168">
            <v>0</v>
          </cell>
          <cell r="F168">
            <v>16000.5</v>
          </cell>
          <cell r="G168">
            <v>2608.27</v>
          </cell>
          <cell r="H168">
            <v>0</v>
          </cell>
          <cell r="I168">
            <v>0</v>
          </cell>
          <cell r="J168">
            <v>903757.35</v>
          </cell>
          <cell r="K168">
            <v>0</v>
          </cell>
          <cell r="L168">
            <v>135099</v>
          </cell>
          <cell r="M168">
            <v>0</v>
          </cell>
          <cell r="N168">
            <v>68205</v>
          </cell>
          <cell r="O168">
            <v>16000</v>
          </cell>
          <cell r="P168">
            <v>7521.68</v>
          </cell>
          <cell r="Q168">
            <v>57710.13</v>
          </cell>
          <cell r="R168">
            <v>0</v>
          </cell>
          <cell r="S168">
            <v>918.8</v>
          </cell>
          <cell r="T168">
            <v>5498.27</v>
          </cell>
          <cell r="U168">
            <v>26210.75</v>
          </cell>
          <cell r="V168">
            <v>13625.28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551657.73</v>
          </cell>
          <cell r="AB168">
            <v>31559.22</v>
          </cell>
          <cell r="AC168">
            <v>235823.66</v>
          </cell>
          <cell r="AD168">
            <v>37881.21</v>
          </cell>
          <cell r="AE168">
            <v>40323.33</v>
          </cell>
          <cell r="AF168">
            <v>0</v>
          </cell>
          <cell r="AG168">
            <v>61952.89</v>
          </cell>
          <cell r="AH168">
            <v>2030.41</v>
          </cell>
          <cell r="AI168">
            <v>2854.65</v>
          </cell>
          <cell r="AJ168">
            <v>8396.2000000000007</v>
          </cell>
          <cell r="AK168">
            <v>152.80000000000001</v>
          </cell>
          <cell r="AL168">
            <v>10898.77</v>
          </cell>
          <cell r="AM168">
            <v>4257.63</v>
          </cell>
          <cell r="AN168">
            <v>2719.87</v>
          </cell>
          <cell r="AO168">
            <v>2851</v>
          </cell>
          <cell r="AP168">
            <v>22722.36</v>
          </cell>
          <cell r="AQ168">
            <v>1749</v>
          </cell>
          <cell r="AR168">
            <v>3365.72</v>
          </cell>
          <cell r="AS168">
            <v>95032.26</v>
          </cell>
          <cell r="AT168">
            <v>10410.33</v>
          </cell>
          <cell r="AU168">
            <v>0</v>
          </cell>
          <cell r="AV168">
            <v>43667.33</v>
          </cell>
          <cell r="AW168">
            <v>5625.1</v>
          </cell>
          <cell r="AX168">
            <v>0</v>
          </cell>
          <cell r="AY168">
            <v>23878</v>
          </cell>
          <cell r="AZ168">
            <v>0</v>
          </cell>
          <cell r="BA168">
            <v>288.23</v>
          </cell>
          <cell r="BB168">
            <v>12323.94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34977.65</v>
          </cell>
          <cell r="BH168">
            <v>0</v>
          </cell>
          <cell r="BI168">
            <v>0</v>
          </cell>
          <cell r="BJ168">
            <v>0</v>
          </cell>
          <cell r="BK168">
            <v>20707.419999999998</v>
          </cell>
          <cell r="BL168">
            <v>0</v>
          </cell>
          <cell r="BM168">
            <v>3795.21</v>
          </cell>
          <cell r="BN168">
            <v>105671.61</v>
          </cell>
          <cell r="BO168">
            <v>0</v>
          </cell>
          <cell r="BP168">
            <v>28535.08</v>
          </cell>
          <cell r="BQ168">
            <v>548.71</v>
          </cell>
          <cell r="BR168">
            <v>0</v>
          </cell>
          <cell r="BS168">
            <v>0</v>
          </cell>
        </row>
        <row r="169">
          <cell r="A169">
            <v>714</v>
          </cell>
          <cell r="B169" t="str">
            <v>Meysey Hampton C of E Primary School</v>
          </cell>
          <cell r="D169">
            <v>34381.599999999999</v>
          </cell>
          <cell r="E169">
            <v>0</v>
          </cell>
          <cell r="F169">
            <v>44004.37</v>
          </cell>
          <cell r="G169">
            <v>675.18</v>
          </cell>
          <cell r="H169">
            <v>0</v>
          </cell>
          <cell r="I169">
            <v>0</v>
          </cell>
          <cell r="J169">
            <v>286875.59000000003</v>
          </cell>
          <cell r="K169">
            <v>0</v>
          </cell>
          <cell r="L169">
            <v>6455</v>
          </cell>
          <cell r="M169">
            <v>0</v>
          </cell>
          <cell r="N169">
            <v>17431.259999999998</v>
          </cell>
          <cell r="O169">
            <v>100</v>
          </cell>
          <cell r="P169">
            <v>0</v>
          </cell>
          <cell r="Q169">
            <v>6305.01</v>
          </cell>
          <cell r="R169">
            <v>0</v>
          </cell>
          <cell r="S169">
            <v>3176.19</v>
          </cell>
          <cell r="T169">
            <v>1493.1</v>
          </cell>
          <cell r="U169">
            <v>3272</v>
          </cell>
          <cell r="V169">
            <v>6573</v>
          </cell>
          <cell r="W169">
            <v>23884</v>
          </cell>
          <cell r="X169">
            <v>0</v>
          </cell>
          <cell r="Y169">
            <v>0</v>
          </cell>
          <cell r="Z169">
            <v>0</v>
          </cell>
          <cell r="AA169">
            <v>227735.2</v>
          </cell>
          <cell r="AB169">
            <v>10733.45</v>
          </cell>
          <cell r="AC169">
            <v>38400.800000000003</v>
          </cell>
          <cell r="AD169">
            <v>0</v>
          </cell>
          <cell r="AE169">
            <v>13323.57</v>
          </cell>
          <cell r="AF169">
            <v>0</v>
          </cell>
          <cell r="AG169">
            <v>6908.75</v>
          </cell>
          <cell r="AH169">
            <v>114.43</v>
          </cell>
          <cell r="AI169">
            <v>1213.23</v>
          </cell>
          <cell r="AJ169">
            <v>5268</v>
          </cell>
          <cell r="AK169">
            <v>1317</v>
          </cell>
          <cell r="AL169">
            <v>3165.45</v>
          </cell>
          <cell r="AM169">
            <v>260</v>
          </cell>
          <cell r="AN169">
            <v>7537.62</v>
          </cell>
          <cell r="AO169">
            <v>617.80999999999995</v>
          </cell>
          <cell r="AP169">
            <v>4482.79</v>
          </cell>
          <cell r="AQ169">
            <v>950</v>
          </cell>
          <cell r="AR169">
            <v>2785.85</v>
          </cell>
          <cell r="AS169">
            <v>21812.25</v>
          </cell>
          <cell r="AT169">
            <v>1576.09</v>
          </cell>
          <cell r="AU169">
            <v>0</v>
          </cell>
          <cell r="AV169">
            <v>2232.46</v>
          </cell>
          <cell r="AW169">
            <v>2019</v>
          </cell>
          <cell r="AX169">
            <v>0</v>
          </cell>
          <cell r="AY169">
            <v>0</v>
          </cell>
          <cell r="AZ169">
            <v>0</v>
          </cell>
          <cell r="BA169">
            <v>2559.46</v>
          </cell>
          <cell r="BB169">
            <v>8155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26285</v>
          </cell>
          <cell r="BH169">
            <v>0</v>
          </cell>
          <cell r="BI169">
            <v>0</v>
          </cell>
          <cell r="BJ169">
            <v>0</v>
          </cell>
          <cell r="BK169">
            <v>22898.92</v>
          </cell>
          <cell r="BL169">
            <v>0</v>
          </cell>
          <cell r="BM169">
            <v>1376.16</v>
          </cell>
          <cell r="BN169">
            <v>26778.54</v>
          </cell>
          <cell r="BO169">
            <v>0</v>
          </cell>
          <cell r="BP169">
            <v>46157.47</v>
          </cell>
          <cell r="BQ169">
            <v>532</v>
          </cell>
          <cell r="BR169">
            <v>0</v>
          </cell>
          <cell r="BS169">
            <v>0</v>
          </cell>
        </row>
        <row r="170">
          <cell r="A170">
            <v>717</v>
          </cell>
          <cell r="B170" t="str">
            <v>Mickleton Primary School</v>
          </cell>
          <cell r="D170">
            <v>25886.73</v>
          </cell>
          <cell r="E170">
            <v>0</v>
          </cell>
          <cell r="F170">
            <v>0</v>
          </cell>
          <cell r="G170">
            <v>4255</v>
          </cell>
          <cell r="H170">
            <v>0</v>
          </cell>
          <cell r="I170">
            <v>0</v>
          </cell>
          <cell r="J170">
            <v>255023.27</v>
          </cell>
          <cell r="K170">
            <v>0</v>
          </cell>
          <cell r="L170">
            <v>9587</v>
          </cell>
          <cell r="M170">
            <v>0</v>
          </cell>
          <cell r="N170">
            <v>22387</v>
          </cell>
          <cell r="O170">
            <v>0</v>
          </cell>
          <cell r="P170">
            <v>976.75</v>
          </cell>
          <cell r="Q170">
            <v>5107.09</v>
          </cell>
          <cell r="R170">
            <v>0</v>
          </cell>
          <cell r="S170">
            <v>7228.46</v>
          </cell>
          <cell r="T170">
            <v>856.32</v>
          </cell>
          <cell r="U170">
            <v>4106.07</v>
          </cell>
          <cell r="V170">
            <v>9388.18</v>
          </cell>
          <cell r="W170">
            <v>24037</v>
          </cell>
          <cell r="X170">
            <v>0</v>
          </cell>
          <cell r="Y170">
            <v>33632.800000000003</v>
          </cell>
          <cell r="Z170">
            <v>1738.75</v>
          </cell>
          <cell r="AA170">
            <v>200461.25</v>
          </cell>
          <cell r="AB170">
            <v>11274.24</v>
          </cell>
          <cell r="AC170">
            <v>35161.53</v>
          </cell>
          <cell r="AD170">
            <v>12183.21</v>
          </cell>
          <cell r="AE170">
            <v>18567.849999999999</v>
          </cell>
          <cell r="AF170">
            <v>0</v>
          </cell>
          <cell r="AG170">
            <v>8096.37</v>
          </cell>
          <cell r="AH170">
            <v>576.91</v>
          </cell>
          <cell r="AI170">
            <v>510</v>
          </cell>
          <cell r="AJ170">
            <v>5470</v>
          </cell>
          <cell r="AK170">
            <v>1368</v>
          </cell>
          <cell r="AL170">
            <v>968.46</v>
          </cell>
          <cell r="AM170">
            <v>216.4</v>
          </cell>
          <cell r="AN170">
            <v>759.49</v>
          </cell>
          <cell r="AO170">
            <v>1812.69</v>
          </cell>
          <cell r="AP170">
            <v>3981.13</v>
          </cell>
          <cell r="AQ170">
            <v>2486</v>
          </cell>
          <cell r="AR170">
            <v>742.23</v>
          </cell>
          <cell r="AS170">
            <v>5908.25</v>
          </cell>
          <cell r="AT170">
            <v>1608.15</v>
          </cell>
          <cell r="AU170">
            <v>0</v>
          </cell>
          <cell r="AV170">
            <v>9657.52</v>
          </cell>
          <cell r="AW170">
            <v>1978</v>
          </cell>
          <cell r="AX170">
            <v>0</v>
          </cell>
          <cell r="AY170">
            <v>1652</v>
          </cell>
          <cell r="AZ170">
            <v>3099.33</v>
          </cell>
          <cell r="BA170">
            <v>1238.7</v>
          </cell>
          <cell r="BB170">
            <v>8346.5300000000007</v>
          </cell>
          <cell r="BC170">
            <v>0</v>
          </cell>
          <cell r="BD170">
            <v>0</v>
          </cell>
          <cell r="BE170">
            <v>18158.75</v>
          </cell>
          <cell r="BF170">
            <v>10200.469999999999</v>
          </cell>
          <cell r="BG170">
            <v>26284</v>
          </cell>
          <cell r="BH170">
            <v>0</v>
          </cell>
          <cell r="BI170">
            <v>0</v>
          </cell>
          <cell r="BJ170">
            <v>0</v>
          </cell>
          <cell r="BK170">
            <v>6473.24</v>
          </cell>
          <cell r="BL170">
            <v>0</v>
          </cell>
          <cell r="BM170">
            <v>1169</v>
          </cell>
          <cell r="BN170">
            <v>26459.63</v>
          </cell>
          <cell r="BO170">
            <v>0</v>
          </cell>
          <cell r="BP170">
            <v>20675.759999999998</v>
          </cell>
          <cell r="BQ170">
            <v>2221</v>
          </cell>
          <cell r="BR170">
            <v>0</v>
          </cell>
          <cell r="BS170">
            <v>7012.33</v>
          </cell>
        </row>
        <row r="171">
          <cell r="A171">
            <v>718</v>
          </cell>
          <cell r="B171" t="str">
            <v>Minchinhampton School</v>
          </cell>
          <cell r="C171">
            <v>1</v>
          </cell>
          <cell r="D171">
            <v>40161.760000000002</v>
          </cell>
          <cell r="E171">
            <v>0</v>
          </cell>
          <cell r="F171">
            <v>16558.21</v>
          </cell>
          <cell r="G171">
            <v>426.61</v>
          </cell>
          <cell r="H171">
            <v>0</v>
          </cell>
          <cell r="I171">
            <v>0</v>
          </cell>
          <cell r="J171">
            <v>714338</v>
          </cell>
          <cell r="K171">
            <v>0</v>
          </cell>
          <cell r="L171">
            <v>24871</v>
          </cell>
          <cell r="M171">
            <v>0</v>
          </cell>
          <cell r="N171">
            <v>35102</v>
          </cell>
          <cell r="O171">
            <v>0</v>
          </cell>
          <cell r="P171">
            <v>1523.47</v>
          </cell>
          <cell r="Q171">
            <v>18098.47</v>
          </cell>
          <cell r="R171">
            <v>0</v>
          </cell>
          <cell r="S171">
            <v>7163</v>
          </cell>
          <cell r="T171">
            <v>209.2</v>
          </cell>
          <cell r="U171">
            <v>6909.13</v>
          </cell>
          <cell r="V171">
            <v>26432.09</v>
          </cell>
          <cell r="W171">
            <v>47315</v>
          </cell>
          <cell r="X171">
            <v>0</v>
          </cell>
          <cell r="Y171">
            <v>35667.75</v>
          </cell>
          <cell r="Z171">
            <v>15068.72</v>
          </cell>
          <cell r="AA171">
            <v>506175.91</v>
          </cell>
          <cell r="AB171">
            <v>42977.91</v>
          </cell>
          <cell r="AC171">
            <v>112571.73</v>
          </cell>
          <cell r="AD171">
            <v>23207.15</v>
          </cell>
          <cell r="AE171">
            <v>34401.31</v>
          </cell>
          <cell r="AF171">
            <v>0</v>
          </cell>
          <cell r="AG171">
            <v>16854.89</v>
          </cell>
          <cell r="AH171">
            <v>112.63</v>
          </cell>
          <cell r="AI171">
            <v>1735</v>
          </cell>
          <cell r="AJ171">
            <v>10200</v>
          </cell>
          <cell r="AK171">
            <v>0</v>
          </cell>
          <cell r="AL171">
            <v>3920.38</v>
          </cell>
          <cell r="AM171">
            <v>1642.19</v>
          </cell>
          <cell r="AN171">
            <v>1866.97</v>
          </cell>
          <cell r="AO171">
            <v>2117.77</v>
          </cell>
          <cell r="AP171">
            <v>11271.22</v>
          </cell>
          <cell r="AQ171">
            <v>4205</v>
          </cell>
          <cell r="AR171">
            <v>1298.25</v>
          </cell>
          <cell r="AS171">
            <v>58203.54</v>
          </cell>
          <cell r="AT171">
            <v>1500.89</v>
          </cell>
          <cell r="AU171">
            <v>0</v>
          </cell>
          <cell r="AV171">
            <v>16092.58</v>
          </cell>
          <cell r="AW171">
            <v>6593.4</v>
          </cell>
          <cell r="AX171">
            <v>0</v>
          </cell>
          <cell r="AY171">
            <v>4054</v>
          </cell>
          <cell r="AZ171">
            <v>0</v>
          </cell>
          <cell r="BA171">
            <v>5967.63</v>
          </cell>
          <cell r="BB171">
            <v>12639.75</v>
          </cell>
          <cell r="BC171">
            <v>0</v>
          </cell>
          <cell r="BD171">
            <v>0</v>
          </cell>
          <cell r="BE171">
            <v>32367.74</v>
          </cell>
          <cell r="BF171">
            <v>3334.36</v>
          </cell>
          <cell r="BG171">
            <v>8657</v>
          </cell>
          <cell r="BH171">
            <v>0</v>
          </cell>
          <cell r="BI171">
            <v>0</v>
          </cell>
          <cell r="BJ171">
            <v>0</v>
          </cell>
          <cell r="BK171">
            <v>17440.57</v>
          </cell>
          <cell r="BL171">
            <v>0</v>
          </cell>
          <cell r="BM171">
            <v>2313.61</v>
          </cell>
          <cell r="BN171">
            <v>42513.02</v>
          </cell>
          <cell r="BO171">
            <v>0</v>
          </cell>
          <cell r="BP171">
            <v>5887.64</v>
          </cell>
          <cell r="BQ171">
            <v>0</v>
          </cell>
          <cell r="BR171">
            <v>0</v>
          </cell>
          <cell r="BS171">
            <v>15034.37</v>
          </cell>
        </row>
        <row r="172">
          <cell r="A172">
            <v>719</v>
          </cell>
          <cell r="B172" t="str">
            <v>Minsterworth C of E Primary School</v>
          </cell>
          <cell r="D172">
            <v>39687.71</v>
          </cell>
          <cell r="E172">
            <v>0</v>
          </cell>
          <cell r="F172">
            <v>0</v>
          </cell>
          <cell r="G172">
            <v>1131.94</v>
          </cell>
          <cell r="H172">
            <v>0</v>
          </cell>
          <cell r="I172">
            <v>0</v>
          </cell>
          <cell r="J172">
            <v>183447.35</v>
          </cell>
          <cell r="K172">
            <v>0</v>
          </cell>
          <cell r="L172">
            <v>31790</v>
          </cell>
          <cell r="M172">
            <v>0</v>
          </cell>
          <cell r="N172">
            <v>46719</v>
          </cell>
          <cell r="O172">
            <v>7081</v>
          </cell>
          <cell r="P172">
            <v>1015</v>
          </cell>
          <cell r="Q172">
            <v>8989.3700000000008</v>
          </cell>
          <cell r="R172">
            <v>9278.9500000000007</v>
          </cell>
          <cell r="S172">
            <v>1117.9000000000001</v>
          </cell>
          <cell r="T172">
            <v>5752.13</v>
          </cell>
          <cell r="U172">
            <v>4621</v>
          </cell>
          <cell r="V172">
            <v>3076.31</v>
          </cell>
          <cell r="W172">
            <v>19789</v>
          </cell>
          <cell r="X172">
            <v>0</v>
          </cell>
          <cell r="Y172">
            <v>0</v>
          </cell>
          <cell r="Z172">
            <v>26700.97</v>
          </cell>
          <cell r="AA172">
            <v>168742.9</v>
          </cell>
          <cell r="AB172">
            <v>14234.49</v>
          </cell>
          <cell r="AC172">
            <v>53750.71</v>
          </cell>
          <cell r="AD172">
            <v>4816.9399999999996</v>
          </cell>
          <cell r="AE172">
            <v>20696.12</v>
          </cell>
          <cell r="AF172">
            <v>0</v>
          </cell>
          <cell r="AG172">
            <v>14343.09</v>
          </cell>
          <cell r="AH172">
            <v>3360.16</v>
          </cell>
          <cell r="AI172">
            <v>2248.65</v>
          </cell>
          <cell r="AJ172">
            <v>3952</v>
          </cell>
          <cell r="AK172">
            <v>988</v>
          </cell>
          <cell r="AL172">
            <v>6908.14</v>
          </cell>
          <cell r="AM172">
            <v>1536.34</v>
          </cell>
          <cell r="AN172">
            <v>658.5</v>
          </cell>
          <cell r="AO172">
            <v>349.58</v>
          </cell>
          <cell r="AP172">
            <v>4965.63</v>
          </cell>
          <cell r="AQ172">
            <v>517</v>
          </cell>
          <cell r="AR172">
            <v>293.16000000000003</v>
          </cell>
          <cell r="AS172">
            <v>16660.45</v>
          </cell>
          <cell r="AT172">
            <v>1951.5</v>
          </cell>
          <cell r="AU172">
            <v>0</v>
          </cell>
          <cell r="AV172">
            <v>3325.91</v>
          </cell>
          <cell r="AW172">
            <v>1154</v>
          </cell>
          <cell r="AX172">
            <v>0</v>
          </cell>
          <cell r="AY172">
            <v>7850.27</v>
          </cell>
          <cell r="AZ172">
            <v>0</v>
          </cell>
          <cell r="BA172">
            <v>0</v>
          </cell>
          <cell r="BB172">
            <v>7451.91</v>
          </cell>
          <cell r="BC172">
            <v>0</v>
          </cell>
          <cell r="BD172">
            <v>0</v>
          </cell>
          <cell r="BE172">
            <v>14241.76</v>
          </cell>
          <cell r="BF172">
            <v>2939.52</v>
          </cell>
          <cell r="BG172">
            <v>1186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1497.53</v>
          </cell>
          <cell r="BN172">
            <v>21609.27</v>
          </cell>
          <cell r="BO172">
            <v>0</v>
          </cell>
          <cell r="BP172">
            <v>0</v>
          </cell>
          <cell r="BQ172">
            <v>820.41</v>
          </cell>
          <cell r="BR172">
            <v>0</v>
          </cell>
          <cell r="BS172">
            <v>9519.69</v>
          </cell>
        </row>
        <row r="173">
          <cell r="A173">
            <v>720</v>
          </cell>
          <cell r="B173" t="str">
            <v>Miserden C of E Primary School</v>
          </cell>
          <cell r="D173">
            <v>18833.48</v>
          </cell>
          <cell r="E173">
            <v>0</v>
          </cell>
          <cell r="F173">
            <v>0</v>
          </cell>
          <cell r="G173">
            <v>295.06</v>
          </cell>
          <cell r="H173">
            <v>7399.98</v>
          </cell>
          <cell r="I173">
            <v>0</v>
          </cell>
          <cell r="J173">
            <v>220921.48</v>
          </cell>
          <cell r="K173">
            <v>0</v>
          </cell>
          <cell r="L173">
            <v>10761</v>
          </cell>
          <cell r="M173">
            <v>0</v>
          </cell>
          <cell r="N173">
            <v>25055</v>
          </cell>
          <cell r="O173">
            <v>150</v>
          </cell>
          <cell r="P173">
            <v>0</v>
          </cell>
          <cell r="Q173">
            <v>4338.5600000000004</v>
          </cell>
          <cell r="R173">
            <v>0</v>
          </cell>
          <cell r="S173">
            <v>2111.98</v>
          </cell>
          <cell r="T173">
            <v>256.67</v>
          </cell>
          <cell r="U173">
            <v>2254.9</v>
          </cell>
          <cell r="V173">
            <v>23336.34</v>
          </cell>
          <cell r="W173">
            <v>21060</v>
          </cell>
          <cell r="X173">
            <v>0</v>
          </cell>
          <cell r="Y173">
            <v>0</v>
          </cell>
          <cell r="Z173">
            <v>0</v>
          </cell>
          <cell r="AA173">
            <v>176527.82</v>
          </cell>
          <cell r="AB173">
            <v>8233.1200000000008</v>
          </cell>
          <cell r="AC173">
            <v>25529.37</v>
          </cell>
          <cell r="AD173">
            <v>0</v>
          </cell>
          <cell r="AE173">
            <v>11951.78</v>
          </cell>
          <cell r="AF173">
            <v>0</v>
          </cell>
          <cell r="AG173">
            <v>3584.51</v>
          </cell>
          <cell r="AH173">
            <v>517.72</v>
          </cell>
          <cell r="AI173">
            <v>1905</v>
          </cell>
          <cell r="AJ173">
            <v>4410</v>
          </cell>
          <cell r="AK173">
            <v>1102</v>
          </cell>
          <cell r="AL173">
            <v>7107.16</v>
          </cell>
          <cell r="AM173">
            <v>1741.88</v>
          </cell>
          <cell r="AN173">
            <v>7571.24</v>
          </cell>
          <cell r="AO173">
            <v>441.04</v>
          </cell>
          <cell r="AP173">
            <v>5122.4399999999996</v>
          </cell>
          <cell r="AQ173">
            <v>955</v>
          </cell>
          <cell r="AR173">
            <v>0</v>
          </cell>
          <cell r="AS173">
            <v>9431.92</v>
          </cell>
          <cell r="AT173">
            <v>1142.5</v>
          </cell>
          <cell r="AU173">
            <v>0</v>
          </cell>
          <cell r="AV173">
            <v>2180.9299999999998</v>
          </cell>
          <cell r="AW173">
            <v>1678.4</v>
          </cell>
          <cell r="AX173">
            <v>0</v>
          </cell>
          <cell r="AY173">
            <v>2555</v>
          </cell>
          <cell r="AZ173">
            <v>0</v>
          </cell>
          <cell r="BA173">
            <v>1839.04</v>
          </cell>
          <cell r="BB173">
            <v>8200.5</v>
          </cell>
          <cell r="BC173">
            <v>0</v>
          </cell>
          <cell r="BD173">
            <v>20430.87</v>
          </cell>
          <cell r="BE173">
            <v>0</v>
          </cell>
          <cell r="BF173">
            <v>0</v>
          </cell>
          <cell r="BG173">
            <v>1233</v>
          </cell>
          <cell r="BH173">
            <v>0</v>
          </cell>
          <cell r="BI173">
            <v>20430.87</v>
          </cell>
          <cell r="BJ173">
            <v>0</v>
          </cell>
          <cell r="BK173">
            <v>27830.85</v>
          </cell>
          <cell r="BL173">
            <v>0</v>
          </cell>
          <cell r="BM173">
            <v>918.1</v>
          </cell>
          <cell r="BN173">
            <v>24920.17</v>
          </cell>
          <cell r="BO173">
            <v>0</v>
          </cell>
          <cell r="BP173">
            <v>0</v>
          </cell>
          <cell r="BQ173">
            <v>609.96</v>
          </cell>
          <cell r="BR173">
            <v>0</v>
          </cell>
          <cell r="BS173">
            <v>0</v>
          </cell>
        </row>
        <row r="174">
          <cell r="A174">
            <v>721</v>
          </cell>
          <cell r="B174" t="str">
            <v>Mitcheldean Endowed Primary School</v>
          </cell>
          <cell r="D174">
            <v>89970.39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483179.61</v>
          </cell>
          <cell r="K174">
            <v>0</v>
          </cell>
          <cell r="L174">
            <v>11956</v>
          </cell>
          <cell r="M174">
            <v>0</v>
          </cell>
          <cell r="N174">
            <v>60611</v>
          </cell>
          <cell r="O174">
            <v>0</v>
          </cell>
          <cell r="P174">
            <v>74.510000000000005</v>
          </cell>
          <cell r="Q174">
            <v>6463.7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912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386741.01</v>
          </cell>
          <cell r="AB174">
            <v>6674.24</v>
          </cell>
          <cell r="AC174">
            <v>48559.54</v>
          </cell>
          <cell r="AD174">
            <v>20860.55</v>
          </cell>
          <cell r="AE174">
            <v>22737.63</v>
          </cell>
          <cell r="AF174">
            <v>0</v>
          </cell>
          <cell r="AG174">
            <v>9560.93</v>
          </cell>
          <cell r="AH174">
            <v>164.29</v>
          </cell>
          <cell r="AI174">
            <v>154</v>
          </cell>
          <cell r="AJ174">
            <v>4118</v>
          </cell>
          <cell r="AK174">
            <v>1029</v>
          </cell>
          <cell r="AL174">
            <v>12794.42</v>
          </cell>
          <cell r="AM174">
            <v>27680.07</v>
          </cell>
          <cell r="AN174">
            <v>865.07</v>
          </cell>
          <cell r="AO174">
            <v>1663.86</v>
          </cell>
          <cell r="AP174">
            <v>10837.09</v>
          </cell>
          <cell r="AQ174">
            <v>2105</v>
          </cell>
          <cell r="AR174">
            <v>374.75</v>
          </cell>
          <cell r="AS174">
            <v>11565.34</v>
          </cell>
          <cell r="AT174">
            <v>7284.12</v>
          </cell>
          <cell r="AU174">
            <v>0</v>
          </cell>
          <cell r="AV174">
            <v>8682.4</v>
          </cell>
          <cell r="AW174">
            <v>4058</v>
          </cell>
          <cell r="AX174">
            <v>0</v>
          </cell>
          <cell r="AY174">
            <v>1239</v>
          </cell>
          <cell r="AZ174">
            <v>1996.5</v>
          </cell>
          <cell r="BA174">
            <v>1617.68</v>
          </cell>
          <cell r="BB174">
            <v>10798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1598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1598</v>
          </cell>
          <cell r="BN174">
            <v>49006.720000000001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</row>
        <row r="175">
          <cell r="A175">
            <v>722</v>
          </cell>
          <cell r="B175" t="str">
            <v>St. David's Primary School</v>
          </cell>
          <cell r="C175">
            <v>1</v>
          </cell>
          <cell r="D175">
            <v>73007.02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679830</v>
          </cell>
          <cell r="K175">
            <v>0</v>
          </cell>
          <cell r="L175">
            <v>52313</v>
          </cell>
          <cell r="M175">
            <v>0</v>
          </cell>
          <cell r="N175">
            <v>33293</v>
          </cell>
          <cell r="O175">
            <v>0</v>
          </cell>
          <cell r="P175">
            <v>1103.3599999999999</v>
          </cell>
          <cell r="Q175">
            <v>21023.66</v>
          </cell>
          <cell r="R175">
            <v>0</v>
          </cell>
          <cell r="S175">
            <v>627.11</v>
          </cell>
          <cell r="T175">
            <v>0</v>
          </cell>
          <cell r="U175">
            <v>7838.41</v>
          </cell>
          <cell r="V175">
            <v>16304.49</v>
          </cell>
          <cell r="W175">
            <v>49586</v>
          </cell>
          <cell r="X175">
            <v>0</v>
          </cell>
          <cell r="Y175">
            <v>0</v>
          </cell>
          <cell r="Z175">
            <v>0</v>
          </cell>
          <cell r="AA175">
            <v>517636.7</v>
          </cell>
          <cell r="AB175">
            <v>34268.660000000003</v>
          </cell>
          <cell r="AC175">
            <v>129513.49</v>
          </cell>
          <cell r="AD175">
            <v>24298.97</v>
          </cell>
          <cell r="AE175">
            <v>31200.92</v>
          </cell>
          <cell r="AF175">
            <v>1022.24</v>
          </cell>
          <cell r="AG175">
            <v>19481.45</v>
          </cell>
          <cell r="AH175">
            <v>2030.84</v>
          </cell>
          <cell r="AI175">
            <v>2252</v>
          </cell>
          <cell r="AJ175">
            <v>5125</v>
          </cell>
          <cell r="AK175">
            <v>1376</v>
          </cell>
          <cell r="AL175">
            <v>13480.68</v>
          </cell>
          <cell r="AM175">
            <v>2745.93</v>
          </cell>
          <cell r="AN175">
            <v>2919.56</v>
          </cell>
          <cell r="AO175">
            <v>3391.08</v>
          </cell>
          <cell r="AP175">
            <v>10389.459999999999</v>
          </cell>
          <cell r="AQ175">
            <v>1745</v>
          </cell>
          <cell r="AR175">
            <v>1118.6099999999999</v>
          </cell>
          <cell r="AS175">
            <v>33337.480000000003</v>
          </cell>
          <cell r="AT175">
            <v>3483.75</v>
          </cell>
          <cell r="AU175">
            <v>0</v>
          </cell>
          <cell r="AV175">
            <v>6628</v>
          </cell>
          <cell r="AW175">
            <v>5805.35</v>
          </cell>
          <cell r="AX175">
            <v>0</v>
          </cell>
          <cell r="AY175">
            <v>615.41</v>
          </cell>
          <cell r="AZ175">
            <v>0</v>
          </cell>
          <cell r="BA175">
            <v>6376.33</v>
          </cell>
          <cell r="BB175">
            <v>12588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1849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1446.55</v>
          </cell>
          <cell r="BN175">
            <v>62095.14</v>
          </cell>
          <cell r="BO175">
            <v>0</v>
          </cell>
          <cell r="BP175">
            <v>0</v>
          </cell>
          <cell r="BQ175">
            <v>402.45</v>
          </cell>
          <cell r="BR175">
            <v>0</v>
          </cell>
          <cell r="BS175">
            <v>0</v>
          </cell>
        </row>
        <row r="176">
          <cell r="A176">
            <v>724</v>
          </cell>
          <cell r="B176" t="str">
            <v>Nailsworth C of E Primary School</v>
          </cell>
          <cell r="D176">
            <v>4191.5</v>
          </cell>
          <cell r="E176">
            <v>0</v>
          </cell>
          <cell r="F176">
            <v>1950</v>
          </cell>
          <cell r="G176">
            <v>106.07</v>
          </cell>
          <cell r="H176">
            <v>0</v>
          </cell>
          <cell r="I176">
            <v>0</v>
          </cell>
          <cell r="J176">
            <v>432237.43</v>
          </cell>
          <cell r="K176">
            <v>0</v>
          </cell>
          <cell r="L176">
            <v>60024</v>
          </cell>
          <cell r="M176">
            <v>0</v>
          </cell>
          <cell r="N176">
            <v>48850</v>
          </cell>
          <cell r="O176">
            <v>300</v>
          </cell>
          <cell r="P176">
            <v>2546.0300000000002</v>
          </cell>
          <cell r="Q176">
            <v>976.56</v>
          </cell>
          <cell r="R176">
            <v>0</v>
          </cell>
          <cell r="S176">
            <v>0</v>
          </cell>
          <cell r="T176">
            <v>454.23</v>
          </cell>
          <cell r="U176">
            <v>3640.5</v>
          </cell>
          <cell r="V176">
            <v>29293.5</v>
          </cell>
          <cell r="W176">
            <v>35599</v>
          </cell>
          <cell r="X176">
            <v>0</v>
          </cell>
          <cell r="Y176">
            <v>0</v>
          </cell>
          <cell r="Z176">
            <v>0</v>
          </cell>
          <cell r="AA176">
            <v>342671.7</v>
          </cell>
          <cell r="AB176">
            <v>10263.4</v>
          </cell>
          <cell r="AC176">
            <v>83383.11</v>
          </cell>
          <cell r="AD176">
            <v>28577.97</v>
          </cell>
          <cell r="AE176">
            <v>28414.86</v>
          </cell>
          <cell r="AF176">
            <v>0</v>
          </cell>
          <cell r="AG176">
            <v>10612.45</v>
          </cell>
          <cell r="AH176">
            <v>363.15</v>
          </cell>
          <cell r="AI176">
            <v>3895.95</v>
          </cell>
          <cell r="AJ176">
            <v>2644</v>
          </cell>
          <cell r="AK176">
            <v>661</v>
          </cell>
          <cell r="AL176">
            <v>9204.42</v>
          </cell>
          <cell r="AM176">
            <v>3467.6</v>
          </cell>
          <cell r="AN176">
            <v>760.47</v>
          </cell>
          <cell r="AO176">
            <v>4667.63</v>
          </cell>
          <cell r="AP176">
            <v>11683.58</v>
          </cell>
          <cell r="AQ176">
            <v>6860</v>
          </cell>
          <cell r="AR176">
            <v>2902.89</v>
          </cell>
          <cell r="AS176">
            <v>25702.799999999999</v>
          </cell>
          <cell r="AT176">
            <v>0</v>
          </cell>
          <cell r="AU176">
            <v>0</v>
          </cell>
          <cell r="AV176">
            <v>10393.93</v>
          </cell>
          <cell r="AW176">
            <v>4040</v>
          </cell>
          <cell r="AX176">
            <v>5177.6000000000004</v>
          </cell>
          <cell r="AY176">
            <v>4130</v>
          </cell>
          <cell r="AZ176">
            <v>344.88</v>
          </cell>
          <cell r="BA176">
            <v>9103.8700000000008</v>
          </cell>
          <cell r="BB176">
            <v>9098.85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23968</v>
          </cell>
          <cell r="BH176">
            <v>0</v>
          </cell>
          <cell r="BI176">
            <v>0</v>
          </cell>
          <cell r="BJ176">
            <v>0</v>
          </cell>
          <cell r="BK176">
            <v>21810</v>
          </cell>
          <cell r="BL176">
            <v>0</v>
          </cell>
          <cell r="BM176">
            <v>1582.92</v>
          </cell>
          <cell r="BN176">
            <v>-913.36</v>
          </cell>
          <cell r="BO176">
            <v>0</v>
          </cell>
          <cell r="BP176">
            <v>2581</v>
          </cell>
          <cell r="BQ176">
            <v>50.15</v>
          </cell>
          <cell r="BR176">
            <v>0</v>
          </cell>
          <cell r="BS176">
            <v>0</v>
          </cell>
        </row>
        <row r="177">
          <cell r="A177">
            <v>726</v>
          </cell>
          <cell r="B177" t="str">
            <v>Picklenash Junior School</v>
          </cell>
          <cell r="C177">
            <v>1</v>
          </cell>
          <cell r="D177">
            <v>102553.99</v>
          </cell>
          <cell r="E177">
            <v>0</v>
          </cell>
          <cell r="F177">
            <v>7115.98</v>
          </cell>
          <cell r="G177">
            <v>240.38</v>
          </cell>
          <cell r="H177">
            <v>0</v>
          </cell>
          <cell r="I177">
            <v>0</v>
          </cell>
          <cell r="J177">
            <v>615566.98</v>
          </cell>
          <cell r="K177">
            <v>0</v>
          </cell>
          <cell r="L177">
            <v>43315</v>
          </cell>
          <cell r="M177">
            <v>0</v>
          </cell>
          <cell r="N177">
            <v>15131.02</v>
          </cell>
          <cell r="O177">
            <v>1434.14</v>
          </cell>
          <cell r="P177">
            <v>16452.98</v>
          </cell>
          <cell r="Q177">
            <v>12345.37</v>
          </cell>
          <cell r="R177">
            <v>33448.17</v>
          </cell>
          <cell r="S177">
            <v>469.45</v>
          </cell>
          <cell r="T177">
            <v>800.32</v>
          </cell>
          <cell r="U177">
            <v>12290</v>
          </cell>
          <cell r="V177">
            <v>4892.29</v>
          </cell>
          <cell r="W177">
            <v>44812</v>
          </cell>
          <cell r="X177">
            <v>0</v>
          </cell>
          <cell r="Y177">
            <v>0</v>
          </cell>
          <cell r="Z177">
            <v>0</v>
          </cell>
          <cell r="AA177">
            <v>453951.82</v>
          </cell>
          <cell r="AB177">
            <v>32955.67</v>
          </cell>
          <cell r="AC177">
            <v>89076.59</v>
          </cell>
          <cell r="AD177">
            <v>25832.36</v>
          </cell>
          <cell r="AE177">
            <v>54703.040000000001</v>
          </cell>
          <cell r="AF177">
            <v>20349.95</v>
          </cell>
          <cell r="AG177">
            <v>8781.7800000000007</v>
          </cell>
          <cell r="AH177">
            <v>1012.15</v>
          </cell>
          <cell r="AI177">
            <v>3129</v>
          </cell>
          <cell r="AJ177">
            <v>3804</v>
          </cell>
          <cell r="AK177">
            <v>1251</v>
          </cell>
          <cell r="AL177">
            <v>2278.62</v>
          </cell>
          <cell r="AM177">
            <v>5415.03</v>
          </cell>
          <cell r="AN177">
            <v>1696.5</v>
          </cell>
          <cell r="AO177">
            <v>9802.2900000000009</v>
          </cell>
          <cell r="AP177">
            <v>12169</v>
          </cell>
          <cell r="AQ177">
            <v>3056.82</v>
          </cell>
          <cell r="AR177">
            <v>2181.46</v>
          </cell>
          <cell r="AS177">
            <v>38982.769999999997</v>
          </cell>
          <cell r="AT177">
            <v>3148.75</v>
          </cell>
          <cell r="AU177">
            <v>0</v>
          </cell>
          <cell r="AV177">
            <v>13236.5</v>
          </cell>
          <cell r="AW177">
            <v>5006</v>
          </cell>
          <cell r="AX177">
            <v>0</v>
          </cell>
          <cell r="AY177">
            <v>26505.67</v>
          </cell>
          <cell r="AZ177">
            <v>0</v>
          </cell>
          <cell r="BA177">
            <v>8288.9</v>
          </cell>
          <cell r="BB177">
            <v>10168</v>
          </cell>
          <cell r="BC177">
            <v>487</v>
          </cell>
          <cell r="BD177">
            <v>5203.5600000000004</v>
          </cell>
          <cell r="BE177">
            <v>0</v>
          </cell>
          <cell r="BF177">
            <v>0</v>
          </cell>
          <cell r="BG177">
            <v>16705.62</v>
          </cell>
          <cell r="BH177">
            <v>0</v>
          </cell>
          <cell r="BI177">
            <v>5203.5600000000004</v>
          </cell>
          <cell r="BJ177">
            <v>0</v>
          </cell>
          <cell r="BK177">
            <v>21146.57</v>
          </cell>
          <cell r="BL177">
            <v>0</v>
          </cell>
          <cell r="BM177">
            <v>1676.53</v>
          </cell>
          <cell r="BN177">
            <v>61037.48</v>
          </cell>
          <cell r="BO177">
            <v>0</v>
          </cell>
          <cell r="BP177">
            <v>6115.97</v>
          </cell>
          <cell r="BQ177">
            <v>326.47000000000003</v>
          </cell>
          <cell r="BR177">
            <v>0</v>
          </cell>
          <cell r="BS177">
            <v>0</v>
          </cell>
        </row>
        <row r="178">
          <cell r="A178">
            <v>727</v>
          </cell>
          <cell r="B178" t="str">
            <v>Glebe Infant School</v>
          </cell>
          <cell r="D178">
            <v>8075.92</v>
          </cell>
          <cell r="E178">
            <v>0</v>
          </cell>
          <cell r="F178">
            <v>10536.78</v>
          </cell>
          <cell r="G178">
            <v>994.8</v>
          </cell>
          <cell r="H178">
            <v>0</v>
          </cell>
          <cell r="I178">
            <v>0</v>
          </cell>
          <cell r="J178">
            <v>353034.5</v>
          </cell>
          <cell r="K178">
            <v>0</v>
          </cell>
          <cell r="L178">
            <v>32194</v>
          </cell>
          <cell r="M178">
            <v>0</v>
          </cell>
          <cell r="N178">
            <v>16869</v>
          </cell>
          <cell r="O178">
            <v>750</v>
          </cell>
          <cell r="P178">
            <v>1965.9</v>
          </cell>
          <cell r="Q178">
            <v>670.83</v>
          </cell>
          <cell r="R178">
            <v>15444.69</v>
          </cell>
          <cell r="S178">
            <v>0</v>
          </cell>
          <cell r="T178">
            <v>4175.3</v>
          </cell>
          <cell r="U178">
            <v>0</v>
          </cell>
          <cell r="V178">
            <v>7303.75</v>
          </cell>
          <cell r="W178">
            <v>28759</v>
          </cell>
          <cell r="X178">
            <v>0</v>
          </cell>
          <cell r="Y178">
            <v>0</v>
          </cell>
          <cell r="Z178">
            <v>0</v>
          </cell>
          <cell r="AA178">
            <v>260511.81</v>
          </cell>
          <cell r="AB178">
            <v>20947.71</v>
          </cell>
          <cell r="AC178">
            <v>51321.69</v>
          </cell>
          <cell r="AD178">
            <v>14042.61</v>
          </cell>
          <cell r="AE178">
            <v>19953</v>
          </cell>
          <cell r="AF178">
            <v>10393.290000000001</v>
          </cell>
          <cell r="AG178">
            <v>10931.15</v>
          </cell>
          <cell r="AH178">
            <v>0</v>
          </cell>
          <cell r="AI178">
            <v>2364</v>
          </cell>
          <cell r="AJ178">
            <v>2974</v>
          </cell>
          <cell r="AK178">
            <v>744</v>
          </cell>
          <cell r="AL178">
            <v>6762.89</v>
          </cell>
          <cell r="AM178">
            <v>666.67</v>
          </cell>
          <cell r="AN178">
            <v>1536.46</v>
          </cell>
          <cell r="AO178">
            <v>2104.0700000000002</v>
          </cell>
          <cell r="AP178">
            <v>12793.79</v>
          </cell>
          <cell r="AQ178">
            <v>1199</v>
          </cell>
          <cell r="AR178">
            <v>3621.03</v>
          </cell>
          <cell r="AS178">
            <v>12799.92</v>
          </cell>
          <cell r="AT178">
            <v>1506</v>
          </cell>
          <cell r="AU178">
            <v>0</v>
          </cell>
          <cell r="AV178">
            <v>5159.8100000000004</v>
          </cell>
          <cell r="AW178">
            <v>2637</v>
          </cell>
          <cell r="AX178">
            <v>0</v>
          </cell>
          <cell r="AY178">
            <v>9275.91</v>
          </cell>
          <cell r="AZ178">
            <v>0</v>
          </cell>
          <cell r="BA178">
            <v>0</v>
          </cell>
          <cell r="BB178">
            <v>9630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1409</v>
          </cell>
          <cell r="BH178">
            <v>0</v>
          </cell>
          <cell r="BI178">
            <v>0</v>
          </cell>
          <cell r="BJ178">
            <v>0</v>
          </cell>
          <cell r="BK178">
            <v>10536.58</v>
          </cell>
          <cell r="BL178">
            <v>0</v>
          </cell>
          <cell r="BM178">
            <v>1231.9100000000001</v>
          </cell>
          <cell r="BN178">
            <v>5367.08</v>
          </cell>
          <cell r="BO178">
            <v>0</v>
          </cell>
          <cell r="BP178">
            <v>0</v>
          </cell>
          <cell r="BQ178">
            <v>1172.0899999999999</v>
          </cell>
          <cell r="BR178">
            <v>0</v>
          </cell>
          <cell r="BS178">
            <v>0</v>
          </cell>
        </row>
        <row r="179">
          <cell r="A179">
            <v>728</v>
          </cell>
          <cell r="B179" t="str">
            <v>Newnham St. Peter's C of E Primary School</v>
          </cell>
          <cell r="D179">
            <v>30185.53</v>
          </cell>
          <cell r="E179">
            <v>0</v>
          </cell>
          <cell r="F179">
            <v>0</v>
          </cell>
          <cell r="G179">
            <v>577.04</v>
          </cell>
          <cell r="H179">
            <v>0</v>
          </cell>
          <cell r="I179">
            <v>0</v>
          </cell>
          <cell r="J179">
            <v>322666.37</v>
          </cell>
          <cell r="K179">
            <v>0</v>
          </cell>
          <cell r="L179">
            <v>37770</v>
          </cell>
          <cell r="M179">
            <v>0</v>
          </cell>
          <cell r="N179">
            <v>21022.02</v>
          </cell>
          <cell r="O179">
            <v>0</v>
          </cell>
          <cell r="P179">
            <v>3813.8</v>
          </cell>
          <cell r="Q179">
            <v>3542.52</v>
          </cell>
          <cell r="R179">
            <v>0</v>
          </cell>
          <cell r="S179">
            <v>5281.5</v>
          </cell>
          <cell r="T179">
            <v>576.79999999999995</v>
          </cell>
          <cell r="U179">
            <v>5956</v>
          </cell>
          <cell r="V179">
            <v>18766.39</v>
          </cell>
          <cell r="W179">
            <v>28714</v>
          </cell>
          <cell r="X179">
            <v>0</v>
          </cell>
          <cell r="Y179">
            <v>0</v>
          </cell>
          <cell r="Z179">
            <v>0</v>
          </cell>
          <cell r="AA179">
            <v>193772.04</v>
          </cell>
          <cell r="AB179">
            <v>14705.35</v>
          </cell>
          <cell r="AC179">
            <v>65632.3</v>
          </cell>
          <cell r="AD179">
            <v>0</v>
          </cell>
          <cell r="AE179">
            <v>19074.55</v>
          </cell>
          <cell r="AF179">
            <v>0</v>
          </cell>
          <cell r="AG179">
            <v>11158.6</v>
          </cell>
          <cell r="AH179">
            <v>1722.39</v>
          </cell>
          <cell r="AI179">
            <v>2263</v>
          </cell>
          <cell r="AJ179">
            <v>3967</v>
          </cell>
          <cell r="AK179">
            <v>992</v>
          </cell>
          <cell r="AL179">
            <v>2731.58</v>
          </cell>
          <cell r="AM179">
            <v>1716.12</v>
          </cell>
          <cell r="AN179">
            <v>10061.67</v>
          </cell>
          <cell r="AO179">
            <v>1844.4</v>
          </cell>
          <cell r="AP179">
            <v>3715.37</v>
          </cell>
          <cell r="AQ179">
            <v>1170</v>
          </cell>
          <cell r="AR179">
            <v>1647.36</v>
          </cell>
          <cell r="AS179">
            <v>34921.629999999997</v>
          </cell>
          <cell r="AT179">
            <v>21661.4</v>
          </cell>
          <cell r="AU179">
            <v>0</v>
          </cell>
          <cell r="AV179">
            <v>4189.09</v>
          </cell>
          <cell r="AW179">
            <v>2892.4</v>
          </cell>
          <cell r="AX179">
            <v>0</v>
          </cell>
          <cell r="AY179">
            <v>2478</v>
          </cell>
          <cell r="AZ179">
            <v>0</v>
          </cell>
          <cell r="BA179">
            <v>1897.25</v>
          </cell>
          <cell r="BB179">
            <v>11398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1400.04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0</v>
          </cell>
          <cell r="BM179">
            <v>1320.43</v>
          </cell>
          <cell r="BN179">
            <v>62683.43</v>
          </cell>
          <cell r="BO179">
            <v>0</v>
          </cell>
          <cell r="BP179">
            <v>0</v>
          </cell>
          <cell r="BQ179">
            <v>656.65</v>
          </cell>
          <cell r="BR179">
            <v>0</v>
          </cell>
          <cell r="BS179">
            <v>0</v>
          </cell>
        </row>
        <row r="180">
          <cell r="A180">
            <v>729</v>
          </cell>
          <cell r="B180" t="str">
            <v>North Cerney C of E Primary School</v>
          </cell>
          <cell r="D180">
            <v>30961.78</v>
          </cell>
          <cell r="E180">
            <v>0</v>
          </cell>
          <cell r="F180">
            <v>2131.4499999999998</v>
          </cell>
          <cell r="G180">
            <v>747.04</v>
          </cell>
          <cell r="H180">
            <v>0</v>
          </cell>
          <cell r="I180">
            <v>0</v>
          </cell>
          <cell r="J180">
            <v>166059.73000000001</v>
          </cell>
          <cell r="K180">
            <v>0</v>
          </cell>
          <cell r="L180">
            <v>14553</v>
          </cell>
          <cell r="M180">
            <v>0</v>
          </cell>
          <cell r="N180">
            <v>33071</v>
          </cell>
          <cell r="O180">
            <v>0</v>
          </cell>
          <cell r="P180">
            <v>2479.58</v>
          </cell>
          <cell r="Q180">
            <v>8000.08</v>
          </cell>
          <cell r="R180">
            <v>7529.1</v>
          </cell>
          <cell r="S180">
            <v>2893.5</v>
          </cell>
          <cell r="T180">
            <v>1504.53</v>
          </cell>
          <cell r="U180">
            <v>551.5</v>
          </cell>
          <cell r="V180">
            <v>2712.55</v>
          </cell>
          <cell r="W180">
            <v>16926</v>
          </cell>
          <cell r="X180">
            <v>0</v>
          </cell>
          <cell r="Y180">
            <v>0</v>
          </cell>
          <cell r="Z180">
            <v>0</v>
          </cell>
          <cell r="AA180">
            <v>129073.93</v>
          </cell>
          <cell r="AB180">
            <v>533.44000000000005</v>
          </cell>
          <cell r="AC180">
            <v>39968.800000000003</v>
          </cell>
          <cell r="AD180">
            <v>3.53</v>
          </cell>
          <cell r="AE180">
            <v>11107.9</v>
          </cell>
          <cell r="AF180">
            <v>0</v>
          </cell>
          <cell r="AG180">
            <v>2903.79</v>
          </cell>
          <cell r="AH180">
            <v>257.43</v>
          </cell>
          <cell r="AI180">
            <v>1708.86</v>
          </cell>
          <cell r="AJ180">
            <v>3058</v>
          </cell>
          <cell r="AK180">
            <v>764</v>
          </cell>
          <cell r="AL180">
            <v>2108.8000000000002</v>
          </cell>
          <cell r="AM180">
            <v>1537.59</v>
          </cell>
          <cell r="AN180">
            <v>9896.02</v>
          </cell>
          <cell r="AO180">
            <v>923.26</v>
          </cell>
          <cell r="AP180">
            <v>3051.61</v>
          </cell>
          <cell r="AQ180">
            <v>1121</v>
          </cell>
          <cell r="AR180">
            <v>553.63</v>
          </cell>
          <cell r="AS180">
            <v>9593.49</v>
          </cell>
          <cell r="AT180">
            <v>1835.6</v>
          </cell>
          <cell r="AU180">
            <v>0</v>
          </cell>
          <cell r="AV180">
            <v>6908.22</v>
          </cell>
          <cell r="AW180">
            <v>843.4</v>
          </cell>
          <cell r="AX180">
            <v>0</v>
          </cell>
          <cell r="AY180">
            <v>7463.15</v>
          </cell>
          <cell r="AZ180">
            <v>10814.12</v>
          </cell>
          <cell r="BA180">
            <v>827.29</v>
          </cell>
          <cell r="BB180">
            <v>9127.85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22204</v>
          </cell>
          <cell r="BH180">
            <v>0</v>
          </cell>
          <cell r="BI180">
            <v>0</v>
          </cell>
          <cell r="BJ180">
            <v>0</v>
          </cell>
          <cell r="BK180">
            <v>23214</v>
          </cell>
          <cell r="BL180">
            <v>0</v>
          </cell>
          <cell r="BM180">
            <v>1120.72</v>
          </cell>
          <cell r="BN180">
            <v>31257.64</v>
          </cell>
          <cell r="BO180">
            <v>0</v>
          </cell>
          <cell r="BP180">
            <v>0</v>
          </cell>
          <cell r="BQ180">
            <v>747.77</v>
          </cell>
          <cell r="BR180">
            <v>0</v>
          </cell>
          <cell r="BS180">
            <v>0</v>
          </cell>
        </row>
        <row r="181">
          <cell r="A181">
            <v>730</v>
          </cell>
          <cell r="B181" t="str">
            <v>Northleach C of E Primary School</v>
          </cell>
          <cell r="D181">
            <v>30107.73</v>
          </cell>
          <cell r="E181">
            <v>0</v>
          </cell>
          <cell r="F181">
            <v>1273</v>
          </cell>
          <cell r="G181">
            <v>5062</v>
          </cell>
          <cell r="H181">
            <v>0</v>
          </cell>
          <cell r="I181">
            <v>0</v>
          </cell>
          <cell r="J181">
            <v>372129.27</v>
          </cell>
          <cell r="K181">
            <v>0</v>
          </cell>
          <cell r="L181">
            <v>29767</v>
          </cell>
          <cell r="M181">
            <v>0</v>
          </cell>
          <cell r="N181">
            <v>27704</v>
          </cell>
          <cell r="O181">
            <v>1400</v>
          </cell>
          <cell r="P181">
            <v>0</v>
          </cell>
          <cell r="Q181">
            <v>9308.86</v>
          </cell>
          <cell r="R181">
            <v>0</v>
          </cell>
          <cell r="S181">
            <v>0</v>
          </cell>
          <cell r="T181">
            <v>989.12</v>
          </cell>
          <cell r="U181">
            <v>6702.5</v>
          </cell>
          <cell r="V181">
            <v>13766.43</v>
          </cell>
          <cell r="W181">
            <v>29473</v>
          </cell>
          <cell r="X181">
            <v>0</v>
          </cell>
          <cell r="Y181">
            <v>0</v>
          </cell>
          <cell r="Z181">
            <v>0</v>
          </cell>
          <cell r="AA181">
            <v>284151.18</v>
          </cell>
          <cell r="AB181">
            <v>11736.69</v>
          </cell>
          <cell r="AC181">
            <v>46817.33</v>
          </cell>
          <cell r="AD181">
            <v>9952.0499999999993</v>
          </cell>
          <cell r="AE181">
            <v>20011.96</v>
          </cell>
          <cell r="AF181">
            <v>0</v>
          </cell>
          <cell r="AG181">
            <v>8285.4500000000007</v>
          </cell>
          <cell r="AH181">
            <v>926.03</v>
          </cell>
          <cell r="AI181">
            <v>1454</v>
          </cell>
          <cell r="AJ181">
            <v>2920</v>
          </cell>
          <cell r="AK181">
            <v>730</v>
          </cell>
          <cell r="AL181">
            <v>16060.22</v>
          </cell>
          <cell r="AM181">
            <v>1780.14</v>
          </cell>
          <cell r="AN181">
            <v>2648.47</v>
          </cell>
          <cell r="AO181">
            <v>1124.32</v>
          </cell>
          <cell r="AP181">
            <v>12406.9</v>
          </cell>
          <cell r="AQ181">
            <v>7160</v>
          </cell>
          <cell r="AR181">
            <v>0</v>
          </cell>
          <cell r="AS181">
            <v>25315.42</v>
          </cell>
          <cell r="AT181">
            <v>7409.69</v>
          </cell>
          <cell r="AU181">
            <v>0</v>
          </cell>
          <cell r="AV181">
            <v>8735.6200000000008</v>
          </cell>
          <cell r="AW181">
            <v>3232</v>
          </cell>
          <cell r="AX181">
            <v>0</v>
          </cell>
          <cell r="AY181">
            <v>1645.1</v>
          </cell>
          <cell r="AZ181">
            <v>0</v>
          </cell>
          <cell r="BA181">
            <v>5295.18</v>
          </cell>
          <cell r="BB181">
            <v>10538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4191</v>
          </cell>
          <cell r="BH181">
            <v>0</v>
          </cell>
          <cell r="BI181">
            <v>0</v>
          </cell>
          <cell r="BJ181">
            <v>0</v>
          </cell>
          <cell r="BK181">
            <v>5963.25</v>
          </cell>
          <cell r="BL181">
            <v>0</v>
          </cell>
          <cell r="BM181">
            <v>2117</v>
          </cell>
          <cell r="BN181">
            <v>31012.16</v>
          </cell>
          <cell r="BO181">
            <v>0</v>
          </cell>
          <cell r="BP181">
            <v>0</v>
          </cell>
          <cell r="BQ181">
            <v>2445.75</v>
          </cell>
          <cell r="BR181">
            <v>0</v>
          </cell>
          <cell r="BS181">
            <v>0</v>
          </cell>
        </row>
        <row r="182">
          <cell r="A182">
            <v>731</v>
          </cell>
          <cell r="B182" t="str">
            <v>North Nibley C of E Primary School</v>
          </cell>
          <cell r="D182">
            <v>36459.050000000003</v>
          </cell>
          <cell r="E182">
            <v>0</v>
          </cell>
          <cell r="F182">
            <v>0</v>
          </cell>
          <cell r="G182">
            <v>898.28</v>
          </cell>
          <cell r="H182">
            <v>0</v>
          </cell>
          <cell r="I182">
            <v>0</v>
          </cell>
          <cell r="J182">
            <v>292732.67</v>
          </cell>
          <cell r="K182">
            <v>0</v>
          </cell>
          <cell r="L182">
            <v>31615</v>
          </cell>
          <cell r="M182">
            <v>0</v>
          </cell>
          <cell r="N182">
            <v>26442</v>
          </cell>
          <cell r="O182">
            <v>7115</v>
          </cell>
          <cell r="P182">
            <v>133.25</v>
          </cell>
          <cell r="Q182">
            <v>3783.06</v>
          </cell>
          <cell r="R182">
            <v>0</v>
          </cell>
          <cell r="S182">
            <v>2099.4</v>
          </cell>
          <cell r="T182">
            <v>577.25</v>
          </cell>
          <cell r="U182">
            <v>7791.89</v>
          </cell>
          <cell r="V182">
            <v>13261.5</v>
          </cell>
          <cell r="W182">
            <v>25906</v>
          </cell>
          <cell r="X182">
            <v>0</v>
          </cell>
          <cell r="Y182">
            <v>0</v>
          </cell>
          <cell r="Z182">
            <v>0</v>
          </cell>
          <cell r="AA182">
            <v>236981.91</v>
          </cell>
          <cell r="AB182">
            <v>15413.12</v>
          </cell>
          <cell r="AC182">
            <v>57471.22</v>
          </cell>
          <cell r="AD182">
            <v>8144.91</v>
          </cell>
          <cell r="AE182">
            <v>15848.81</v>
          </cell>
          <cell r="AF182">
            <v>0</v>
          </cell>
          <cell r="AG182">
            <v>11266.51</v>
          </cell>
          <cell r="AH182">
            <v>2603.11</v>
          </cell>
          <cell r="AI182">
            <v>8261.8799999999992</v>
          </cell>
          <cell r="AJ182">
            <v>6125</v>
          </cell>
          <cell r="AK182">
            <v>1531</v>
          </cell>
          <cell r="AL182">
            <v>3721.7</v>
          </cell>
          <cell r="AM182">
            <v>880</v>
          </cell>
          <cell r="AN182">
            <v>463.51</v>
          </cell>
          <cell r="AO182">
            <v>571.78</v>
          </cell>
          <cell r="AP182">
            <v>4866.82</v>
          </cell>
          <cell r="AQ182">
            <v>770</v>
          </cell>
          <cell r="AR182">
            <v>672.21</v>
          </cell>
          <cell r="AS182">
            <v>21769.98</v>
          </cell>
          <cell r="AT182">
            <v>1183.47</v>
          </cell>
          <cell r="AU182">
            <v>0</v>
          </cell>
          <cell r="AV182">
            <v>3747.67</v>
          </cell>
          <cell r="AW182">
            <v>2332.4</v>
          </cell>
          <cell r="AX182">
            <v>0</v>
          </cell>
          <cell r="AY182">
            <v>1239</v>
          </cell>
          <cell r="AZ182">
            <v>0</v>
          </cell>
          <cell r="BA182">
            <v>2357.91</v>
          </cell>
          <cell r="BB182">
            <v>7500.5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1326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1460.62</v>
          </cell>
          <cell r="BN182">
            <v>32191.65</v>
          </cell>
          <cell r="BO182">
            <v>0</v>
          </cell>
          <cell r="BP182">
            <v>0</v>
          </cell>
          <cell r="BQ182">
            <v>763.66</v>
          </cell>
          <cell r="BR182">
            <v>0</v>
          </cell>
          <cell r="BS182">
            <v>0</v>
          </cell>
        </row>
        <row r="183">
          <cell r="A183">
            <v>732</v>
          </cell>
          <cell r="B183" t="str">
            <v>Northway Infant School</v>
          </cell>
          <cell r="D183">
            <v>26743.16</v>
          </cell>
          <cell r="E183">
            <v>0</v>
          </cell>
          <cell r="F183">
            <v>0</v>
          </cell>
          <cell r="G183">
            <v>665.66</v>
          </cell>
          <cell r="H183">
            <v>0</v>
          </cell>
          <cell r="I183">
            <v>0</v>
          </cell>
          <cell r="J183">
            <v>384651</v>
          </cell>
          <cell r="K183">
            <v>0</v>
          </cell>
          <cell r="L183">
            <v>18909</v>
          </cell>
          <cell r="M183">
            <v>0</v>
          </cell>
          <cell r="N183">
            <v>24146.18</v>
          </cell>
          <cell r="O183">
            <v>300</v>
          </cell>
          <cell r="P183">
            <v>750</v>
          </cell>
          <cell r="Q183">
            <v>3207.59</v>
          </cell>
          <cell r="R183">
            <v>0</v>
          </cell>
          <cell r="S183">
            <v>3777.65</v>
          </cell>
          <cell r="T183">
            <v>1538.92</v>
          </cell>
          <cell r="U183">
            <v>0</v>
          </cell>
          <cell r="V183">
            <v>2537.0300000000002</v>
          </cell>
          <cell r="W183">
            <v>31521</v>
          </cell>
          <cell r="X183">
            <v>0</v>
          </cell>
          <cell r="Y183">
            <v>0</v>
          </cell>
          <cell r="Z183">
            <v>0</v>
          </cell>
          <cell r="AA183">
            <v>267239.28000000003</v>
          </cell>
          <cell r="AB183">
            <v>10085.67</v>
          </cell>
          <cell r="AC183">
            <v>47719.49</v>
          </cell>
          <cell r="AD183">
            <v>17060.09</v>
          </cell>
          <cell r="AE183">
            <v>27367.51</v>
          </cell>
          <cell r="AF183">
            <v>0</v>
          </cell>
          <cell r="AG183">
            <v>14093.79</v>
          </cell>
          <cell r="AH183">
            <v>1293.1199999999999</v>
          </cell>
          <cell r="AI183">
            <v>1188.5</v>
          </cell>
          <cell r="AJ183">
            <v>7916</v>
          </cell>
          <cell r="AK183">
            <v>1979</v>
          </cell>
          <cell r="AL183">
            <v>3428.62</v>
          </cell>
          <cell r="AM183">
            <v>4498.71</v>
          </cell>
          <cell r="AN183">
            <v>1811.86</v>
          </cell>
          <cell r="AO183">
            <v>1720.09</v>
          </cell>
          <cell r="AP183">
            <v>6228.5</v>
          </cell>
          <cell r="AQ183">
            <v>5213</v>
          </cell>
          <cell r="AR183">
            <v>1101.54</v>
          </cell>
          <cell r="AS183">
            <v>15060.18</v>
          </cell>
          <cell r="AT183">
            <v>6312.62</v>
          </cell>
          <cell r="AU183">
            <v>0</v>
          </cell>
          <cell r="AV183">
            <v>3612.21</v>
          </cell>
          <cell r="AW183">
            <v>3351.4</v>
          </cell>
          <cell r="AX183">
            <v>0</v>
          </cell>
          <cell r="AY183">
            <v>6195</v>
          </cell>
          <cell r="AZ183">
            <v>989.07</v>
          </cell>
          <cell r="BA183">
            <v>4414</v>
          </cell>
          <cell r="BB183">
            <v>10924.7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28836</v>
          </cell>
          <cell r="BH183">
            <v>0</v>
          </cell>
          <cell r="BI183">
            <v>0</v>
          </cell>
          <cell r="BJ183">
            <v>0</v>
          </cell>
          <cell r="BK183">
            <v>19971.349999999999</v>
          </cell>
          <cell r="BL183">
            <v>0</v>
          </cell>
          <cell r="BM183">
            <v>2109.7199999999998</v>
          </cell>
          <cell r="BN183">
            <v>27277.58</v>
          </cell>
          <cell r="BO183">
            <v>0</v>
          </cell>
          <cell r="BP183">
            <v>7411.65</v>
          </cell>
          <cell r="BQ183">
            <v>8.94</v>
          </cell>
          <cell r="BR183">
            <v>0</v>
          </cell>
          <cell r="BS183">
            <v>0</v>
          </cell>
        </row>
        <row r="184">
          <cell r="A184">
            <v>733</v>
          </cell>
          <cell r="B184" t="str">
            <v>Norton C of E Primary School</v>
          </cell>
          <cell r="D184">
            <v>20946.04</v>
          </cell>
          <cell r="E184">
            <v>0</v>
          </cell>
          <cell r="F184">
            <v>0</v>
          </cell>
          <cell r="G184">
            <v>1162.94</v>
          </cell>
          <cell r="H184">
            <v>0</v>
          </cell>
          <cell r="I184">
            <v>0</v>
          </cell>
          <cell r="J184">
            <v>281059.46000000002</v>
          </cell>
          <cell r="K184">
            <v>0</v>
          </cell>
          <cell r="L184">
            <v>50450</v>
          </cell>
          <cell r="M184">
            <v>0</v>
          </cell>
          <cell r="N184">
            <v>26462.560000000001</v>
          </cell>
          <cell r="O184">
            <v>15300</v>
          </cell>
          <cell r="P184">
            <v>1370.44</v>
          </cell>
          <cell r="Q184">
            <v>4663.3100000000004</v>
          </cell>
          <cell r="R184">
            <v>0</v>
          </cell>
          <cell r="S184">
            <v>0</v>
          </cell>
          <cell r="T184">
            <v>635.80999999999995</v>
          </cell>
          <cell r="U184">
            <v>3356.4</v>
          </cell>
          <cell r="V184">
            <v>3740.3</v>
          </cell>
          <cell r="W184">
            <v>27476</v>
          </cell>
          <cell r="X184">
            <v>0</v>
          </cell>
          <cell r="Y184">
            <v>23285.64</v>
          </cell>
          <cell r="Z184">
            <v>1247.5999999999999</v>
          </cell>
          <cell r="AA184">
            <v>203412.09</v>
          </cell>
          <cell r="AB184">
            <v>14767.68</v>
          </cell>
          <cell r="AC184">
            <v>75685.63</v>
          </cell>
          <cell r="AD184">
            <v>0</v>
          </cell>
          <cell r="AE184">
            <v>15650.05</v>
          </cell>
          <cell r="AF184">
            <v>0</v>
          </cell>
          <cell r="AG184">
            <v>7911.79</v>
          </cell>
          <cell r="AH184">
            <v>985.41</v>
          </cell>
          <cell r="AI184">
            <v>2285.13</v>
          </cell>
          <cell r="AJ184">
            <v>2229</v>
          </cell>
          <cell r="AK184">
            <v>557</v>
          </cell>
          <cell r="AL184">
            <v>6946.6</v>
          </cell>
          <cell r="AM184">
            <v>1191.44</v>
          </cell>
          <cell r="AN184">
            <v>8300.75</v>
          </cell>
          <cell r="AO184">
            <v>574.46</v>
          </cell>
          <cell r="AP184">
            <v>3969.74</v>
          </cell>
          <cell r="AQ184">
            <v>1754</v>
          </cell>
          <cell r="AR184">
            <v>2152.61</v>
          </cell>
          <cell r="AS184">
            <v>23138.14</v>
          </cell>
          <cell r="AT184">
            <v>2692.06</v>
          </cell>
          <cell r="AU184">
            <v>0</v>
          </cell>
          <cell r="AV184">
            <v>11297.53</v>
          </cell>
          <cell r="AW184">
            <v>2163</v>
          </cell>
          <cell r="AX184">
            <v>0</v>
          </cell>
          <cell r="AY184">
            <v>1652</v>
          </cell>
          <cell r="AZ184">
            <v>274</v>
          </cell>
          <cell r="BA184">
            <v>6382.57</v>
          </cell>
          <cell r="BB184">
            <v>11842</v>
          </cell>
          <cell r="BC184">
            <v>0</v>
          </cell>
          <cell r="BD184">
            <v>0</v>
          </cell>
          <cell r="BE184">
            <v>16457.150000000001</v>
          </cell>
          <cell r="BF184">
            <v>2098.4499999999998</v>
          </cell>
          <cell r="BG184">
            <v>27071</v>
          </cell>
          <cell r="BH184">
            <v>0</v>
          </cell>
          <cell r="BI184">
            <v>0</v>
          </cell>
          <cell r="BJ184">
            <v>0</v>
          </cell>
          <cell r="BK184">
            <v>25745</v>
          </cell>
          <cell r="BL184">
            <v>0</v>
          </cell>
          <cell r="BM184">
            <v>2488.94</v>
          </cell>
          <cell r="BN184">
            <v>27645.64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5977.64</v>
          </cell>
        </row>
        <row r="185">
          <cell r="A185">
            <v>734</v>
          </cell>
          <cell r="B185" t="str">
            <v>St. Josephs Catholic Primary School</v>
          </cell>
          <cell r="D185">
            <v>-10946.13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343949.13</v>
          </cell>
          <cell r="K185">
            <v>0</v>
          </cell>
          <cell r="L185">
            <v>30618</v>
          </cell>
          <cell r="M185">
            <v>0</v>
          </cell>
          <cell r="N185">
            <v>28919.5</v>
          </cell>
          <cell r="O185">
            <v>500</v>
          </cell>
          <cell r="P185">
            <v>227.31</v>
          </cell>
          <cell r="Q185">
            <v>5442.99</v>
          </cell>
          <cell r="R185">
            <v>0</v>
          </cell>
          <cell r="S185">
            <v>0</v>
          </cell>
          <cell r="T185">
            <v>0</v>
          </cell>
          <cell r="U185">
            <v>9861.77</v>
          </cell>
          <cell r="V185">
            <v>6447.63</v>
          </cell>
          <cell r="W185">
            <v>32380</v>
          </cell>
          <cell r="X185">
            <v>0</v>
          </cell>
          <cell r="Y185">
            <v>0</v>
          </cell>
          <cell r="Z185">
            <v>0</v>
          </cell>
          <cell r="AA185">
            <v>277087.40000000002</v>
          </cell>
          <cell r="AB185">
            <v>12200.14</v>
          </cell>
          <cell r="AC185">
            <v>49748.22</v>
          </cell>
          <cell r="AD185">
            <v>318.81</v>
          </cell>
          <cell r="AE185">
            <v>30930.95</v>
          </cell>
          <cell r="AF185">
            <v>0</v>
          </cell>
          <cell r="AG185">
            <v>7543.7</v>
          </cell>
          <cell r="AH185">
            <v>4492.7</v>
          </cell>
          <cell r="AI185">
            <v>1920</v>
          </cell>
          <cell r="AJ185">
            <v>2158</v>
          </cell>
          <cell r="AK185">
            <v>540</v>
          </cell>
          <cell r="AL185">
            <v>3433</v>
          </cell>
          <cell r="AM185">
            <v>3318.75</v>
          </cell>
          <cell r="AN185">
            <v>12907.35</v>
          </cell>
          <cell r="AO185">
            <v>2185.92</v>
          </cell>
          <cell r="AP185">
            <v>9028.09</v>
          </cell>
          <cell r="AQ185">
            <v>881</v>
          </cell>
          <cell r="AR185">
            <v>647.02</v>
          </cell>
          <cell r="AS185">
            <v>22815.1</v>
          </cell>
          <cell r="AT185">
            <v>3734.5</v>
          </cell>
          <cell r="AU185">
            <v>0</v>
          </cell>
          <cell r="AV185">
            <v>3748.08</v>
          </cell>
          <cell r="AW185">
            <v>2899.6</v>
          </cell>
          <cell r="AX185">
            <v>0</v>
          </cell>
          <cell r="AY185">
            <v>2478</v>
          </cell>
          <cell r="AZ185">
            <v>94</v>
          </cell>
          <cell r="BA185">
            <v>3995.37</v>
          </cell>
          <cell r="BB185">
            <v>12728.2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1412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1246.7</v>
          </cell>
          <cell r="BN185">
            <v>-24433.7</v>
          </cell>
          <cell r="BO185">
            <v>0</v>
          </cell>
          <cell r="BP185">
            <v>0</v>
          </cell>
          <cell r="BQ185">
            <v>0</v>
          </cell>
          <cell r="BR185">
            <v>165.3</v>
          </cell>
          <cell r="BS185">
            <v>0</v>
          </cell>
        </row>
        <row r="186">
          <cell r="A186">
            <v>735</v>
          </cell>
          <cell r="B186" t="str">
            <v>Oakridge Parochial School</v>
          </cell>
          <cell r="D186">
            <v>13549.72</v>
          </cell>
          <cell r="E186">
            <v>0</v>
          </cell>
          <cell r="F186">
            <v>0</v>
          </cell>
          <cell r="G186">
            <v>1034.31</v>
          </cell>
          <cell r="H186">
            <v>0</v>
          </cell>
          <cell r="I186">
            <v>0</v>
          </cell>
          <cell r="J186">
            <v>149778</v>
          </cell>
          <cell r="K186">
            <v>0</v>
          </cell>
          <cell r="L186">
            <v>8628</v>
          </cell>
          <cell r="M186">
            <v>0</v>
          </cell>
          <cell r="N186">
            <v>23364.97</v>
          </cell>
          <cell r="O186">
            <v>0</v>
          </cell>
          <cell r="P186">
            <v>1019</v>
          </cell>
          <cell r="Q186">
            <v>2985.46</v>
          </cell>
          <cell r="R186">
            <v>0</v>
          </cell>
          <cell r="S186">
            <v>671.99</v>
          </cell>
          <cell r="T186">
            <v>228.2</v>
          </cell>
          <cell r="U186">
            <v>170</v>
          </cell>
          <cell r="V186">
            <v>23911.31</v>
          </cell>
          <cell r="W186">
            <v>17033</v>
          </cell>
          <cell r="X186">
            <v>0</v>
          </cell>
          <cell r="Y186">
            <v>0</v>
          </cell>
          <cell r="Z186">
            <v>0</v>
          </cell>
          <cell r="AA186">
            <v>140311</v>
          </cell>
          <cell r="AB186">
            <v>5882.01</v>
          </cell>
          <cell r="AC186">
            <v>33996.61</v>
          </cell>
          <cell r="AD186">
            <v>4528.1000000000004</v>
          </cell>
          <cell r="AE186">
            <v>10937.09</v>
          </cell>
          <cell r="AF186">
            <v>0</v>
          </cell>
          <cell r="AG186">
            <v>3449.46</v>
          </cell>
          <cell r="AH186">
            <v>631.19000000000005</v>
          </cell>
          <cell r="AI186">
            <v>775.05</v>
          </cell>
          <cell r="AJ186">
            <v>1599</v>
          </cell>
          <cell r="AK186">
            <v>400</v>
          </cell>
          <cell r="AL186">
            <v>1916.73</v>
          </cell>
          <cell r="AM186">
            <v>0</v>
          </cell>
          <cell r="AN186">
            <v>395.55</v>
          </cell>
          <cell r="AO186">
            <v>163.69</v>
          </cell>
          <cell r="AP186">
            <v>2973.57</v>
          </cell>
          <cell r="AQ186">
            <v>253</v>
          </cell>
          <cell r="AR186">
            <v>382</v>
          </cell>
          <cell r="AS186">
            <v>10547.55</v>
          </cell>
          <cell r="AT186">
            <v>1067.94</v>
          </cell>
          <cell r="AU186">
            <v>0</v>
          </cell>
          <cell r="AV186">
            <v>2386.12</v>
          </cell>
          <cell r="AW186">
            <v>803</v>
          </cell>
          <cell r="AX186">
            <v>0</v>
          </cell>
          <cell r="AY186">
            <v>0</v>
          </cell>
          <cell r="AZ186">
            <v>0</v>
          </cell>
          <cell r="BA186">
            <v>1218.8900000000001</v>
          </cell>
          <cell r="BB186">
            <v>5232.5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1121</v>
          </cell>
          <cell r="BH186">
            <v>0</v>
          </cell>
          <cell r="BI186">
            <v>0</v>
          </cell>
          <cell r="BJ186">
            <v>0</v>
          </cell>
          <cell r="BK186">
            <v>0</v>
          </cell>
          <cell r="BL186">
            <v>0</v>
          </cell>
          <cell r="BM186">
            <v>1594.76</v>
          </cell>
          <cell r="BN186">
            <v>11489.6</v>
          </cell>
          <cell r="BO186">
            <v>0</v>
          </cell>
          <cell r="BP186">
            <v>0</v>
          </cell>
          <cell r="BQ186">
            <v>560.54999999999995</v>
          </cell>
          <cell r="BR186">
            <v>0</v>
          </cell>
          <cell r="BS186">
            <v>0</v>
          </cell>
        </row>
        <row r="187">
          <cell r="A187">
            <v>736</v>
          </cell>
          <cell r="B187" t="str">
            <v>Carrant Brook Junior School</v>
          </cell>
          <cell r="C187">
            <v>1</v>
          </cell>
          <cell r="D187">
            <v>17406.54</v>
          </cell>
          <cell r="E187">
            <v>-0.25</v>
          </cell>
          <cell r="F187">
            <v>-8590.1299999999992</v>
          </cell>
          <cell r="G187">
            <v>0</v>
          </cell>
          <cell r="H187">
            <v>0.25</v>
          </cell>
          <cell r="I187">
            <v>0</v>
          </cell>
          <cell r="J187">
            <v>473872</v>
          </cell>
          <cell r="K187">
            <v>0</v>
          </cell>
          <cell r="L187">
            <v>32067.72</v>
          </cell>
          <cell r="M187">
            <v>0</v>
          </cell>
          <cell r="N187">
            <v>29138</v>
          </cell>
          <cell r="O187">
            <v>0</v>
          </cell>
          <cell r="P187">
            <v>350</v>
          </cell>
          <cell r="Q187">
            <v>9000.67</v>
          </cell>
          <cell r="R187">
            <v>0</v>
          </cell>
          <cell r="S187">
            <v>321.2</v>
          </cell>
          <cell r="T187">
            <v>226.88</v>
          </cell>
          <cell r="U187">
            <v>9284.33</v>
          </cell>
          <cell r="V187">
            <v>4653.91</v>
          </cell>
          <cell r="W187">
            <v>39126</v>
          </cell>
          <cell r="X187">
            <v>0</v>
          </cell>
          <cell r="Y187">
            <v>0</v>
          </cell>
          <cell r="Z187">
            <v>0</v>
          </cell>
          <cell r="AA187">
            <v>395015.43</v>
          </cell>
          <cell r="AB187">
            <v>2396.92</v>
          </cell>
          <cell r="AC187">
            <v>49530.41</v>
          </cell>
          <cell r="AD187">
            <v>13078.63</v>
          </cell>
          <cell r="AE187">
            <v>28231.17</v>
          </cell>
          <cell r="AF187">
            <v>0</v>
          </cell>
          <cell r="AG187">
            <v>10334.200000000001</v>
          </cell>
          <cell r="AH187">
            <v>174.35</v>
          </cell>
          <cell r="AI187">
            <v>1645</v>
          </cell>
          <cell r="AJ187">
            <v>4803</v>
          </cell>
          <cell r="AK187">
            <v>0</v>
          </cell>
          <cell r="AL187">
            <v>3504.32</v>
          </cell>
          <cell r="AM187">
            <v>3039.52</v>
          </cell>
          <cell r="AN187">
            <v>1185</v>
          </cell>
          <cell r="AO187">
            <v>2661.21</v>
          </cell>
          <cell r="AP187">
            <v>6683</v>
          </cell>
          <cell r="AQ187">
            <v>1714</v>
          </cell>
          <cell r="AR187">
            <v>878.52</v>
          </cell>
          <cell r="AS187">
            <v>22203.32</v>
          </cell>
          <cell r="AT187">
            <v>2349.6799999999998</v>
          </cell>
          <cell r="AU187">
            <v>0</v>
          </cell>
          <cell r="AV187">
            <v>10141.549999999999</v>
          </cell>
          <cell r="AW187">
            <v>415.8</v>
          </cell>
          <cell r="AX187">
            <v>0</v>
          </cell>
          <cell r="AY187">
            <v>0</v>
          </cell>
          <cell r="AZ187">
            <v>2028</v>
          </cell>
          <cell r="BA187">
            <v>6221.57</v>
          </cell>
          <cell r="BB187">
            <v>24953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33001</v>
          </cell>
          <cell r="BH187">
            <v>0</v>
          </cell>
          <cell r="BI187">
            <v>0</v>
          </cell>
          <cell r="BJ187">
            <v>0</v>
          </cell>
          <cell r="BK187">
            <v>11569.83</v>
          </cell>
          <cell r="BL187">
            <v>0</v>
          </cell>
          <cell r="BM187">
            <v>1586</v>
          </cell>
          <cell r="BN187">
            <v>22259.4</v>
          </cell>
          <cell r="BO187">
            <v>0</v>
          </cell>
          <cell r="BP187">
            <v>11255.29</v>
          </cell>
          <cell r="BQ187">
            <v>0</v>
          </cell>
          <cell r="BR187">
            <v>0</v>
          </cell>
          <cell r="BS187">
            <v>0</v>
          </cell>
        </row>
        <row r="188">
          <cell r="A188">
            <v>742</v>
          </cell>
          <cell r="B188" t="str">
            <v>The Croft Primary School</v>
          </cell>
          <cell r="D188">
            <v>22001.040000000001</v>
          </cell>
          <cell r="E188">
            <v>0</v>
          </cell>
          <cell r="F188">
            <v>46202.58</v>
          </cell>
          <cell r="G188">
            <v>51.08</v>
          </cell>
          <cell r="H188">
            <v>0</v>
          </cell>
          <cell r="I188">
            <v>0</v>
          </cell>
          <cell r="J188">
            <v>353405.3</v>
          </cell>
          <cell r="K188">
            <v>0</v>
          </cell>
          <cell r="L188">
            <v>25778</v>
          </cell>
          <cell r="M188">
            <v>0</v>
          </cell>
          <cell r="N188">
            <v>27218</v>
          </cell>
          <cell r="O188">
            <v>1100</v>
          </cell>
          <cell r="P188">
            <v>158.16</v>
          </cell>
          <cell r="Q188">
            <v>12737.45</v>
          </cell>
          <cell r="R188">
            <v>0</v>
          </cell>
          <cell r="S188">
            <v>0</v>
          </cell>
          <cell r="T188">
            <v>0</v>
          </cell>
          <cell r="U188">
            <v>4200.83</v>
          </cell>
          <cell r="V188">
            <v>9991.23</v>
          </cell>
          <cell r="W188">
            <v>30056</v>
          </cell>
          <cell r="X188">
            <v>0</v>
          </cell>
          <cell r="Y188">
            <v>0</v>
          </cell>
          <cell r="Z188">
            <v>0</v>
          </cell>
          <cell r="AA188">
            <v>256742.86</v>
          </cell>
          <cell r="AB188">
            <v>19528.36</v>
          </cell>
          <cell r="AC188">
            <v>61072.82</v>
          </cell>
          <cell r="AD188">
            <v>383.61</v>
          </cell>
          <cell r="AE188">
            <v>20486.16</v>
          </cell>
          <cell r="AF188">
            <v>0</v>
          </cell>
          <cell r="AG188">
            <v>7035.21</v>
          </cell>
          <cell r="AH188">
            <v>850.38</v>
          </cell>
          <cell r="AI188">
            <v>3435.99</v>
          </cell>
          <cell r="AJ188">
            <v>0</v>
          </cell>
          <cell r="AK188">
            <v>0</v>
          </cell>
          <cell r="AL188">
            <v>8048.56</v>
          </cell>
          <cell r="AM188">
            <v>4628.79</v>
          </cell>
          <cell r="AN188">
            <v>10791.36</v>
          </cell>
          <cell r="AO188">
            <v>1710.19</v>
          </cell>
          <cell r="AP188">
            <v>7720.8</v>
          </cell>
          <cell r="AQ188">
            <v>7626</v>
          </cell>
          <cell r="AR188">
            <v>1329.27</v>
          </cell>
          <cell r="AS188">
            <v>20055.54</v>
          </cell>
          <cell r="AT188">
            <v>453.84</v>
          </cell>
          <cell r="AU188">
            <v>0</v>
          </cell>
          <cell r="AV188">
            <v>3542.97</v>
          </cell>
          <cell r="AW188">
            <v>3215.2</v>
          </cell>
          <cell r="AX188">
            <v>0</v>
          </cell>
          <cell r="AY188">
            <v>2065</v>
          </cell>
          <cell r="AZ188">
            <v>1178.67</v>
          </cell>
          <cell r="BA188">
            <v>4190.0200000000004</v>
          </cell>
          <cell r="BB188">
            <v>11833.5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43725</v>
          </cell>
          <cell r="BH188">
            <v>0</v>
          </cell>
          <cell r="BI188">
            <v>0</v>
          </cell>
          <cell r="BJ188">
            <v>0</v>
          </cell>
          <cell r="BK188">
            <v>89697.919999999998</v>
          </cell>
          <cell r="BL188">
            <v>0</v>
          </cell>
          <cell r="BM188">
            <v>1488</v>
          </cell>
          <cell r="BN188">
            <v>28720.93</v>
          </cell>
          <cell r="BO188">
            <v>0</v>
          </cell>
          <cell r="BP188">
            <v>-2112.34</v>
          </cell>
          <cell r="BQ188">
            <v>905</v>
          </cell>
          <cell r="BR188">
            <v>0.08</v>
          </cell>
          <cell r="BS188">
            <v>0</v>
          </cell>
        </row>
        <row r="189">
          <cell r="A189">
            <v>743</v>
          </cell>
          <cell r="B189" t="str">
            <v>Parkend Primary School</v>
          </cell>
          <cell r="D189">
            <v>32284.07</v>
          </cell>
          <cell r="E189">
            <v>0</v>
          </cell>
          <cell r="F189">
            <v>23435.5</v>
          </cell>
          <cell r="G189">
            <v>295.62</v>
          </cell>
          <cell r="H189">
            <v>0</v>
          </cell>
          <cell r="I189">
            <v>0</v>
          </cell>
          <cell r="J189">
            <v>190771.33</v>
          </cell>
          <cell r="K189">
            <v>0</v>
          </cell>
          <cell r="L189">
            <v>5708</v>
          </cell>
          <cell r="M189">
            <v>0</v>
          </cell>
          <cell r="N189">
            <v>27239.48</v>
          </cell>
          <cell r="O189">
            <v>0</v>
          </cell>
          <cell r="P189">
            <v>0</v>
          </cell>
          <cell r="Q189">
            <v>3700.83</v>
          </cell>
          <cell r="R189">
            <v>0</v>
          </cell>
          <cell r="S189">
            <v>7380</v>
          </cell>
          <cell r="T189">
            <v>302.39999999999998</v>
          </cell>
          <cell r="U189">
            <v>1083.3900000000001</v>
          </cell>
          <cell r="V189">
            <v>10963.77</v>
          </cell>
          <cell r="W189">
            <v>18699</v>
          </cell>
          <cell r="X189">
            <v>0</v>
          </cell>
          <cell r="Y189">
            <v>0</v>
          </cell>
          <cell r="Z189">
            <v>0</v>
          </cell>
          <cell r="AA189">
            <v>147174.21</v>
          </cell>
          <cell r="AB189">
            <v>24404.07</v>
          </cell>
          <cell r="AC189">
            <v>23841.72</v>
          </cell>
          <cell r="AD189">
            <v>0</v>
          </cell>
          <cell r="AE189">
            <v>19841.61</v>
          </cell>
          <cell r="AF189">
            <v>0</v>
          </cell>
          <cell r="AG189">
            <v>5791.97</v>
          </cell>
          <cell r="AH189">
            <v>605.02</v>
          </cell>
          <cell r="AI189">
            <v>1339.6</v>
          </cell>
          <cell r="AJ189">
            <v>3594</v>
          </cell>
          <cell r="AK189">
            <v>899</v>
          </cell>
          <cell r="AL189">
            <v>1761.21</v>
          </cell>
          <cell r="AM189">
            <v>1517.75</v>
          </cell>
          <cell r="AN189">
            <v>6410.53</v>
          </cell>
          <cell r="AO189">
            <v>532.69000000000005</v>
          </cell>
          <cell r="AP189">
            <v>3629.72</v>
          </cell>
          <cell r="AQ189">
            <v>2287</v>
          </cell>
          <cell r="AR189">
            <v>634.54999999999995</v>
          </cell>
          <cell r="AS189">
            <v>16768.95</v>
          </cell>
          <cell r="AT189">
            <v>1741.39</v>
          </cell>
          <cell r="AU189">
            <v>0</v>
          </cell>
          <cell r="AV189">
            <v>2658.49</v>
          </cell>
          <cell r="AW189">
            <v>1208.5999999999999</v>
          </cell>
          <cell r="AX189">
            <v>0</v>
          </cell>
          <cell r="AY189">
            <v>2161.81</v>
          </cell>
          <cell r="AZ189">
            <v>933.85</v>
          </cell>
          <cell r="BA189">
            <v>976.24</v>
          </cell>
          <cell r="BB189">
            <v>8217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23769</v>
          </cell>
          <cell r="BH189">
            <v>0</v>
          </cell>
          <cell r="BI189">
            <v>0</v>
          </cell>
          <cell r="BJ189">
            <v>0</v>
          </cell>
          <cell r="BK189">
            <v>22747.54</v>
          </cell>
          <cell r="BL189">
            <v>0</v>
          </cell>
          <cell r="BM189">
            <v>1252.72</v>
          </cell>
          <cell r="BN189">
            <v>19201.29</v>
          </cell>
          <cell r="BO189">
            <v>0</v>
          </cell>
          <cell r="BP189">
            <v>23282.58</v>
          </cell>
          <cell r="BQ189">
            <v>217.28</v>
          </cell>
          <cell r="BR189">
            <v>0</v>
          </cell>
          <cell r="BS189">
            <v>0</v>
          </cell>
        </row>
        <row r="190">
          <cell r="A190">
            <v>749</v>
          </cell>
          <cell r="B190" t="str">
            <v>Pauntley C of E Primary School</v>
          </cell>
          <cell r="D190">
            <v>4187.3</v>
          </cell>
          <cell r="E190">
            <v>0</v>
          </cell>
          <cell r="F190">
            <v>14954.2</v>
          </cell>
          <cell r="G190">
            <v>12</v>
          </cell>
          <cell r="H190">
            <v>0</v>
          </cell>
          <cell r="I190">
            <v>0</v>
          </cell>
          <cell r="J190">
            <v>178811.5</v>
          </cell>
          <cell r="K190">
            <v>0</v>
          </cell>
          <cell r="L190">
            <v>4730</v>
          </cell>
          <cell r="M190">
            <v>0</v>
          </cell>
          <cell r="N190">
            <v>21625</v>
          </cell>
          <cell r="O190">
            <v>0</v>
          </cell>
          <cell r="P190">
            <v>175</v>
          </cell>
          <cell r="Q190">
            <v>1963.67</v>
          </cell>
          <cell r="R190">
            <v>9044</v>
          </cell>
          <cell r="S190">
            <v>0</v>
          </cell>
          <cell r="T190">
            <v>0</v>
          </cell>
          <cell r="U190">
            <v>2340.75</v>
          </cell>
          <cell r="V190">
            <v>10469.700000000001</v>
          </cell>
          <cell r="W190">
            <v>18439</v>
          </cell>
          <cell r="X190">
            <v>0</v>
          </cell>
          <cell r="Y190">
            <v>0</v>
          </cell>
          <cell r="Z190">
            <v>0</v>
          </cell>
          <cell r="AA190">
            <v>135674.32</v>
          </cell>
          <cell r="AB190">
            <v>1975.58</v>
          </cell>
          <cell r="AC190">
            <v>23104.04</v>
          </cell>
          <cell r="AD190">
            <v>4405.8</v>
          </cell>
          <cell r="AE190">
            <v>14529.98</v>
          </cell>
          <cell r="AF190">
            <v>0</v>
          </cell>
          <cell r="AG190">
            <v>6559.9</v>
          </cell>
          <cell r="AH190">
            <v>0</v>
          </cell>
          <cell r="AI190">
            <v>1264.1500000000001</v>
          </cell>
          <cell r="AJ190">
            <v>0</v>
          </cell>
          <cell r="AK190">
            <v>1727.37</v>
          </cell>
          <cell r="AL190">
            <v>3124.28</v>
          </cell>
          <cell r="AM190">
            <v>1715.42</v>
          </cell>
          <cell r="AN190">
            <v>299.05</v>
          </cell>
          <cell r="AO190">
            <v>193.39</v>
          </cell>
          <cell r="AP190">
            <v>1881.08</v>
          </cell>
          <cell r="AQ190">
            <v>1177</v>
          </cell>
          <cell r="AR190">
            <v>487.1</v>
          </cell>
          <cell r="AS190">
            <v>12229.24</v>
          </cell>
          <cell r="AT190">
            <v>1563.15</v>
          </cell>
          <cell r="AU190">
            <v>0</v>
          </cell>
          <cell r="AV190">
            <v>2269.15</v>
          </cell>
          <cell r="AW190">
            <v>1185.4000000000001</v>
          </cell>
          <cell r="AX190">
            <v>0</v>
          </cell>
          <cell r="AY190">
            <v>8934.82</v>
          </cell>
          <cell r="AZ190">
            <v>20</v>
          </cell>
          <cell r="BA190">
            <v>4508.5</v>
          </cell>
          <cell r="BB190">
            <v>9742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22685</v>
          </cell>
          <cell r="BH190">
            <v>0</v>
          </cell>
          <cell r="BI190">
            <v>0</v>
          </cell>
          <cell r="BJ190">
            <v>0</v>
          </cell>
          <cell r="BK190">
            <v>425</v>
          </cell>
          <cell r="BL190">
            <v>0</v>
          </cell>
          <cell r="BM190">
            <v>1173</v>
          </cell>
          <cell r="BN190">
            <v>13215.2</v>
          </cell>
          <cell r="BO190">
            <v>0</v>
          </cell>
          <cell r="BP190">
            <v>36053.199999999997</v>
          </cell>
          <cell r="BQ190">
            <v>0</v>
          </cell>
          <cell r="BR190">
            <v>0</v>
          </cell>
          <cell r="BS190">
            <v>0</v>
          </cell>
        </row>
        <row r="191">
          <cell r="A191">
            <v>750</v>
          </cell>
          <cell r="B191" t="str">
            <v>Pillowell Community Primary School</v>
          </cell>
          <cell r="D191">
            <v>27306.68</v>
          </cell>
          <cell r="E191">
            <v>0</v>
          </cell>
          <cell r="F191">
            <v>12415.2</v>
          </cell>
          <cell r="G191">
            <v>4818</v>
          </cell>
          <cell r="H191">
            <v>0</v>
          </cell>
          <cell r="I191">
            <v>0</v>
          </cell>
          <cell r="J191">
            <v>235461</v>
          </cell>
          <cell r="K191">
            <v>0</v>
          </cell>
          <cell r="L191">
            <v>7925</v>
          </cell>
          <cell r="M191">
            <v>0</v>
          </cell>
          <cell r="N191">
            <v>32599</v>
          </cell>
          <cell r="O191">
            <v>0</v>
          </cell>
          <cell r="P191">
            <v>1832.3</v>
          </cell>
          <cell r="Q191">
            <v>1762.12</v>
          </cell>
          <cell r="R191">
            <v>0</v>
          </cell>
          <cell r="S191">
            <v>3994</v>
          </cell>
          <cell r="T191">
            <v>1521.8</v>
          </cell>
          <cell r="U191">
            <v>1000</v>
          </cell>
          <cell r="V191">
            <v>1326.63</v>
          </cell>
          <cell r="W191">
            <v>22885</v>
          </cell>
          <cell r="X191">
            <v>0</v>
          </cell>
          <cell r="Y191">
            <v>0</v>
          </cell>
          <cell r="Z191">
            <v>0</v>
          </cell>
          <cell r="AA191">
            <v>140121.09</v>
          </cell>
          <cell r="AB191">
            <v>4882.62</v>
          </cell>
          <cell r="AC191">
            <v>56538.84</v>
          </cell>
          <cell r="AD191">
            <v>11161.62</v>
          </cell>
          <cell r="AE191">
            <v>15369.88</v>
          </cell>
          <cell r="AF191">
            <v>0</v>
          </cell>
          <cell r="AG191">
            <v>5650.67</v>
          </cell>
          <cell r="AH191">
            <v>666.23</v>
          </cell>
          <cell r="AI191">
            <v>1829.48</v>
          </cell>
          <cell r="AJ191">
            <v>4645</v>
          </cell>
          <cell r="AK191">
            <v>1161</v>
          </cell>
          <cell r="AL191">
            <v>9164.7900000000009</v>
          </cell>
          <cell r="AM191">
            <v>1240</v>
          </cell>
          <cell r="AN191">
            <v>1092.43</v>
          </cell>
          <cell r="AO191">
            <v>1089.04</v>
          </cell>
          <cell r="AP191">
            <v>4797.1099999999997</v>
          </cell>
          <cell r="AQ191">
            <v>1965</v>
          </cell>
          <cell r="AR191">
            <v>551.66999999999996</v>
          </cell>
          <cell r="AS191">
            <v>10141.25</v>
          </cell>
          <cell r="AT191">
            <v>1131.25</v>
          </cell>
          <cell r="AU191">
            <v>0</v>
          </cell>
          <cell r="AV191">
            <v>1971.18</v>
          </cell>
          <cell r="AW191">
            <v>1710</v>
          </cell>
          <cell r="AX191">
            <v>0</v>
          </cell>
          <cell r="AY191">
            <v>1652</v>
          </cell>
          <cell r="AZ191">
            <v>0</v>
          </cell>
          <cell r="BA191">
            <v>0</v>
          </cell>
          <cell r="BB191">
            <v>6654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24521</v>
          </cell>
          <cell r="BH191">
            <v>0</v>
          </cell>
          <cell r="BI191">
            <v>0</v>
          </cell>
          <cell r="BJ191">
            <v>0</v>
          </cell>
          <cell r="BK191">
            <v>27456.46</v>
          </cell>
          <cell r="BL191">
            <v>0</v>
          </cell>
          <cell r="BM191">
            <v>786.55</v>
          </cell>
          <cell r="BN191">
            <v>52427.38</v>
          </cell>
          <cell r="BO191">
            <v>0</v>
          </cell>
          <cell r="BP191">
            <v>8246.74</v>
          </cell>
          <cell r="BQ191">
            <v>5264.45</v>
          </cell>
          <cell r="BR191">
            <v>0</v>
          </cell>
          <cell r="BS191">
            <v>0</v>
          </cell>
        </row>
        <row r="192">
          <cell r="A192">
            <v>754</v>
          </cell>
          <cell r="B192" t="str">
            <v>Prestbury St. Marys C of E Junior School</v>
          </cell>
          <cell r="D192">
            <v>26501.200000000001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555334.80000000005</v>
          </cell>
          <cell r="K192">
            <v>0</v>
          </cell>
          <cell r="L192">
            <v>42777</v>
          </cell>
          <cell r="M192">
            <v>0</v>
          </cell>
          <cell r="N192">
            <v>33020</v>
          </cell>
          <cell r="O192">
            <v>7006.43</v>
          </cell>
          <cell r="P192">
            <v>1205</v>
          </cell>
          <cell r="Q192">
            <v>5964.15</v>
          </cell>
          <cell r="R192">
            <v>0</v>
          </cell>
          <cell r="S192">
            <v>0</v>
          </cell>
          <cell r="T192">
            <v>1166.54</v>
          </cell>
          <cell r="U192">
            <v>13994</v>
          </cell>
          <cell r="V192">
            <v>10232.5</v>
          </cell>
          <cell r="W192">
            <v>41461</v>
          </cell>
          <cell r="X192">
            <v>0</v>
          </cell>
          <cell r="Y192">
            <v>0</v>
          </cell>
          <cell r="Z192">
            <v>0</v>
          </cell>
          <cell r="AA192">
            <v>418945.52</v>
          </cell>
          <cell r="AB192">
            <v>24086.73</v>
          </cell>
          <cell r="AC192">
            <v>82306.05</v>
          </cell>
          <cell r="AD192">
            <v>25209.95</v>
          </cell>
          <cell r="AE192">
            <v>30767.3</v>
          </cell>
          <cell r="AF192">
            <v>0</v>
          </cell>
          <cell r="AG192">
            <v>14029.44</v>
          </cell>
          <cell r="AH192">
            <v>591.03</v>
          </cell>
          <cell r="AI192">
            <v>1679.27</v>
          </cell>
          <cell r="AJ192">
            <v>4710</v>
          </cell>
          <cell r="AK192">
            <v>1178</v>
          </cell>
          <cell r="AL192">
            <v>5071.54</v>
          </cell>
          <cell r="AM192">
            <v>7519.93</v>
          </cell>
          <cell r="AN192">
            <v>2026.77</v>
          </cell>
          <cell r="AO192">
            <v>1547.13</v>
          </cell>
          <cell r="AP192">
            <v>11941.27</v>
          </cell>
          <cell r="AQ192">
            <v>1607</v>
          </cell>
          <cell r="AR192">
            <v>904.25</v>
          </cell>
          <cell r="AS192">
            <v>51554.78</v>
          </cell>
          <cell r="AT192">
            <v>1886.72</v>
          </cell>
          <cell r="AU192">
            <v>0</v>
          </cell>
          <cell r="AV192">
            <v>4455.42</v>
          </cell>
          <cell r="AW192">
            <v>5042.6000000000004</v>
          </cell>
          <cell r="AX192">
            <v>0</v>
          </cell>
          <cell r="AY192">
            <v>2065</v>
          </cell>
          <cell r="AZ192">
            <v>0</v>
          </cell>
          <cell r="BA192">
            <v>4935.72</v>
          </cell>
          <cell r="BB192">
            <v>12427.5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1719</v>
          </cell>
          <cell r="BH192">
            <v>0</v>
          </cell>
          <cell r="BI192">
            <v>0</v>
          </cell>
          <cell r="BJ192">
            <v>0</v>
          </cell>
          <cell r="BK192">
            <v>0</v>
          </cell>
          <cell r="BL192">
            <v>0</v>
          </cell>
          <cell r="BM192">
            <v>1719</v>
          </cell>
          <cell r="BN192">
            <v>22173.7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</row>
        <row r="193">
          <cell r="A193">
            <v>755</v>
          </cell>
          <cell r="B193" t="str">
            <v>Primrose Hill Church of England Primary School</v>
          </cell>
          <cell r="C193">
            <v>1</v>
          </cell>
          <cell r="D193">
            <v>60682.65</v>
          </cell>
          <cell r="E193">
            <v>0</v>
          </cell>
          <cell r="F193">
            <v>5874.99</v>
          </cell>
          <cell r="G193">
            <v>5384.29</v>
          </cell>
          <cell r="H193">
            <v>0</v>
          </cell>
          <cell r="I193">
            <v>0</v>
          </cell>
          <cell r="J193">
            <v>758027</v>
          </cell>
          <cell r="K193">
            <v>0</v>
          </cell>
          <cell r="L193">
            <v>34460</v>
          </cell>
          <cell r="M193">
            <v>0</v>
          </cell>
          <cell r="N193">
            <v>57197</v>
          </cell>
          <cell r="O193">
            <v>0</v>
          </cell>
          <cell r="P193">
            <v>830.93</v>
          </cell>
          <cell r="Q193">
            <v>13513.66</v>
          </cell>
          <cell r="R193">
            <v>133.19999999999999</v>
          </cell>
          <cell r="S193">
            <v>1467</v>
          </cell>
          <cell r="T193">
            <v>0</v>
          </cell>
          <cell r="U193">
            <v>660</v>
          </cell>
          <cell r="V193">
            <v>6215.98</v>
          </cell>
          <cell r="W193">
            <v>50279</v>
          </cell>
          <cell r="X193">
            <v>0</v>
          </cell>
          <cell r="Y193">
            <v>0</v>
          </cell>
          <cell r="Z193">
            <v>0</v>
          </cell>
          <cell r="AA193">
            <v>540139.01</v>
          </cell>
          <cell r="AB193">
            <v>26461.3</v>
          </cell>
          <cell r="AC193">
            <v>98423.76</v>
          </cell>
          <cell r="AD193">
            <v>33453.32</v>
          </cell>
          <cell r="AE193">
            <v>56415.34</v>
          </cell>
          <cell r="AF193">
            <v>2781.83</v>
          </cell>
          <cell r="AG193">
            <v>22845.58</v>
          </cell>
          <cell r="AH193">
            <v>1220.55</v>
          </cell>
          <cell r="AI193">
            <v>1332.51</v>
          </cell>
          <cell r="AJ193">
            <v>5065</v>
          </cell>
          <cell r="AK193">
            <v>1266</v>
          </cell>
          <cell r="AL193">
            <v>10696.11</v>
          </cell>
          <cell r="AM193">
            <v>7808.32</v>
          </cell>
          <cell r="AN193">
            <v>5712.34</v>
          </cell>
          <cell r="AO193">
            <v>3894.74</v>
          </cell>
          <cell r="AP193">
            <v>12727.8</v>
          </cell>
          <cell r="AQ193">
            <v>2492</v>
          </cell>
          <cell r="AR193">
            <v>5902.94</v>
          </cell>
          <cell r="AS193">
            <v>30248.38</v>
          </cell>
          <cell r="AT193">
            <v>1597.22</v>
          </cell>
          <cell r="AU193">
            <v>0</v>
          </cell>
          <cell r="AV193">
            <v>16553.18</v>
          </cell>
          <cell r="AW193">
            <v>4504.7</v>
          </cell>
          <cell r="AX193">
            <v>25</v>
          </cell>
          <cell r="AY193">
            <v>667.31</v>
          </cell>
          <cell r="AZ193">
            <v>0</v>
          </cell>
          <cell r="BA193">
            <v>6682.17</v>
          </cell>
          <cell r="BB193">
            <v>16078.9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61249</v>
          </cell>
          <cell r="BH193">
            <v>0</v>
          </cell>
          <cell r="BI193">
            <v>0</v>
          </cell>
          <cell r="BJ193">
            <v>0</v>
          </cell>
          <cell r="BK193">
            <v>61113.46</v>
          </cell>
          <cell r="BL193">
            <v>0</v>
          </cell>
          <cell r="BM193">
            <v>1655.34</v>
          </cell>
          <cell r="BN193">
            <v>68471.11</v>
          </cell>
          <cell r="BO193">
            <v>0</v>
          </cell>
          <cell r="BP193">
            <v>4049.54</v>
          </cell>
          <cell r="BQ193">
            <v>5689.94</v>
          </cell>
          <cell r="BR193">
            <v>0</v>
          </cell>
          <cell r="BS193">
            <v>0</v>
          </cell>
        </row>
        <row r="194">
          <cell r="A194">
            <v>756</v>
          </cell>
          <cell r="B194" t="str">
            <v>Field Court C of E Infant School</v>
          </cell>
          <cell r="D194">
            <v>42209.13</v>
          </cell>
          <cell r="E194">
            <v>0</v>
          </cell>
          <cell r="F194">
            <v>41170</v>
          </cell>
          <cell r="G194">
            <v>502.25</v>
          </cell>
          <cell r="H194">
            <v>0</v>
          </cell>
          <cell r="I194">
            <v>0</v>
          </cell>
          <cell r="J194">
            <v>544324.77</v>
          </cell>
          <cell r="K194">
            <v>0</v>
          </cell>
          <cell r="L194">
            <v>51395</v>
          </cell>
          <cell r="M194">
            <v>0</v>
          </cell>
          <cell r="N194">
            <v>24464.85</v>
          </cell>
          <cell r="O194">
            <v>4744</v>
          </cell>
          <cell r="P194">
            <v>186.47</v>
          </cell>
          <cell r="Q194">
            <v>15413.66</v>
          </cell>
          <cell r="R194">
            <v>0</v>
          </cell>
          <cell r="S194">
            <v>2380.5</v>
          </cell>
          <cell r="T194">
            <v>44.33</v>
          </cell>
          <cell r="U194">
            <v>0</v>
          </cell>
          <cell r="V194">
            <v>19986.560000000001</v>
          </cell>
          <cell r="W194">
            <v>38757</v>
          </cell>
          <cell r="X194">
            <v>0</v>
          </cell>
          <cell r="Y194">
            <v>0</v>
          </cell>
          <cell r="Z194">
            <v>0</v>
          </cell>
          <cell r="AA194">
            <v>379137.41</v>
          </cell>
          <cell r="AB194">
            <v>23696.49</v>
          </cell>
          <cell r="AC194">
            <v>140931.4</v>
          </cell>
          <cell r="AD194">
            <v>13461.3</v>
          </cell>
          <cell r="AE194">
            <v>29296.47</v>
          </cell>
          <cell r="AF194">
            <v>0</v>
          </cell>
          <cell r="AG194">
            <v>25360.83</v>
          </cell>
          <cell r="AH194">
            <v>612.03</v>
          </cell>
          <cell r="AI194">
            <v>6838.39</v>
          </cell>
          <cell r="AJ194">
            <v>4437</v>
          </cell>
          <cell r="AK194">
            <v>1109</v>
          </cell>
          <cell r="AL194">
            <v>9546.77</v>
          </cell>
          <cell r="AM194">
            <v>1263.06</v>
          </cell>
          <cell r="AN194">
            <v>2180.21</v>
          </cell>
          <cell r="AO194">
            <v>3203.28</v>
          </cell>
          <cell r="AP194">
            <v>5711.09</v>
          </cell>
          <cell r="AQ194">
            <v>0</v>
          </cell>
          <cell r="AR194">
            <v>1143.58</v>
          </cell>
          <cell r="AS194">
            <v>31923.24</v>
          </cell>
          <cell r="AT194">
            <v>7621.17</v>
          </cell>
          <cell r="AU194">
            <v>0</v>
          </cell>
          <cell r="AV194">
            <v>3488.99</v>
          </cell>
          <cell r="AW194">
            <v>4833.3999999999996</v>
          </cell>
          <cell r="AX194">
            <v>0</v>
          </cell>
          <cell r="AY194">
            <v>6608</v>
          </cell>
          <cell r="AZ194">
            <v>0</v>
          </cell>
          <cell r="BA194">
            <v>0</v>
          </cell>
          <cell r="BB194">
            <v>12352.5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34279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1574.67</v>
          </cell>
          <cell r="BN194">
            <v>29150.66</v>
          </cell>
          <cell r="BO194">
            <v>0</v>
          </cell>
          <cell r="BP194">
            <v>73782</v>
          </cell>
          <cell r="BQ194">
            <v>594.58000000000004</v>
          </cell>
          <cell r="BR194">
            <v>0</v>
          </cell>
          <cell r="BS194">
            <v>0</v>
          </cell>
        </row>
        <row r="195">
          <cell r="A195">
            <v>757</v>
          </cell>
          <cell r="B195" t="str">
            <v>Field Court Junior School</v>
          </cell>
          <cell r="D195">
            <v>65636.759999999995</v>
          </cell>
          <cell r="E195">
            <v>0</v>
          </cell>
          <cell r="F195">
            <v>37382.199999999997</v>
          </cell>
          <cell r="G195">
            <v>60</v>
          </cell>
          <cell r="H195">
            <v>0</v>
          </cell>
          <cell r="I195">
            <v>0</v>
          </cell>
          <cell r="J195">
            <v>828335.24</v>
          </cell>
          <cell r="K195">
            <v>0</v>
          </cell>
          <cell r="L195">
            <v>62000</v>
          </cell>
          <cell r="M195">
            <v>0</v>
          </cell>
          <cell r="N195">
            <v>48225.8</v>
          </cell>
          <cell r="O195">
            <v>500</v>
          </cell>
          <cell r="P195">
            <v>52.72</v>
          </cell>
          <cell r="Q195">
            <v>9210.0499999999993</v>
          </cell>
          <cell r="R195">
            <v>0</v>
          </cell>
          <cell r="S195">
            <v>8304.6</v>
          </cell>
          <cell r="T195">
            <v>2224.52</v>
          </cell>
          <cell r="U195">
            <v>0</v>
          </cell>
          <cell r="V195">
            <v>36296.89</v>
          </cell>
          <cell r="W195">
            <v>54472</v>
          </cell>
          <cell r="X195">
            <v>0</v>
          </cell>
          <cell r="Y195">
            <v>0</v>
          </cell>
          <cell r="Z195">
            <v>0</v>
          </cell>
          <cell r="AA195">
            <v>610697.81999999995</v>
          </cell>
          <cell r="AB195">
            <v>0</v>
          </cell>
          <cell r="AC195">
            <v>96062.09</v>
          </cell>
          <cell r="AD195">
            <v>19606.29</v>
          </cell>
          <cell r="AE195">
            <v>53409.1</v>
          </cell>
          <cell r="AF195">
            <v>0</v>
          </cell>
          <cell r="AG195">
            <v>11612.1</v>
          </cell>
          <cell r="AH195">
            <v>1797.34</v>
          </cell>
          <cell r="AI195">
            <v>3331</v>
          </cell>
          <cell r="AJ195">
            <v>16516</v>
          </cell>
          <cell r="AK195">
            <v>4129</v>
          </cell>
          <cell r="AL195">
            <v>16757.82</v>
          </cell>
          <cell r="AM195">
            <v>2840.43</v>
          </cell>
          <cell r="AN195">
            <v>12368.52</v>
          </cell>
          <cell r="AO195">
            <v>6639.74</v>
          </cell>
          <cell r="AP195">
            <v>16056.42</v>
          </cell>
          <cell r="AQ195">
            <v>28860</v>
          </cell>
          <cell r="AR195">
            <v>1355.15</v>
          </cell>
          <cell r="AS195">
            <v>76380.67</v>
          </cell>
          <cell r="AT195">
            <v>2146.5</v>
          </cell>
          <cell r="AU195">
            <v>0</v>
          </cell>
          <cell r="AV195">
            <v>2846.17</v>
          </cell>
          <cell r="AW195">
            <v>7592.6</v>
          </cell>
          <cell r="AX195">
            <v>0</v>
          </cell>
          <cell r="AY195">
            <v>6608</v>
          </cell>
          <cell r="AZ195">
            <v>24039.77</v>
          </cell>
          <cell r="BA195">
            <v>3656</v>
          </cell>
          <cell r="BB195">
            <v>17183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42211</v>
          </cell>
          <cell r="BH195">
            <v>0</v>
          </cell>
          <cell r="BI195">
            <v>0</v>
          </cell>
          <cell r="BJ195">
            <v>0</v>
          </cell>
          <cell r="BK195">
            <v>25054.98</v>
          </cell>
          <cell r="BL195">
            <v>0</v>
          </cell>
          <cell r="BM195">
            <v>1874.2</v>
          </cell>
          <cell r="BN195">
            <v>72767.05</v>
          </cell>
          <cell r="BO195">
            <v>0</v>
          </cell>
          <cell r="BP195">
            <v>52436.02</v>
          </cell>
          <cell r="BQ195">
            <v>288</v>
          </cell>
          <cell r="BR195">
            <v>0</v>
          </cell>
          <cell r="BS195">
            <v>0</v>
          </cell>
        </row>
        <row r="196">
          <cell r="A196">
            <v>759</v>
          </cell>
          <cell r="B196" t="str">
            <v>Randwick C of E Primary School</v>
          </cell>
          <cell r="D196">
            <v>19556.060000000001</v>
          </cell>
          <cell r="E196">
            <v>0</v>
          </cell>
          <cell r="F196">
            <v>0</v>
          </cell>
          <cell r="G196">
            <v>636.65</v>
          </cell>
          <cell r="H196">
            <v>0</v>
          </cell>
          <cell r="I196">
            <v>0</v>
          </cell>
          <cell r="J196">
            <v>232260.29</v>
          </cell>
          <cell r="K196">
            <v>0</v>
          </cell>
          <cell r="L196">
            <v>16598</v>
          </cell>
          <cell r="M196">
            <v>0</v>
          </cell>
          <cell r="N196">
            <v>26092</v>
          </cell>
          <cell r="O196">
            <v>5550</v>
          </cell>
          <cell r="P196">
            <v>218.62</v>
          </cell>
          <cell r="Q196">
            <v>3154.8</v>
          </cell>
          <cell r="R196">
            <v>0</v>
          </cell>
          <cell r="S196">
            <v>7239.7</v>
          </cell>
          <cell r="T196">
            <v>409.71</v>
          </cell>
          <cell r="U196">
            <v>3748.15</v>
          </cell>
          <cell r="V196">
            <v>4917.54</v>
          </cell>
          <cell r="W196">
            <v>21782</v>
          </cell>
          <cell r="X196">
            <v>0</v>
          </cell>
          <cell r="Y196">
            <v>0</v>
          </cell>
          <cell r="Z196">
            <v>0</v>
          </cell>
          <cell r="AA196">
            <v>193395.46</v>
          </cell>
          <cell r="AB196">
            <v>6461.52</v>
          </cell>
          <cell r="AC196">
            <v>39224.720000000001</v>
          </cell>
          <cell r="AD196">
            <v>783.21</v>
          </cell>
          <cell r="AE196">
            <v>21610.54</v>
          </cell>
          <cell r="AF196">
            <v>0</v>
          </cell>
          <cell r="AG196">
            <v>6147.43</v>
          </cell>
          <cell r="AH196">
            <v>551.75</v>
          </cell>
          <cell r="AI196">
            <v>1581.25</v>
          </cell>
          <cell r="AJ196">
            <v>1831</v>
          </cell>
          <cell r="AK196">
            <v>458</v>
          </cell>
          <cell r="AL196">
            <v>2037.41</v>
          </cell>
          <cell r="AM196">
            <v>425.25</v>
          </cell>
          <cell r="AN196">
            <v>602.15</v>
          </cell>
          <cell r="AO196">
            <v>459.01</v>
          </cell>
          <cell r="AP196">
            <v>2308.96</v>
          </cell>
          <cell r="AQ196">
            <v>2151</v>
          </cell>
          <cell r="AR196">
            <v>1401.02</v>
          </cell>
          <cell r="AS196">
            <v>19312.900000000001</v>
          </cell>
          <cell r="AT196">
            <v>1310</v>
          </cell>
          <cell r="AU196">
            <v>0</v>
          </cell>
          <cell r="AV196">
            <v>1864.8</v>
          </cell>
          <cell r="AW196">
            <v>1689</v>
          </cell>
          <cell r="AX196">
            <v>0</v>
          </cell>
          <cell r="AY196">
            <v>1239</v>
          </cell>
          <cell r="AZ196">
            <v>0</v>
          </cell>
          <cell r="BA196">
            <v>1629.98</v>
          </cell>
          <cell r="BB196">
            <v>8606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11148</v>
          </cell>
          <cell r="BH196">
            <v>0</v>
          </cell>
          <cell r="BI196">
            <v>0</v>
          </cell>
          <cell r="BJ196">
            <v>0</v>
          </cell>
          <cell r="BK196">
            <v>4021</v>
          </cell>
          <cell r="BL196">
            <v>0</v>
          </cell>
          <cell r="BM196">
            <v>1099.46</v>
          </cell>
          <cell r="BN196">
            <v>24445.51</v>
          </cell>
          <cell r="BO196">
            <v>0</v>
          </cell>
          <cell r="BP196">
            <v>5879</v>
          </cell>
          <cell r="BQ196">
            <v>785.19</v>
          </cell>
          <cell r="BR196">
            <v>0</v>
          </cell>
          <cell r="BS196">
            <v>0</v>
          </cell>
        </row>
        <row r="197">
          <cell r="A197">
            <v>761</v>
          </cell>
          <cell r="B197" t="str">
            <v>Redbrook C of E Primary School</v>
          </cell>
          <cell r="D197">
            <v>20361.150000000001</v>
          </cell>
          <cell r="E197">
            <v>0</v>
          </cell>
          <cell r="F197">
            <v>4356.66</v>
          </cell>
          <cell r="G197">
            <v>0</v>
          </cell>
          <cell r="H197">
            <v>0</v>
          </cell>
          <cell r="I197">
            <v>0</v>
          </cell>
          <cell r="J197">
            <v>158544.19</v>
          </cell>
          <cell r="K197">
            <v>0</v>
          </cell>
          <cell r="L197">
            <v>2584</v>
          </cell>
          <cell r="M197">
            <v>0</v>
          </cell>
          <cell r="N197">
            <v>23943.5</v>
          </cell>
          <cell r="O197">
            <v>300</v>
          </cell>
          <cell r="P197">
            <v>171.34</v>
          </cell>
          <cell r="Q197">
            <v>2577.11</v>
          </cell>
          <cell r="R197">
            <v>0</v>
          </cell>
          <cell r="S197">
            <v>3685.5</v>
          </cell>
          <cell r="T197">
            <v>884.34</v>
          </cell>
          <cell r="U197">
            <v>578</v>
          </cell>
          <cell r="V197">
            <v>1041.5</v>
          </cell>
          <cell r="W197">
            <v>16844</v>
          </cell>
          <cell r="X197">
            <v>0</v>
          </cell>
          <cell r="Y197">
            <v>0</v>
          </cell>
          <cell r="Z197">
            <v>0</v>
          </cell>
          <cell r="AA197">
            <v>131745.68</v>
          </cell>
          <cell r="AB197">
            <v>7756.56</v>
          </cell>
          <cell r="AC197">
            <v>27822.54</v>
          </cell>
          <cell r="AD197">
            <v>0</v>
          </cell>
          <cell r="AE197">
            <v>13919.58</v>
          </cell>
          <cell r="AF197">
            <v>0</v>
          </cell>
          <cell r="AG197">
            <v>3353.7</v>
          </cell>
          <cell r="AH197">
            <v>921.23</v>
          </cell>
          <cell r="AI197">
            <v>3096.65</v>
          </cell>
          <cell r="AJ197">
            <v>3147</v>
          </cell>
          <cell r="AK197">
            <v>787</v>
          </cell>
          <cell r="AL197">
            <v>1718.14</v>
          </cell>
          <cell r="AM197">
            <v>590.71</v>
          </cell>
          <cell r="AN197">
            <v>3571.36</v>
          </cell>
          <cell r="AO197">
            <v>28.37</v>
          </cell>
          <cell r="AP197">
            <v>3001.4</v>
          </cell>
          <cell r="AQ197">
            <v>888</v>
          </cell>
          <cell r="AR197">
            <v>276</v>
          </cell>
          <cell r="AS197">
            <v>5396.4</v>
          </cell>
          <cell r="AT197">
            <v>758.11</v>
          </cell>
          <cell r="AU197">
            <v>0</v>
          </cell>
          <cell r="AV197">
            <v>5412.58</v>
          </cell>
          <cell r="AW197">
            <v>798</v>
          </cell>
          <cell r="AX197">
            <v>0</v>
          </cell>
          <cell r="AY197">
            <v>0</v>
          </cell>
          <cell r="AZ197">
            <v>0</v>
          </cell>
          <cell r="BA197">
            <v>1044.3</v>
          </cell>
          <cell r="BB197">
            <v>8779.42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22462</v>
          </cell>
          <cell r="BH197">
            <v>0</v>
          </cell>
          <cell r="BI197">
            <v>0</v>
          </cell>
          <cell r="BJ197">
            <v>0</v>
          </cell>
          <cell r="BK197">
            <v>13123.42</v>
          </cell>
          <cell r="BL197">
            <v>0</v>
          </cell>
          <cell r="BM197">
            <v>1127.5</v>
          </cell>
          <cell r="BN197">
            <v>6701.9</v>
          </cell>
          <cell r="BO197">
            <v>0</v>
          </cell>
          <cell r="BP197">
            <v>12567.74</v>
          </cell>
          <cell r="BQ197">
            <v>0</v>
          </cell>
          <cell r="BR197">
            <v>0</v>
          </cell>
          <cell r="BS197">
            <v>0</v>
          </cell>
        </row>
        <row r="198">
          <cell r="A198">
            <v>763</v>
          </cell>
          <cell r="B198" t="str">
            <v>Rodborough Community Primary School</v>
          </cell>
          <cell r="D198">
            <v>68319.210000000006</v>
          </cell>
          <cell r="E198">
            <v>0</v>
          </cell>
          <cell r="F198">
            <v>35479.79</v>
          </cell>
          <cell r="G198">
            <v>317.54000000000002</v>
          </cell>
          <cell r="H198">
            <v>0</v>
          </cell>
          <cell r="I198">
            <v>0</v>
          </cell>
          <cell r="J198">
            <v>508399.3</v>
          </cell>
          <cell r="K198">
            <v>0</v>
          </cell>
          <cell r="L198">
            <v>61887</v>
          </cell>
          <cell r="M198">
            <v>0</v>
          </cell>
          <cell r="N198">
            <v>42903.16</v>
          </cell>
          <cell r="O198">
            <v>6300</v>
          </cell>
          <cell r="P198">
            <v>12003</v>
          </cell>
          <cell r="Q198">
            <v>8162.7</v>
          </cell>
          <cell r="R198">
            <v>0</v>
          </cell>
          <cell r="S198">
            <v>191.99</v>
          </cell>
          <cell r="T198">
            <v>238</v>
          </cell>
          <cell r="U198">
            <v>4709.59</v>
          </cell>
          <cell r="V198">
            <v>150</v>
          </cell>
          <cell r="W198">
            <v>38177</v>
          </cell>
          <cell r="X198">
            <v>0</v>
          </cell>
          <cell r="Y198">
            <v>0</v>
          </cell>
          <cell r="Z198">
            <v>0</v>
          </cell>
          <cell r="AA198">
            <v>363997.57</v>
          </cell>
          <cell r="AB198">
            <v>18052.48</v>
          </cell>
          <cell r="AC198">
            <v>82113.740000000005</v>
          </cell>
          <cell r="AD198">
            <v>14759.06</v>
          </cell>
          <cell r="AE198">
            <v>44008.49</v>
          </cell>
          <cell r="AF198">
            <v>0</v>
          </cell>
          <cell r="AG198">
            <v>19255.12</v>
          </cell>
          <cell r="AH198">
            <v>2238.4899999999998</v>
          </cell>
          <cell r="AI198">
            <v>7937.54</v>
          </cell>
          <cell r="AJ198">
            <v>5545</v>
          </cell>
          <cell r="AK198">
            <v>1386</v>
          </cell>
          <cell r="AL198">
            <v>11826.36</v>
          </cell>
          <cell r="AM198">
            <v>1180.08</v>
          </cell>
          <cell r="AN198">
            <v>6516.88</v>
          </cell>
          <cell r="AO198">
            <v>1525.76</v>
          </cell>
          <cell r="AP198">
            <v>7587.84</v>
          </cell>
          <cell r="AQ198">
            <v>5683</v>
          </cell>
          <cell r="AR198">
            <v>4220.42</v>
          </cell>
          <cell r="AS198">
            <v>37430.300000000003</v>
          </cell>
          <cell r="AT198">
            <v>13213.78</v>
          </cell>
          <cell r="AU198">
            <v>0</v>
          </cell>
          <cell r="AV198">
            <v>21327.11</v>
          </cell>
          <cell r="AW198">
            <v>4099</v>
          </cell>
          <cell r="AX198">
            <v>0</v>
          </cell>
          <cell r="AY198">
            <v>2478</v>
          </cell>
          <cell r="AZ198">
            <v>3675.32</v>
          </cell>
          <cell r="BA198">
            <v>3713.16</v>
          </cell>
          <cell r="BB198">
            <v>12500.8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38573</v>
          </cell>
          <cell r="BH198">
            <v>0</v>
          </cell>
          <cell r="BI198">
            <v>0</v>
          </cell>
          <cell r="BJ198">
            <v>0</v>
          </cell>
          <cell r="BK198">
            <v>16614.400000000001</v>
          </cell>
          <cell r="BL198">
            <v>0</v>
          </cell>
          <cell r="BM198">
            <v>349</v>
          </cell>
          <cell r="BN198">
            <v>55169.65</v>
          </cell>
          <cell r="BO198">
            <v>0</v>
          </cell>
          <cell r="BP198">
            <v>51035.6</v>
          </cell>
          <cell r="BQ198">
            <v>6371.33</v>
          </cell>
          <cell r="BR198">
            <v>0</v>
          </cell>
          <cell r="BS198">
            <v>0</v>
          </cell>
        </row>
        <row r="199">
          <cell r="A199">
            <v>764</v>
          </cell>
          <cell r="B199" t="str">
            <v>Rodmarton School</v>
          </cell>
          <cell r="D199">
            <v>47796.72</v>
          </cell>
          <cell r="E199">
            <v>0</v>
          </cell>
          <cell r="F199">
            <v>67615</v>
          </cell>
          <cell r="G199">
            <v>200.3</v>
          </cell>
          <cell r="H199">
            <v>0</v>
          </cell>
          <cell r="I199">
            <v>0</v>
          </cell>
          <cell r="J199">
            <v>205940.12</v>
          </cell>
          <cell r="K199">
            <v>0</v>
          </cell>
          <cell r="L199">
            <v>6578</v>
          </cell>
          <cell r="M199">
            <v>0</v>
          </cell>
          <cell r="N199">
            <v>23427.5</v>
          </cell>
          <cell r="O199">
            <v>825</v>
          </cell>
          <cell r="P199">
            <v>0</v>
          </cell>
          <cell r="Q199">
            <v>5958.22</v>
          </cell>
          <cell r="R199">
            <v>0</v>
          </cell>
          <cell r="S199">
            <v>6137.91</v>
          </cell>
          <cell r="T199">
            <v>59.73</v>
          </cell>
          <cell r="U199">
            <v>576.07000000000005</v>
          </cell>
          <cell r="V199">
            <v>6609.84</v>
          </cell>
          <cell r="W199">
            <v>21273</v>
          </cell>
          <cell r="X199">
            <v>0</v>
          </cell>
          <cell r="Y199">
            <v>0</v>
          </cell>
          <cell r="Z199">
            <v>0</v>
          </cell>
          <cell r="AA199">
            <v>156604.62</v>
          </cell>
          <cell r="AB199">
            <v>8644.31</v>
          </cell>
          <cell r="AC199">
            <v>38430.54</v>
          </cell>
          <cell r="AD199">
            <v>626.16</v>
          </cell>
          <cell r="AE199">
            <v>12640.05</v>
          </cell>
          <cell r="AF199">
            <v>0</v>
          </cell>
          <cell r="AG199">
            <v>3479.02</v>
          </cell>
          <cell r="AH199">
            <v>741.12</v>
          </cell>
          <cell r="AI199">
            <v>1895.76</v>
          </cell>
          <cell r="AJ199">
            <v>2040</v>
          </cell>
          <cell r="AK199">
            <v>510</v>
          </cell>
          <cell r="AL199">
            <v>1301.94</v>
          </cell>
          <cell r="AM199">
            <v>2024.88</v>
          </cell>
          <cell r="AN199">
            <v>4464.1499999999996</v>
          </cell>
          <cell r="AO199">
            <v>242.48</v>
          </cell>
          <cell r="AP199">
            <v>2986.73</v>
          </cell>
          <cell r="AQ199">
            <v>1797</v>
          </cell>
          <cell r="AR199">
            <v>1273.0999999999999</v>
          </cell>
          <cell r="AS199">
            <v>10095.129999999999</v>
          </cell>
          <cell r="AT199">
            <v>1104.8399999999999</v>
          </cell>
          <cell r="AU199">
            <v>0</v>
          </cell>
          <cell r="AV199">
            <v>1650.27</v>
          </cell>
          <cell r="AW199">
            <v>1215</v>
          </cell>
          <cell r="AX199">
            <v>0</v>
          </cell>
          <cell r="AY199">
            <v>0</v>
          </cell>
          <cell r="AZ199">
            <v>0</v>
          </cell>
          <cell r="BA199">
            <v>564.34</v>
          </cell>
          <cell r="BB199">
            <v>7980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23465.86</v>
          </cell>
          <cell r="BH199">
            <v>0</v>
          </cell>
          <cell r="BI199">
            <v>0</v>
          </cell>
          <cell r="BJ199">
            <v>0</v>
          </cell>
          <cell r="BK199">
            <v>51105.62</v>
          </cell>
          <cell r="BL199">
            <v>0</v>
          </cell>
          <cell r="BM199">
            <v>2058.7600000000002</v>
          </cell>
          <cell r="BN199">
            <v>62870.67</v>
          </cell>
          <cell r="BO199">
            <v>0</v>
          </cell>
          <cell r="BP199">
            <v>38088.28</v>
          </cell>
          <cell r="BQ199">
            <v>28.5</v>
          </cell>
          <cell r="BR199">
            <v>0</v>
          </cell>
          <cell r="BS199">
            <v>0</v>
          </cell>
        </row>
        <row r="200">
          <cell r="A200">
            <v>765</v>
          </cell>
          <cell r="B200" t="str">
            <v>Ruardean C of E Primary School</v>
          </cell>
          <cell r="D200">
            <v>27315.63</v>
          </cell>
          <cell r="E200">
            <v>0</v>
          </cell>
          <cell r="F200">
            <v>9682.0400000000009</v>
          </cell>
          <cell r="G200">
            <v>848.59</v>
          </cell>
          <cell r="H200">
            <v>446.81</v>
          </cell>
          <cell r="I200">
            <v>0</v>
          </cell>
          <cell r="J200">
            <v>309529.93</v>
          </cell>
          <cell r="K200">
            <v>0</v>
          </cell>
          <cell r="L200">
            <v>153999</v>
          </cell>
          <cell r="M200">
            <v>0</v>
          </cell>
          <cell r="N200">
            <v>25678</v>
          </cell>
          <cell r="O200">
            <v>0</v>
          </cell>
          <cell r="P200">
            <v>0</v>
          </cell>
          <cell r="Q200">
            <v>4112.38</v>
          </cell>
          <cell r="R200">
            <v>0</v>
          </cell>
          <cell r="S200">
            <v>13041</v>
          </cell>
          <cell r="T200">
            <v>0</v>
          </cell>
          <cell r="U200">
            <v>6100.82</v>
          </cell>
          <cell r="V200">
            <v>7352</v>
          </cell>
          <cell r="W200">
            <v>26739</v>
          </cell>
          <cell r="X200">
            <v>0</v>
          </cell>
          <cell r="Y200">
            <v>0</v>
          </cell>
          <cell r="Z200">
            <v>0</v>
          </cell>
          <cell r="AA200">
            <v>269936.89</v>
          </cell>
          <cell r="AB200">
            <v>14939.12</v>
          </cell>
          <cell r="AC200">
            <v>123991.34</v>
          </cell>
          <cell r="AD200">
            <v>0</v>
          </cell>
          <cell r="AE200">
            <v>18166.28</v>
          </cell>
          <cell r="AF200">
            <v>0</v>
          </cell>
          <cell r="AG200">
            <v>10610.46</v>
          </cell>
          <cell r="AH200">
            <v>1395.48</v>
          </cell>
          <cell r="AI200">
            <v>2991.2</v>
          </cell>
          <cell r="AJ200">
            <v>0</v>
          </cell>
          <cell r="AK200">
            <v>0</v>
          </cell>
          <cell r="AL200">
            <v>4185.8500000000004</v>
          </cell>
          <cell r="AM200">
            <v>1092.71</v>
          </cell>
          <cell r="AN200">
            <v>7642.08</v>
          </cell>
          <cell r="AO200">
            <v>1557.56</v>
          </cell>
          <cell r="AP200">
            <v>11987.31</v>
          </cell>
          <cell r="AQ200">
            <v>2220</v>
          </cell>
          <cell r="AR200">
            <v>1690.62</v>
          </cell>
          <cell r="AS200">
            <v>26736.69</v>
          </cell>
          <cell r="AT200">
            <v>2105.89</v>
          </cell>
          <cell r="AU200">
            <v>0</v>
          </cell>
          <cell r="AV200">
            <v>8835.84</v>
          </cell>
          <cell r="AW200">
            <v>2510.1999999999998</v>
          </cell>
          <cell r="AX200">
            <v>0</v>
          </cell>
          <cell r="AY200">
            <v>1244.25</v>
          </cell>
          <cell r="AZ200">
            <v>0</v>
          </cell>
          <cell r="BA200">
            <v>604.59</v>
          </cell>
          <cell r="BB200">
            <v>12407.6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31600.6</v>
          </cell>
          <cell r="BH200">
            <v>0</v>
          </cell>
          <cell r="BI200">
            <v>0</v>
          </cell>
          <cell r="BJ200">
            <v>0</v>
          </cell>
          <cell r="BK200">
            <v>14089</v>
          </cell>
          <cell r="BL200">
            <v>0</v>
          </cell>
          <cell r="BM200">
            <v>2133.8200000000002</v>
          </cell>
          <cell r="BN200">
            <v>47015.8</v>
          </cell>
          <cell r="BO200">
            <v>0</v>
          </cell>
          <cell r="BP200">
            <v>22850</v>
          </cell>
          <cell r="BQ200">
            <v>58.22</v>
          </cell>
          <cell r="BR200">
            <v>3447</v>
          </cell>
          <cell r="BS200">
            <v>0</v>
          </cell>
        </row>
        <row r="201">
          <cell r="A201">
            <v>766</v>
          </cell>
          <cell r="B201" t="str">
            <v>Woodside Primary School</v>
          </cell>
          <cell r="D201">
            <v>43644.94</v>
          </cell>
          <cell r="E201">
            <v>0</v>
          </cell>
          <cell r="F201">
            <v>6376.42</v>
          </cell>
          <cell r="G201">
            <v>35.700000000000003</v>
          </cell>
          <cell r="H201">
            <v>0</v>
          </cell>
          <cell r="I201">
            <v>0</v>
          </cell>
          <cell r="J201">
            <v>276589.94</v>
          </cell>
          <cell r="K201">
            <v>0</v>
          </cell>
          <cell r="L201">
            <v>17330</v>
          </cell>
          <cell r="M201">
            <v>0</v>
          </cell>
          <cell r="N201">
            <v>24453</v>
          </cell>
          <cell r="O201">
            <v>0</v>
          </cell>
          <cell r="P201">
            <v>35</v>
          </cell>
          <cell r="Q201">
            <v>3700.1</v>
          </cell>
          <cell r="R201">
            <v>0</v>
          </cell>
          <cell r="S201">
            <v>7105.5</v>
          </cell>
          <cell r="T201">
            <v>386.4</v>
          </cell>
          <cell r="U201">
            <v>904</v>
          </cell>
          <cell r="V201">
            <v>8265.76</v>
          </cell>
          <cell r="W201">
            <v>25049</v>
          </cell>
          <cell r="X201">
            <v>0</v>
          </cell>
          <cell r="Y201">
            <v>0</v>
          </cell>
          <cell r="Z201">
            <v>0</v>
          </cell>
          <cell r="AA201">
            <v>224817.96</v>
          </cell>
          <cell r="AB201">
            <v>14354.34</v>
          </cell>
          <cell r="AC201">
            <v>51849.73</v>
          </cell>
          <cell r="AD201">
            <v>182.52</v>
          </cell>
          <cell r="AE201">
            <v>16132.75</v>
          </cell>
          <cell r="AF201">
            <v>0</v>
          </cell>
          <cell r="AG201">
            <v>4996.18</v>
          </cell>
          <cell r="AH201">
            <v>812.66</v>
          </cell>
          <cell r="AI201">
            <v>2815</v>
          </cell>
          <cell r="AJ201">
            <v>5795</v>
          </cell>
          <cell r="AK201">
            <v>1449</v>
          </cell>
          <cell r="AL201">
            <v>3753.01</v>
          </cell>
          <cell r="AM201">
            <v>1404.8</v>
          </cell>
          <cell r="AN201">
            <v>8807.02</v>
          </cell>
          <cell r="AO201">
            <v>679.94</v>
          </cell>
          <cell r="AP201">
            <v>5775.24</v>
          </cell>
          <cell r="AQ201">
            <v>4440</v>
          </cell>
          <cell r="AR201">
            <v>677.15</v>
          </cell>
          <cell r="AS201">
            <v>12362.37</v>
          </cell>
          <cell r="AT201">
            <v>11081.5</v>
          </cell>
          <cell r="AU201">
            <v>0</v>
          </cell>
          <cell r="AV201">
            <v>7232.31</v>
          </cell>
          <cell r="AW201">
            <v>2122</v>
          </cell>
          <cell r="AX201">
            <v>0</v>
          </cell>
          <cell r="AY201">
            <v>2065</v>
          </cell>
          <cell r="AZ201">
            <v>264</v>
          </cell>
          <cell r="BA201">
            <v>1008.75</v>
          </cell>
          <cell r="BB201">
            <v>10002.5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26740</v>
          </cell>
          <cell r="BH201">
            <v>0</v>
          </cell>
          <cell r="BI201">
            <v>0</v>
          </cell>
          <cell r="BJ201">
            <v>0</v>
          </cell>
          <cell r="BK201">
            <v>8300.34</v>
          </cell>
          <cell r="BL201">
            <v>0</v>
          </cell>
          <cell r="BM201">
            <v>1293.6300000000001</v>
          </cell>
          <cell r="BN201">
            <v>12582.91</v>
          </cell>
          <cell r="BO201">
            <v>0</v>
          </cell>
          <cell r="BP201">
            <v>23505.78</v>
          </cell>
          <cell r="BQ201">
            <v>52.37</v>
          </cell>
          <cell r="BR201">
            <v>0</v>
          </cell>
          <cell r="BS201">
            <v>0</v>
          </cell>
        </row>
        <row r="202">
          <cell r="A202">
            <v>767</v>
          </cell>
          <cell r="B202" t="str">
            <v>St. Whites School</v>
          </cell>
          <cell r="D202">
            <v>78877.47</v>
          </cell>
          <cell r="E202">
            <v>0</v>
          </cell>
          <cell r="F202">
            <v>22880.080000000002</v>
          </cell>
          <cell r="G202">
            <v>742.17</v>
          </cell>
          <cell r="H202">
            <v>0</v>
          </cell>
          <cell r="I202">
            <v>0</v>
          </cell>
          <cell r="J202">
            <v>744300.28</v>
          </cell>
          <cell r="K202">
            <v>0</v>
          </cell>
          <cell r="L202">
            <v>92780</v>
          </cell>
          <cell r="M202">
            <v>0</v>
          </cell>
          <cell r="N202">
            <v>44938.5</v>
          </cell>
          <cell r="O202">
            <v>300</v>
          </cell>
          <cell r="P202">
            <v>5790.63</v>
          </cell>
          <cell r="Q202">
            <v>5634.13</v>
          </cell>
          <cell r="R202">
            <v>0</v>
          </cell>
          <cell r="S202">
            <v>0</v>
          </cell>
          <cell r="T202">
            <v>572.6</v>
          </cell>
          <cell r="U202">
            <v>0</v>
          </cell>
          <cell r="V202">
            <v>13034.13</v>
          </cell>
          <cell r="W202">
            <v>51863</v>
          </cell>
          <cell r="X202">
            <v>0</v>
          </cell>
          <cell r="Y202">
            <v>0</v>
          </cell>
          <cell r="Z202">
            <v>0</v>
          </cell>
          <cell r="AA202">
            <v>563507.1</v>
          </cell>
          <cell r="AB202">
            <v>7208.04</v>
          </cell>
          <cell r="AC202">
            <v>138710.73000000001</v>
          </cell>
          <cell r="AD202">
            <v>20990.11</v>
          </cell>
          <cell r="AE202">
            <v>35264.22</v>
          </cell>
          <cell r="AF202">
            <v>0</v>
          </cell>
          <cell r="AG202">
            <v>17370.759999999998</v>
          </cell>
          <cell r="AH202">
            <v>1204.79</v>
          </cell>
          <cell r="AI202">
            <v>2655</v>
          </cell>
          <cell r="AJ202">
            <v>6117</v>
          </cell>
          <cell r="AK202">
            <v>1529</v>
          </cell>
          <cell r="AL202">
            <v>21771.98</v>
          </cell>
          <cell r="AM202">
            <v>2686.47</v>
          </cell>
          <cell r="AN202">
            <v>1447.97</v>
          </cell>
          <cell r="AO202">
            <v>6023.84</v>
          </cell>
          <cell r="AP202">
            <v>10312.66</v>
          </cell>
          <cell r="AQ202">
            <v>6649</v>
          </cell>
          <cell r="AR202">
            <v>1190.95</v>
          </cell>
          <cell r="AS202">
            <v>27202.65</v>
          </cell>
          <cell r="AT202">
            <v>12830.66</v>
          </cell>
          <cell r="AU202">
            <v>0</v>
          </cell>
          <cell r="AV202">
            <v>7072.62</v>
          </cell>
          <cell r="AW202">
            <v>6726</v>
          </cell>
          <cell r="AX202">
            <v>0</v>
          </cell>
          <cell r="AY202">
            <v>14868</v>
          </cell>
          <cell r="AZ202">
            <v>8654.11</v>
          </cell>
          <cell r="BA202">
            <v>20</v>
          </cell>
          <cell r="BB202">
            <v>15122.95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44572</v>
          </cell>
          <cell r="BH202">
            <v>0</v>
          </cell>
          <cell r="BI202">
            <v>0</v>
          </cell>
          <cell r="BJ202">
            <v>0</v>
          </cell>
          <cell r="BK202">
            <v>26671.27</v>
          </cell>
          <cell r="BL202">
            <v>0</v>
          </cell>
          <cell r="BM202">
            <v>1720.28</v>
          </cell>
          <cell r="BN202">
            <v>100954.13</v>
          </cell>
          <cell r="BO202">
            <v>0</v>
          </cell>
          <cell r="BP202">
            <v>33608.71</v>
          </cell>
          <cell r="BQ202">
            <v>6193.99</v>
          </cell>
          <cell r="BR202">
            <v>0</v>
          </cell>
          <cell r="BS202">
            <v>0</v>
          </cell>
        </row>
        <row r="203">
          <cell r="A203">
            <v>768</v>
          </cell>
          <cell r="B203" t="str">
            <v>St. Marys C of E Infant School (Prestbury)</v>
          </cell>
          <cell r="D203">
            <v>124339.75</v>
          </cell>
          <cell r="E203">
            <v>0</v>
          </cell>
          <cell r="F203">
            <v>0</v>
          </cell>
          <cell r="G203">
            <v>427.11</v>
          </cell>
          <cell r="H203">
            <v>0</v>
          </cell>
          <cell r="I203">
            <v>0</v>
          </cell>
          <cell r="J203">
            <v>438140.14</v>
          </cell>
          <cell r="K203">
            <v>0</v>
          </cell>
          <cell r="L203">
            <v>18257</v>
          </cell>
          <cell r="M203">
            <v>0</v>
          </cell>
          <cell r="N203">
            <v>25473</v>
          </cell>
          <cell r="O203">
            <v>8150</v>
          </cell>
          <cell r="P203">
            <v>200</v>
          </cell>
          <cell r="Q203">
            <v>6730.02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21462.26</v>
          </cell>
          <cell r="W203">
            <v>33176</v>
          </cell>
          <cell r="X203">
            <v>0</v>
          </cell>
          <cell r="Y203">
            <v>0</v>
          </cell>
          <cell r="Z203">
            <v>0</v>
          </cell>
          <cell r="AA203">
            <v>327715.28999999998</v>
          </cell>
          <cell r="AB203">
            <v>7929.88</v>
          </cell>
          <cell r="AC203">
            <v>92560.22</v>
          </cell>
          <cell r="AD203">
            <v>13194.48</v>
          </cell>
          <cell r="AE203">
            <v>17239.59</v>
          </cell>
          <cell r="AF203">
            <v>0</v>
          </cell>
          <cell r="AG203">
            <v>15869.85</v>
          </cell>
          <cell r="AH203">
            <v>652.27</v>
          </cell>
          <cell r="AI203">
            <v>1804.98</v>
          </cell>
          <cell r="AJ203">
            <v>3565</v>
          </cell>
          <cell r="AK203">
            <v>891</v>
          </cell>
          <cell r="AL203">
            <v>22598.83</v>
          </cell>
          <cell r="AM203">
            <v>1496.53</v>
          </cell>
          <cell r="AN203">
            <v>1088.6600000000001</v>
          </cell>
          <cell r="AO203">
            <v>1027.01</v>
          </cell>
          <cell r="AP203">
            <v>2178.4299999999998</v>
          </cell>
          <cell r="AQ203">
            <v>1532</v>
          </cell>
          <cell r="AR203">
            <v>117</v>
          </cell>
          <cell r="AS203">
            <v>11111.11</v>
          </cell>
          <cell r="AT203">
            <v>7114.9</v>
          </cell>
          <cell r="AU203">
            <v>0</v>
          </cell>
          <cell r="AV203">
            <v>4875.8</v>
          </cell>
          <cell r="AW203">
            <v>3662.6</v>
          </cell>
          <cell r="AX203">
            <v>0</v>
          </cell>
          <cell r="AY203">
            <v>826</v>
          </cell>
          <cell r="AZ203">
            <v>0</v>
          </cell>
          <cell r="BA203">
            <v>0</v>
          </cell>
          <cell r="BB203">
            <v>12099.08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1530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1419.52</v>
          </cell>
          <cell r="BN203">
            <v>124777.66</v>
          </cell>
          <cell r="BO203">
            <v>0</v>
          </cell>
          <cell r="BP203">
            <v>0</v>
          </cell>
          <cell r="BQ203">
            <v>537.59</v>
          </cell>
          <cell r="BR203">
            <v>0</v>
          </cell>
          <cell r="BS203">
            <v>0</v>
          </cell>
        </row>
        <row r="204">
          <cell r="A204">
            <v>769</v>
          </cell>
          <cell r="B204" t="str">
            <v>St. Briavels Parochial C of E Primary School</v>
          </cell>
          <cell r="D204">
            <v>20422.91</v>
          </cell>
          <cell r="E204">
            <v>0</v>
          </cell>
          <cell r="F204">
            <v>0</v>
          </cell>
          <cell r="G204">
            <v>529.71</v>
          </cell>
          <cell r="H204">
            <v>2294.66</v>
          </cell>
          <cell r="I204">
            <v>0</v>
          </cell>
          <cell r="J204">
            <v>249965.72</v>
          </cell>
          <cell r="K204">
            <v>0</v>
          </cell>
          <cell r="L204">
            <v>47582</v>
          </cell>
          <cell r="M204">
            <v>0</v>
          </cell>
          <cell r="N204">
            <v>33280</v>
          </cell>
          <cell r="O204">
            <v>0</v>
          </cell>
          <cell r="P204">
            <v>2916.34</v>
          </cell>
          <cell r="Q204">
            <v>3085.03</v>
          </cell>
          <cell r="R204">
            <v>0</v>
          </cell>
          <cell r="S204">
            <v>4699.49</v>
          </cell>
          <cell r="T204">
            <v>682</v>
          </cell>
          <cell r="U204">
            <v>1801.12</v>
          </cell>
          <cell r="V204">
            <v>8871.4</v>
          </cell>
          <cell r="W204">
            <v>23168</v>
          </cell>
          <cell r="X204">
            <v>0</v>
          </cell>
          <cell r="Y204">
            <v>0</v>
          </cell>
          <cell r="Z204">
            <v>0</v>
          </cell>
          <cell r="AA204">
            <v>218935.27</v>
          </cell>
          <cell r="AB204">
            <v>6616.87</v>
          </cell>
          <cell r="AC204">
            <v>53764.14</v>
          </cell>
          <cell r="AD204">
            <v>0</v>
          </cell>
          <cell r="AE204">
            <v>12728.23</v>
          </cell>
          <cell r="AF204">
            <v>0</v>
          </cell>
          <cell r="AG204">
            <v>5881.7</v>
          </cell>
          <cell r="AH204">
            <v>1153.6500000000001</v>
          </cell>
          <cell r="AI204">
            <v>1000</v>
          </cell>
          <cell r="AJ204">
            <v>2197</v>
          </cell>
          <cell r="AK204">
            <v>549</v>
          </cell>
          <cell r="AL204">
            <v>8626.33</v>
          </cell>
          <cell r="AM204">
            <v>3991.8</v>
          </cell>
          <cell r="AN204">
            <v>9185.16</v>
          </cell>
          <cell r="AO204">
            <v>1674.8</v>
          </cell>
          <cell r="AP204">
            <v>5846.39</v>
          </cell>
          <cell r="AQ204">
            <v>1274</v>
          </cell>
          <cell r="AR204">
            <v>1141.24</v>
          </cell>
          <cell r="AS204">
            <v>18688.2</v>
          </cell>
          <cell r="AT204">
            <v>2416.73</v>
          </cell>
          <cell r="AU204">
            <v>0</v>
          </cell>
          <cell r="AV204">
            <v>5706.02</v>
          </cell>
          <cell r="AW204">
            <v>1854</v>
          </cell>
          <cell r="AX204">
            <v>0</v>
          </cell>
          <cell r="AY204">
            <v>1239</v>
          </cell>
          <cell r="AZ204">
            <v>1203</v>
          </cell>
          <cell r="BA204">
            <v>1278.19</v>
          </cell>
          <cell r="BB204">
            <v>9828.5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1279</v>
          </cell>
          <cell r="BH204">
            <v>0</v>
          </cell>
          <cell r="BI204">
            <v>0</v>
          </cell>
          <cell r="BJ204">
            <v>0</v>
          </cell>
          <cell r="BK204">
            <v>1127.71</v>
          </cell>
          <cell r="BL204">
            <v>0</v>
          </cell>
          <cell r="BM204">
            <v>1615.65</v>
          </cell>
          <cell r="BN204">
            <v>19694.79</v>
          </cell>
          <cell r="BO204">
            <v>0</v>
          </cell>
          <cell r="BP204">
            <v>0</v>
          </cell>
          <cell r="BQ204">
            <v>192.35</v>
          </cell>
          <cell r="BR204">
            <v>1167.6600000000001</v>
          </cell>
          <cell r="BS204">
            <v>0</v>
          </cell>
        </row>
        <row r="205">
          <cell r="A205">
            <v>771</v>
          </cell>
          <cell r="B205" t="str">
            <v>Sapperton C of E Primary School</v>
          </cell>
          <cell r="D205">
            <v>13979.85</v>
          </cell>
          <cell r="E205">
            <v>0</v>
          </cell>
          <cell r="F205">
            <v>0</v>
          </cell>
          <cell r="G205">
            <v>27</v>
          </cell>
          <cell r="H205">
            <v>0</v>
          </cell>
          <cell r="I205">
            <v>0</v>
          </cell>
          <cell r="J205">
            <v>236597.15</v>
          </cell>
          <cell r="K205">
            <v>0</v>
          </cell>
          <cell r="L205">
            <v>1219</v>
          </cell>
          <cell r="M205">
            <v>0</v>
          </cell>
          <cell r="N205">
            <v>29580</v>
          </cell>
          <cell r="O205">
            <v>0</v>
          </cell>
          <cell r="P205">
            <v>0</v>
          </cell>
          <cell r="Q205">
            <v>671.82</v>
          </cell>
          <cell r="R205">
            <v>0</v>
          </cell>
          <cell r="S205">
            <v>299.98</v>
          </cell>
          <cell r="T205">
            <v>1373.26</v>
          </cell>
          <cell r="U205">
            <v>4111.3</v>
          </cell>
          <cell r="V205">
            <v>5052.95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158167.73000000001</v>
          </cell>
          <cell r="AB205">
            <v>14065.81</v>
          </cell>
          <cell r="AC205">
            <v>24804.23</v>
          </cell>
          <cell r="AD205">
            <v>6742.63</v>
          </cell>
          <cell r="AE205">
            <v>17191.939999999999</v>
          </cell>
          <cell r="AF205">
            <v>0</v>
          </cell>
          <cell r="AG205">
            <v>5423.22</v>
          </cell>
          <cell r="AH205">
            <v>35.64</v>
          </cell>
          <cell r="AI205">
            <v>1303.31</v>
          </cell>
          <cell r="AJ205">
            <v>4371</v>
          </cell>
          <cell r="AK205">
            <v>1093</v>
          </cell>
          <cell r="AL205">
            <v>1157.53</v>
          </cell>
          <cell r="AM205">
            <v>1383.74</v>
          </cell>
          <cell r="AN205">
            <v>800.1</v>
          </cell>
          <cell r="AO205">
            <v>247.86</v>
          </cell>
          <cell r="AP205">
            <v>2480.81</v>
          </cell>
          <cell r="AQ205">
            <v>252</v>
          </cell>
          <cell r="AR205">
            <v>769.68</v>
          </cell>
          <cell r="AS205">
            <v>15978.14</v>
          </cell>
          <cell r="AT205">
            <v>5207.5</v>
          </cell>
          <cell r="AU205">
            <v>0</v>
          </cell>
          <cell r="AV205">
            <v>8100.05</v>
          </cell>
          <cell r="AW205">
            <v>1657.2</v>
          </cell>
          <cell r="AX205">
            <v>0</v>
          </cell>
          <cell r="AY205">
            <v>0</v>
          </cell>
          <cell r="AZ205">
            <v>0</v>
          </cell>
          <cell r="BA205">
            <v>2450.2199999999998</v>
          </cell>
          <cell r="BB205">
            <v>6554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1229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1256</v>
          </cell>
          <cell r="BN205">
            <v>12647.97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</row>
        <row r="206">
          <cell r="A206">
            <v>775</v>
          </cell>
          <cell r="B206" t="str">
            <v>Sharpness Primary School</v>
          </cell>
          <cell r="D206">
            <v>51342.9</v>
          </cell>
          <cell r="E206">
            <v>0</v>
          </cell>
          <cell r="F206">
            <v>2001.7</v>
          </cell>
          <cell r="G206">
            <v>860.35</v>
          </cell>
          <cell r="H206">
            <v>0</v>
          </cell>
          <cell r="I206">
            <v>0</v>
          </cell>
          <cell r="J206">
            <v>257163.11</v>
          </cell>
          <cell r="K206">
            <v>0</v>
          </cell>
          <cell r="L206">
            <v>44777</v>
          </cell>
          <cell r="M206">
            <v>0</v>
          </cell>
          <cell r="N206">
            <v>57081.94</v>
          </cell>
          <cell r="O206">
            <v>0</v>
          </cell>
          <cell r="P206">
            <v>0</v>
          </cell>
          <cell r="Q206">
            <v>5122.84</v>
          </cell>
          <cell r="R206">
            <v>9180.2999999999993</v>
          </cell>
          <cell r="S206">
            <v>1050</v>
          </cell>
          <cell r="T206">
            <v>0</v>
          </cell>
          <cell r="U206">
            <v>1239.4000000000001</v>
          </cell>
          <cell r="V206">
            <v>5450</v>
          </cell>
          <cell r="W206">
            <v>26163</v>
          </cell>
          <cell r="X206">
            <v>0</v>
          </cell>
          <cell r="Y206">
            <v>0</v>
          </cell>
          <cell r="Z206">
            <v>0</v>
          </cell>
          <cell r="AA206">
            <v>234773.36</v>
          </cell>
          <cell r="AB206">
            <v>9337.64</v>
          </cell>
          <cell r="AC206">
            <v>69421.25</v>
          </cell>
          <cell r="AD206">
            <v>9148.5</v>
          </cell>
          <cell r="AE206">
            <v>23998.62</v>
          </cell>
          <cell r="AF206">
            <v>0</v>
          </cell>
          <cell r="AG206">
            <v>5049.67</v>
          </cell>
          <cell r="AH206">
            <v>1410.46</v>
          </cell>
          <cell r="AI206">
            <v>2886.6</v>
          </cell>
          <cell r="AJ206">
            <v>2284</v>
          </cell>
          <cell r="AK206">
            <v>0</v>
          </cell>
          <cell r="AL206">
            <v>9697.19</v>
          </cell>
          <cell r="AM206">
            <v>2320.35</v>
          </cell>
          <cell r="AN206">
            <v>625.03</v>
          </cell>
          <cell r="AO206">
            <v>1791.58</v>
          </cell>
          <cell r="AP206">
            <v>4160.43</v>
          </cell>
          <cell r="AQ206">
            <v>4318</v>
          </cell>
          <cell r="AR206">
            <v>516.66999999999996</v>
          </cell>
          <cell r="AS206">
            <v>22541.52</v>
          </cell>
          <cell r="AT206">
            <v>1183.7</v>
          </cell>
          <cell r="AU206">
            <v>0</v>
          </cell>
          <cell r="AV206">
            <v>1875.56</v>
          </cell>
          <cell r="AW206">
            <v>2184</v>
          </cell>
          <cell r="AX206">
            <v>0</v>
          </cell>
          <cell r="AY206">
            <v>14404.5</v>
          </cell>
          <cell r="AZ206">
            <v>0</v>
          </cell>
          <cell r="BA206">
            <v>3486.74</v>
          </cell>
          <cell r="BB206">
            <v>8417.92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23341</v>
          </cell>
          <cell r="BH206">
            <v>0</v>
          </cell>
          <cell r="BI206">
            <v>0</v>
          </cell>
          <cell r="BJ206">
            <v>0</v>
          </cell>
          <cell r="BK206">
            <v>8716</v>
          </cell>
          <cell r="BL206">
            <v>0</v>
          </cell>
          <cell r="BM206">
            <v>1664.13</v>
          </cell>
          <cell r="BN206">
            <v>22737.200000000001</v>
          </cell>
          <cell r="BO206">
            <v>0</v>
          </cell>
          <cell r="BP206">
            <v>15301</v>
          </cell>
          <cell r="BQ206">
            <v>521.91999999999996</v>
          </cell>
          <cell r="BR206">
            <v>0</v>
          </cell>
          <cell r="BS206">
            <v>0</v>
          </cell>
        </row>
        <row r="207">
          <cell r="A207">
            <v>776</v>
          </cell>
          <cell r="B207" t="str">
            <v>Sheepscombe School</v>
          </cell>
          <cell r="D207">
            <v>9264.41</v>
          </cell>
          <cell r="E207">
            <v>0</v>
          </cell>
          <cell r="F207">
            <v>827.5</v>
          </cell>
          <cell r="G207">
            <v>4149.9399999999996</v>
          </cell>
          <cell r="H207">
            <v>0.03</v>
          </cell>
          <cell r="I207">
            <v>0</v>
          </cell>
          <cell r="J207">
            <v>201956.12</v>
          </cell>
          <cell r="K207">
            <v>0</v>
          </cell>
          <cell r="L207">
            <v>6445</v>
          </cell>
          <cell r="M207">
            <v>0</v>
          </cell>
          <cell r="N207">
            <v>24072</v>
          </cell>
          <cell r="O207">
            <v>0</v>
          </cell>
          <cell r="P207">
            <v>0</v>
          </cell>
          <cell r="Q207">
            <v>2679.11</v>
          </cell>
          <cell r="R207">
            <v>0</v>
          </cell>
          <cell r="S207">
            <v>54</v>
          </cell>
          <cell r="T207">
            <v>100.8</v>
          </cell>
          <cell r="U207">
            <v>3534</v>
          </cell>
          <cell r="V207">
            <v>4626.8900000000003</v>
          </cell>
          <cell r="W207">
            <v>20867</v>
          </cell>
          <cell r="X207">
            <v>0</v>
          </cell>
          <cell r="Y207">
            <v>0</v>
          </cell>
          <cell r="Z207">
            <v>0</v>
          </cell>
          <cell r="AA207">
            <v>157664.28</v>
          </cell>
          <cell r="AB207">
            <v>5804.5</v>
          </cell>
          <cell r="AC207">
            <v>36419.230000000003</v>
          </cell>
          <cell r="AD207">
            <v>3475.22</v>
          </cell>
          <cell r="AE207">
            <v>11618.67</v>
          </cell>
          <cell r="AF207">
            <v>0</v>
          </cell>
          <cell r="AG207">
            <v>3633.36</v>
          </cell>
          <cell r="AH207">
            <v>1505.92</v>
          </cell>
          <cell r="AI207">
            <v>2875.04</v>
          </cell>
          <cell r="AJ207">
            <v>3941</v>
          </cell>
          <cell r="AK207">
            <v>985</v>
          </cell>
          <cell r="AL207">
            <v>2032.59</v>
          </cell>
          <cell r="AM207">
            <v>68.739999999999995</v>
          </cell>
          <cell r="AN207">
            <v>227.26</v>
          </cell>
          <cell r="AO207">
            <v>306.45999999999998</v>
          </cell>
          <cell r="AP207">
            <v>3278.49</v>
          </cell>
          <cell r="AQ207">
            <v>1243</v>
          </cell>
          <cell r="AR207">
            <v>1003.13</v>
          </cell>
          <cell r="AS207">
            <v>12356.29</v>
          </cell>
          <cell r="AT207">
            <v>1289</v>
          </cell>
          <cell r="AU207">
            <v>0</v>
          </cell>
          <cell r="AV207">
            <v>3947.57</v>
          </cell>
          <cell r="AW207">
            <v>1572.8</v>
          </cell>
          <cell r="AX207">
            <v>0</v>
          </cell>
          <cell r="AY207">
            <v>0</v>
          </cell>
          <cell r="AZ207">
            <v>2810.3</v>
          </cell>
          <cell r="BA207">
            <v>2164.77</v>
          </cell>
          <cell r="BB207">
            <v>6848.5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16919</v>
          </cell>
          <cell r="BH207">
            <v>0</v>
          </cell>
          <cell r="BI207">
            <v>0</v>
          </cell>
          <cell r="BJ207">
            <v>0</v>
          </cell>
          <cell r="BK207">
            <v>17441.95</v>
          </cell>
          <cell r="BL207">
            <v>0</v>
          </cell>
          <cell r="BM207">
            <v>785.97</v>
          </cell>
          <cell r="BN207">
            <v>6528.21</v>
          </cell>
          <cell r="BO207">
            <v>0</v>
          </cell>
          <cell r="BP207">
            <v>3191.55</v>
          </cell>
          <cell r="BQ207">
            <v>477</v>
          </cell>
          <cell r="BR207">
            <v>0</v>
          </cell>
          <cell r="BS207">
            <v>0</v>
          </cell>
        </row>
        <row r="208">
          <cell r="A208">
            <v>777</v>
          </cell>
          <cell r="B208" t="str">
            <v>Sherborne C of E Primary School</v>
          </cell>
          <cell r="D208">
            <v>14542.8</v>
          </cell>
          <cell r="E208">
            <v>0</v>
          </cell>
          <cell r="F208">
            <v>8427.35</v>
          </cell>
          <cell r="G208">
            <v>841.18</v>
          </cell>
          <cell r="H208">
            <v>0</v>
          </cell>
          <cell r="I208">
            <v>0</v>
          </cell>
          <cell r="J208">
            <v>138188.75</v>
          </cell>
          <cell r="K208">
            <v>0</v>
          </cell>
          <cell r="L208">
            <v>18108</v>
          </cell>
          <cell r="M208">
            <v>0</v>
          </cell>
          <cell r="N208">
            <v>40285.919999999998</v>
          </cell>
          <cell r="O208">
            <v>550</v>
          </cell>
          <cell r="P208">
            <v>1800</v>
          </cell>
          <cell r="Q208">
            <v>4383.07</v>
          </cell>
          <cell r="R208">
            <v>0</v>
          </cell>
          <cell r="S208">
            <v>407.97</v>
          </cell>
          <cell r="T208">
            <v>519.86</v>
          </cell>
          <cell r="U208">
            <v>1466.49</v>
          </cell>
          <cell r="V208">
            <v>3278.9</v>
          </cell>
          <cell r="W208">
            <v>17442</v>
          </cell>
          <cell r="X208">
            <v>0</v>
          </cell>
          <cell r="Y208">
            <v>0</v>
          </cell>
          <cell r="Z208">
            <v>0</v>
          </cell>
          <cell r="AA208">
            <v>112521.45</v>
          </cell>
          <cell r="AB208">
            <v>11025.69</v>
          </cell>
          <cell r="AC208">
            <v>35610.51</v>
          </cell>
          <cell r="AD208">
            <v>5847.4</v>
          </cell>
          <cell r="AE208">
            <v>15995.08</v>
          </cell>
          <cell r="AF208">
            <v>0</v>
          </cell>
          <cell r="AG208">
            <v>1909.49</v>
          </cell>
          <cell r="AH208">
            <v>733.46</v>
          </cell>
          <cell r="AI208">
            <v>1419.19</v>
          </cell>
          <cell r="AJ208">
            <v>2904</v>
          </cell>
          <cell r="AK208">
            <v>726</v>
          </cell>
          <cell r="AL208">
            <v>1692.06</v>
          </cell>
          <cell r="AM208">
            <v>2620.1</v>
          </cell>
          <cell r="AN208">
            <v>634.91</v>
          </cell>
          <cell r="AO208">
            <v>234.88</v>
          </cell>
          <cell r="AP208">
            <v>1925.08</v>
          </cell>
          <cell r="AQ208">
            <v>1632</v>
          </cell>
          <cell r="AR208">
            <v>861.7</v>
          </cell>
          <cell r="AS208">
            <v>6416.82</v>
          </cell>
          <cell r="AT208">
            <v>3081.05</v>
          </cell>
          <cell r="AU208">
            <v>0</v>
          </cell>
          <cell r="AV208">
            <v>2911.25</v>
          </cell>
          <cell r="AW208">
            <v>865</v>
          </cell>
          <cell r="AX208">
            <v>0</v>
          </cell>
          <cell r="AY208">
            <v>177.62</v>
          </cell>
          <cell r="AZ208">
            <v>0</v>
          </cell>
          <cell r="BA208">
            <v>3327.1</v>
          </cell>
          <cell r="BB208">
            <v>6323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22276</v>
          </cell>
          <cell r="BH208">
            <v>0</v>
          </cell>
          <cell r="BI208">
            <v>0</v>
          </cell>
          <cell r="BJ208">
            <v>0</v>
          </cell>
          <cell r="BK208">
            <v>5586.69</v>
          </cell>
          <cell r="BL208">
            <v>0</v>
          </cell>
          <cell r="BM208">
            <v>1492.27</v>
          </cell>
          <cell r="BN208">
            <v>19578.919999999998</v>
          </cell>
          <cell r="BO208">
            <v>0</v>
          </cell>
          <cell r="BP208">
            <v>23986.66</v>
          </cell>
          <cell r="BQ208">
            <v>478.91</v>
          </cell>
          <cell r="BR208">
            <v>0</v>
          </cell>
          <cell r="BS208">
            <v>0</v>
          </cell>
        </row>
        <row r="209">
          <cell r="A209">
            <v>779</v>
          </cell>
          <cell r="B209" t="str">
            <v>Shurdington C of E Primary School</v>
          </cell>
          <cell r="D209">
            <v>26122.16</v>
          </cell>
          <cell r="E209">
            <v>0</v>
          </cell>
          <cell r="F209">
            <v>1371.76</v>
          </cell>
          <cell r="G209">
            <v>612.44000000000005</v>
          </cell>
          <cell r="H209">
            <v>0</v>
          </cell>
          <cell r="I209">
            <v>0</v>
          </cell>
          <cell r="J209">
            <v>293873.64</v>
          </cell>
          <cell r="K209">
            <v>0</v>
          </cell>
          <cell r="L209">
            <v>27332</v>
          </cell>
          <cell r="M209">
            <v>0</v>
          </cell>
          <cell r="N209">
            <v>26869</v>
          </cell>
          <cell r="O209">
            <v>0</v>
          </cell>
          <cell r="P209">
            <v>0</v>
          </cell>
          <cell r="Q209">
            <v>5674.98</v>
          </cell>
          <cell r="R209">
            <v>0</v>
          </cell>
          <cell r="S209">
            <v>1935</v>
          </cell>
          <cell r="T209">
            <v>693</v>
          </cell>
          <cell r="U209">
            <v>720.6</v>
          </cell>
          <cell r="V209">
            <v>7444.57</v>
          </cell>
          <cell r="W209">
            <v>24810</v>
          </cell>
          <cell r="X209">
            <v>0</v>
          </cell>
          <cell r="Y209">
            <v>0</v>
          </cell>
          <cell r="Z209">
            <v>0</v>
          </cell>
          <cell r="AA209">
            <v>213659.64</v>
          </cell>
          <cell r="AB209">
            <v>4911.26</v>
          </cell>
          <cell r="AC209">
            <v>56958.85</v>
          </cell>
          <cell r="AD209">
            <v>6057.47</v>
          </cell>
          <cell r="AE209">
            <v>17865.490000000002</v>
          </cell>
          <cell r="AF209">
            <v>0</v>
          </cell>
          <cell r="AG209">
            <v>5757.92</v>
          </cell>
          <cell r="AH209">
            <v>85.25</v>
          </cell>
          <cell r="AI209">
            <v>1303</v>
          </cell>
          <cell r="AJ209">
            <v>3263</v>
          </cell>
          <cell r="AK209">
            <v>816</v>
          </cell>
          <cell r="AL209">
            <v>7987.87</v>
          </cell>
          <cell r="AM209">
            <v>4929.05</v>
          </cell>
          <cell r="AN209">
            <v>576.02</v>
          </cell>
          <cell r="AO209">
            <v>1964.57</v>
          </cell>
          <cell r="AP209">
            <v>4794.43</v>
          </cell>
          <cell r="AQ209">
            <v>2042</v>
          </cell>
          <cell r="AR209">
            <v>399.17</v>
          </cell>
          <cell r="AS209">
            <v>20355.91</v>
          </cell>
          <cell r="AT209">
            <v>3507.9</v>
          </cell>
          <cell r="AU209">
            <v>0</v>
          </cell>
          <cell r="AV209">
            <v>2372.96</v>
          </cell>
          <cell r="AW209">
            <v>2213.6</v>
          </cell>
          <cell r="AX209">
            <v>0</v>
          </cell>
          <cell r="AY209">
            <v>3717</v>
          </cell>
          <cell r="AZ209">
            <v>1424.44</v>
          </cell>
          <cell r="BA209">
            <v>2438.5</v>
          </cell>
          <cell r="BB209">
            <v>16277.7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29714</v>
          </cell>
          <cell r="BH209">
            <v>0</v>
          </cell>
          <cell r="BI209">
            <v>0</v>
          </cell>
          <cell r="BJ209">
            <v>0</v>
          </cell>
          <cell r="BK209">
            <v>18762.13</v>
          </cell>
          <cell r="BL209">
            <v>0</v>
          </cell>
          <cell r="BM209">
            <v>1758.37</v>
          </cell>
          <cell r="BN209">
            <v>29795.95</v>
          </cell>
          <cell r="BO209">
            <v>0</v>
          </cell>
          <cell r="BP209">
            <v>11019.63</v>
          </cell>
          <cell r="BQ209">
            <v>158.07</v>
          </cell>
          <cell r="BR209">
            <v>0</v>
          </cell>
          <cell r="BS209">
            <v>0</v>
          </cell>
        </row>
        <row r="210">
          <cell r="A210">
            <v>780</v>
          </cell>
          <cell r="B210" t="str">
            <v>Siddington C of E Primary School</v>
          </cell>
          <cell r="D210">
            <v>33777.74</v>
          </cell>
          <cell r="E210">
            <v>0</v>
          </cell>
          <cell r="F210">
            <v>0</v>
          </cell>
          <cell r="G210">
            <v>516.70000000000005</v>
          </cell>
          <cell r="H210">
            <v>0</v>
          </cell>
          <cell r="I210">
            <v>0</v>
          </cell>
          <cell r="J210">
            <v>156281.56</v>
          </cell>
          <cell r="K210">
            <v>0</v>
          </cell>
          <cell r="L210">
            <v>37054</v>
          </cell>
          <cell r="M210">
            <v>0</v>
          </cell>
          <cell r="N210">
            <v>24699</v>
          </cell>
          <cell r="O210">
            <v>0</v>
          </cell>
          <cell r="P210">
            <v>65.900000000000006</v>
          </cell>
          <cell r="Q210">
            <v>1627.53</v>
          </cell>
          <cell r="R210">
            <v>0</v>
          </cell>
          <cell r="S210">
            <v>54</v>
          </cell>
          <cell r="T210">
            <v>2494.34</v>
          </cell>
          <cell r="U210">
            <v>0</v>
          </cell>
          <cell r="V210">
            <v>152.86000000000001</v>
          </cell>
          <cell r="W210">
            <v>18442</v>
          </cell>
          <cell r="X210">
            <v>0</v>
          </cell>
          <cell r="Y210">
            <v>0</v>
          </cell>
          <cell r="Z210">
            <v>0</v>
          </cell>
          <cell r="AA210">
            <v>142510.95000000001</v>
          </cell>
          <cell r="AB210">
            <v>7649.11</v>
          </cell>
          <cell r="AC210">
            <v>40390.93</v>
          </cell>
          <cell r="AD210">
            <v>0</v>
          </cell>
          <cell r="AE210">
            <v>11745.16</v>
          </cell>
          <cell r="AF210">
            <v>0</v>
          </cell>
          <cell r="AG210">
            <v>5206.07</v>
          </cell>
          <cell r="AH210">
            <v>43.34</v>
          </cell>
          <cell r="AI210">
            <v>2234.15</v>
          </cell>
          <cell r="AJ210">
            <v>1699</v>
          </cell>
          <cell r="AK210">
            <v>425</v>
          </cell>
          <cell r="AL210">
            <v>5459.1</v>
          </cell>
          <cell r="AM210">
            <v>1877.71</v>
          </cell>
          <cell r="AN210">
            <v>6356.91</v>
          </cell>
          <cell r="AO210">
            <v>530.98</v>
          </cell>
          <cell r="AP210">
            <v>3270.21</v>
          </cell>
          <cell r="AQ210">
            <v>2042</v>
          </cell>
          <cell r="AR210">
            <v>694.7</v>
          </cell>
          <cell r="AS210">
            <v>4536.37</v>
          </cell>
          <cell r="AT210">
            <v>1111.45</v>
          </cell>
          <cell r="AU210">
            <v>0</v>
          </cell>
          <cell r="AV210">
            <v>2930.65</v>
          </cell>
          <cell r="AW210">
            <v>912</v>
          </cell>
          <cell r="AX210">
            <v>0</v>
          </cell>
          <cell r="AY210">
            <v>2065</v>
          </cell>
          <cell r="AZ210">
            <v>0</v>
          </cell>
          <cell r="BA210">
            <v>458</v>
          </cell>
          <cell r="BB210">
            <v>8503.5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1124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</v>
          </cell>
          <cell r="BM210">
            <v>805.75</v>
          </cell>
          <cell r="BN210">
            <v>21996.639999999999</v>
          </cell>
          <cell r="BO210">
            <v>0</v>
          </cell>
          <cell r="BP210">
            <v>0</v>
          </cell>
          <cell r="BQ210">
            <v>834.95</v>
          </cell>
          <cell r="BR210">
            <v>0</v>
          </cell>
          <cell r="BS210">
            <v>0</v>
          </cell>
        </row>
        <row r="211">
          <cell r="A211">
            <v>781</v>
          </cell>
          <cell r="B211" t="str">
            <v>Gastrells Community Primary School</v>
          </cell>
          <cell r="D211">
            <v>13517.81</v>
          </cell>
          <cell r="E211">
            <v>0</v>
          </cell>
          <cell r="F211">
            <v>5934.87</v>
          </cell>
          <cell r="G211">
            <v>540.66</v>
          </cell>
          <cell r="H211">
            <v>0</v>
          </cell>
          <cell r="I211">
            <v>0</v>
          </cell>
          <cell r="J211">
            <v>367194.66</v>
          </cell>
          <cell r="K211">
            <v>0</v>
          </cell>
          <cell r="L211">
            <v>128167</v>
          </cell>
          <cell r="M211">
            <v>0</v>
          </cell>
          <cell r="N211">
            <v>24480.6</v>
          </cell>
          <cell r="O211">
            <v>300</v>
          </cell>
          <cell r="P211">
            <v>2158.16</v>
          </cell>
          <cell r="Q211">
            <v>8131.53</v>
          </cell>
          <cell r="R211">
            <v>0</v>
          </cell>
          <cell r="S211">
            <v>3537</v>
          </cell>
          <cell r="T211">
            <v>2706.1</v>
          </cell>
          <cell r="U211">
            <v>5804</v>
          </cell>
          <cell r="V211">
            <v>5244.42</v>
          </cell>
          <cell r="W211">
            <v>30331</v>
          </cell>
          <cell r="X211">
            <v>0</v>
          </cell>
          <cell r="Y211">
            <v>0</v>
          </cell>
          <cell r="Z211">
            <v>0</v>
          </cell>
          <cell r="AA211">
            <v>309936.24</v>
          </cell>
          <cell r="AB211">
            <v>4876.8599999999997</v>
          </cell>
          <cell r="AC211">
            <v>114297.04</v>
          </cell>
          <cell r="AD211">
            <v>16658.009999999998</v>
          </cell>
          <cell r="AE211">
            <v>13835.1</v>
          </cell>
          <cell r="AF211">
            <v>0</v>
          </cell>
          <cell r="AG211">
            <v>11048.45</v>
          </cell>
          <cell r="AH211">
            <v>951.33</v>
          </cell>
          <cell r="AI211">
            <v>3068</v>
          </cell>
          <cell r="AJ211">
            <v>8456</v>
          </cell>
          <cell r="AK211">
            <v>2114</v>
          </cell>
          <cell r="AL211">
            <v>6327.76</v>
          </cell>
          <cell r="AM211">
            <v>1964.07</v>
          </cell>
          <cell r="AN211">
            <v>789.64</v>
          </cell>
          <cell r="AO211">
            <v>3593.49</v>
          </cell>
          <cell r="AP211">
            <v>5598.64</v>
          </cell>
          <cell r="AQ211">
            <v>12876</v>
          </cell>
          <cell r="AR211">
            <v>602.28</v>
          </cell>
          <cell r="AS211">
            <v>20026.759999999998</v>
          </cell>
          <cell r="AT211">
            <v>5801.93</v>
          </cell>
          <cell r="AU211">
            <v>0</v>
          </cell>
          <cell r="AV211">
            <v>4810.5200000000004</v>
          </cell>
          <cell r="AW211">
            <v>3168.8</v>
          </cell>
          <cell r="AX211">
            <v>0</v>
          </cell>
          <cell r="AY211">
            <v>2478</v>
          </cell>
          <cell r="AZ211">
            <v>1506.87</v>
          </cell>
          <cell r="BA211">
            <v>2638.84</v>
          </cell>
          <cell r="BB211">
            <v>10747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30509</v>
          </cell>
          <cell r="BH211">
            <v>0</v>
          </cell>
          <cell r="BI211">
            <v>0</v>
          </cell>
          <cell r="BJ211">
            <v>0</v>
          </cell>
          <cell r="BK211">
            <v>20343.310000000001</v>
          </cell>
          <cell r="BL211">
            <v>0</v>
          </cell>
          <cell r="BM211">
            <v>1341.93</v>
          </cell>
          <cell r="BN211">
            <v>23400.65</v>
          </cell>
          <cell r="BO211">
            <v>0</v>
          </cell>
          <cell r="BP211">
            <v>14675.69</v>
          </cell>
          <cell r="BQ211">
            <v>623.6</v>
          </cell>
          <cell r="BR211">
            <v>0</v>
          </cell>
          <cell r="BS211">
            <v>0</v>
          </cell>
        </row>
        <row r="212">
          <cell r="A212">
            <v>782</v>
          </cell>
          <cell r="B212" t="str">
            <v>Slimbridge Primary School</v>
          </cell>
          <cell r="D212">
            <v>34252.839999999997</v>
          </cell>
          <cell r="E212">
            <v>0</v>
          </cell>
          <cell r="F212">
            <v>23644.01</v>
          </cell>
          <cell r="G212">
            <v>565.89</v>
          </cell>
          <cell r="H212">
            <v>0</v>
          </cell>
          <cell r="I212">
            <v>0</v>
          </cell>
          <cell r="J212">
            <v>256527.15</v>
          </cell>
          <cell r="K212">
            <v>0</v>
          </cell>
          <cell r="L212">
            <v>19230</v>
          </cell>
          <cell r="M212">
            <v>0</v>
          </cell>
          <cell r="N212">
            <v>29939.11</v>
          </cell>
          <cell r="O212">
            <v>150</v>
          </cell>
          <cell r="P212">
            <v>2000</v>
          </cell>
          <cell r="Q212">
            <v>2017.59</v>
          </cell>
          <cell r="R212">
            <v>0</v>
          </cell>
          <cell r="S212">
            <v>9572.99</v>
          </cell>
          <cell r="T212">
            <v>1043.9100000000001</v>
          </cell>
          <cell r="U212">
            <v>812</v>
          </cell>
          <cell r="V212">
            <v>23342.94</v>
          </cell>
          <cell r="W212">
            <v>23781</v>
          </cell>
          <cell r="X212">
            <v>0</v>
          </cell>
          <cell r="Y212">
            <v>0</v>
          </cell>
          <cell r="Z212">
            <v>0</v>
          </cell>
          <cell r="AA212">
            <v>232045.81</v>
          </cell>
          <cell r="AB212">
            <v>13693.91</v>
          </cell>
          <cell r="AC212">
            <v>50929.82</v>
          </cell>
          <cell r="AD212">
            <v>4103.7299999999996</v>
          </cell>
          <cell r="AE212">
            <v>19436.29</v>
          </cell>
          <cell r="AF212">
            <v>0</v>
          </cell>
          <cell r="AG212">
            <v>13618.14</v>
          </cell>
          <cell r="AH212">
            <v>1532.18</v>
          </cell>
          <cell r="AI212">
            <v>5233</v>
          </cell>
          <cell r="AJ212">
            <v>5646</v>
          </cell>
          <cell r="AK212">
            <v>1412</v>
          </cell>
          <cell r="AL212">
            <v>2817.36</v>
          </cell>
          <cell r="AM212">
            <v>1509.98</v>
          </cell>
          <cell r="AN212">
            <v>8652.94</v>
          </cell>
          <cell r="AO212">
            <v>237.28</v>
          </cell>
          <cell r="AP212">
            <v>3293.39</v>
          </cell>
          <cell r="AQ212">
            <v>2997</v>
          </cell>
          <cell r="AR212">
            <v>691.82</v>
          </cell>
          <cell r="AS212">
            <v>14521.89</v>
          </cell>
          <cell r="AT212">
            <v>1720.11</v>
          </cell>
          <cell r="AU212">
            <v>0</v>
          </cell>
          <cell r="AV212">
            <v>3718.89</v>
          </cell>
          <cell r="AW212">
            <v>2189.1999999999998</v>
          </cell>
          <cell r="AX212">
            <v>0</v>
          </cell>
          <cell r="AY212">
            <v>52.72</v>
          </cell>
          <cell r="AZ212">
            <v>0</v>
          </cell>
          <cell r="BA212">
            <v>100</v>
          </cell>
          <cell r="BB212">
            <v>9691.5499999999993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26914</v>
          </cell>
          <cell r="BH212">
            <v>0</v>
          </cell>
          <cell r="BI212">
            <v>0</v>
          </cell>
          <cell r="BJ212">
            <v>0</v>
          </cell>
          <cell r="BK212">
            <v>8116.79</v>
          </cell>
          <cell r="BL212">
            <v>0</v>
          </cell>
          <cell r="BM212">
            <v>1860.9</v>
          </cell>
          <cell r="BN212">
            <v>2824.52</v>
          </cell>
          <cell r="BO212">
            <v>0</v>
          </cell>
          <cell r="BP212">
            <v>41146.21</v>
          </cell>
          <cell r="BQ212">
            <v>0</v>
          </cell>
          <cell r="BR212">
            <v>0</v>
          </cell>
          <cell r="BS212">
            <v>0</v>
          </cell>
        </row>
        <row r="213">
          <cell r="A213">
            <v>784</v>
          </cell>
          <cell r="B213" t="str">
            <v>Soudley School</v>
          </cell>
          <cell r="D213">
            <v>49082.96</v>
          </cell>
          <cell r="E213">
            <v>0</v>
          </cell>
          <cell r="F213">
            <v>17875.91</v>
          </cell>
          <cell r="G213">
            <v>0</v>
          </cell>
          <cell r="H213">
            <v>0</v>
          </cell>
          <cell r="I213">
            <v>0</v>
          </cell>
          <cell r="J213">
            <v>232910.12</v>
          </cell>
          <cell r="K213">
            <v>0</v>
          </cell>
          <cell r="L213">
            <v>24954</v>
          </cell>
          <cell r="M213">
            <v>0</v>
          </cell>
          <cell r="N213">
            <v>23202.01</v>
          </cell>
          <cell r="O213">
            <v>0</v>
          </cell>
          <cell r="P213">
            <v>2544</v>
          </cell>
          <cell r="Q213">
            <v>5577.24</v>
          </cell>
          <cell r="R213">
            <v>0</v>
          </cell>
          <cell r="S213">
            <v>11529</v>
          </cell>
          <cell r="T213">
            <v>1104.5999999999999</v>
          </cell>
          <cell r="U213">
            <v>5203.95</v>
          </cell>
          <cell r="V213">
            <v>5294.6</v>
          </cell>
          <cell r="W213">
            <v>22519</v>
          </cell>
          <cell r="X213">
            <v>0</v>
          </cell>
          <cell r="Y213">
            <v>0</v>
          </cell>
          <cell r="Z213">
            <v>0</v>
          </cell>
          <cell r="AA213">
            <v>154091.09</v>
          </cell>
          <cell r="AB213">
            <v>24919.96</v>
          </cell>
          <cell r="AC213">
            <v>49579.92</v>
          </cell>
          <cell r="AD213">
            <v>9300.52</v>
          </cell>
          <cell r="AE213">
            <v>17693.849999999999</v>
          </cell>
          <cell r="AF213">
            <v>0</v>
          </cell>
          <cell r="AG213">
            <v>5450.77</v>
          </cell>
          <cell r="AH213">
            <v>2767.4</v>
          </cell>
          <cell r="AI213">
            <v>2862.5</v>
          </cell>
          <cell r="AJ213">
            <v>2753</v>
          </cell>
          <cell r="AK213">
            <v>688</v>
          </cell>
          <cell r="AL213">
            <v>9918.74</v>
          </cell>
          <cell r="AM213">
            <v>736.27</v>
          </cell>
          <cell r="AN213">
            <v>630.25</v>
          </cell>
          <cell r="AO213">
            <v>392.11</v>
          </cell>
          <cell r="AP213">
            <v>5005.1899999999996</v>
          </cell>
          <cell r="AQ213">
            <v>1776</v>
          </cell>
          <cell r="AR213">
            <v>902.83</v>
          </cell>
          <cell r="AS213">
            <v>14529.66</v>
          </cell>
          <cell r="AT213">
            <v>3511.87</v>
          </cell>
          <cell r="AU213">
            <v>0</v>
          </cell>
          <cell r="AV213">
            <v>5113.5600000000004</v>
          </cell>
          <cell r="AW213">
            <v>1847.2</v>
          </cell>
          <cell r="AX213">
            <v>0</v>
          </cell>
          <cell r="AY213">
            <v>426.35</v>
          </cell>
          <cell r="AZ213">
            <v>0</v>
          </cell>
          <cell r="BA213">
            <v>2504.2399999999998</v>
          </cell>
          <cell r="BB213">
            <v>9540.6</v>
          </cell>
          <cell r="BC213">
            <v>0</v>
          </cell>
          <cell r="BD213">
            <v>5783.84</v>
          </cell>
          <cell r="BE213">
            <v>0</v>
          </cell>
          <cell r="BF213">
            <v>0</v>
          </cell>
          <cell r="BG213">
            <v>4905</v>
          </cell>
          <cell r="BH213">
            <v>0</v>
          </cell>
          <cell r="BI213">
            <v>5783.84</v>
          </cell>
          <cell r="BJ213">
            <v>0</v>
          </cell>
          <cell r="BK213">
            <v>27313.75</v>
          </cell>
          <cell r="BL213">
            <v>0</v>
          </cell>
          <cell r="BM213">
            <v>0</v>
          </cell>
          <cell r="BN213">
            <v>51195.76</v>
          </cell>
          <cell r="BO213">
            <v>0</v>
          </cell>
          <cell r="BP213">
            <v>0</v>
          </cell>
          <cell r="BQ213">
            <v>1251</v>
          </cell>
          <cell r="BR213">
            <v>0</v>
          </cell>
          <cell r="BS213">
            <v>0</v>
          </cell>
        </row>
        <row r="214">
          <cell r="A214">
            <v>786</v>
          </cell>
          <cell r="B214" t="str">
            <v>Ann Edwards C of E Primary School</v>
          </cell>
          <cell r="D214">
            <v>84570.78</v>
          </cell>
          <cell r="E214">
            <v>0</v>
          </cell>
          <cell r="F214">
            <v>7634.3</v>
          </cell>
          <cell r="G214">
            <v>66.87</v>
          </cell>
          <cell r="H214">
            <v>0</v>
          </cell>
          <cell r="I214">
            <v>0</v>
          </cell>
          <cell r="J214">
            <v>680371.05</v>
          </cell>
          <cell r="K214">
            <v>0</v>
          </cell>
          <cell r="L214">
            <v>56711</v>
          </cell>
          <cell r="M214">
            <v>0</v>
          </cell>
          <cell r="N214">
            <v>33536</v>
          </cell>
          <cell r="O214">
            <v>300</v>
          </cell>
          <cell r="P214">
            <v>281.68</v>
          </cell>
          <cell r="Q214">
            <v>9159.51</v>
          </cell>
          <cell r="R214">
            <v>0</v>
          </cell>
          <cell r="S214">
            <v>960</v>
          </cell>
          <cell r="T214">
            <v>0</v>
          </cell>
          <cell r="U214">
            <v>22764.2</v>
          </cell>
          <cell r="V214">
            <v>8273.06</v>
          </cell>
          <cell r="W214">
            <v>51851</v>
          </cell>
          <cell r="X214">
            <v>0</v>
          </cell>
          <cell r="Y214">
            <v>0</v>
          </cell>
          <cell r="Z214">
            <v>0</v>
          </cell>
          <cell r="AA214">
            <v>460312.27</v>
          </cell>
          <cell r="AB214">
            <v>24246.639999999999</v>
          </cell>
          <cell r="AC214">
            <v>158780.32</v>
          </cell>
          <cell r="AD214">
            <v>17122.32</v>
          </cell>
          <cell r="AE214">
            <v>37930.5</v>
          </cell>
          <cell r="AF214">
            <v>0</v>
          </cell>
          <cell r="AG214">
            <v>11749.37</v>
          </cell>
          <cell r="AH214">
            <v>1168.1400000000001</v>
          </cell>
          <cell r="AI214">
            <v>3099.79</v>
          </cell>
          <cell r="AJ214">
            <v>7137</v>
          </cell>
          <cell r="AK214">
            <v>1784</v>
          </cell>
          <cell r="AL214">
            <v>14107.75</v>
          </cell>
          <cell r="AM214">
            <v>10297.030000000001</v>
          </cell>
          <cell r="AN214">
            <v>1973.36</v>
          </cell>
          <cell r="AO214">
            <v>3565.13</v>
          </cell>
          <cell r="AP214">
            <v>14711.53</v>
          </cell>
          <cell r="AQ214">
            <v>12821</v>
          </cell>
          <cell r="AR214">
            <v>1213.8599999999999</v>
          </cell>
          <cell r="AS214">
            <v>71911.34</v>
          </cell>
          <cell r="AT214">
            <v>1931.29</v>
          </cell>
          <cell r="AU214">
            <v>0</v>
          </cell>
          <cell r="AV214">
            <v>12470.52</v>
          </cell>
          <cell r="AW214">
            <v>6040.8</v>
          </cell>
          <cell r="AX214">
            <v>0</v>
          </cell>
          <cell r="AY214">
            <v>2891</v>
          </cell>
          <cell r="AZ214">
            <v>0</v>
          </cell>
          <cell r="BA214">
            <v>2210.16</v>
          </cell>
          <cell r="BB214">
            <v>14668.25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43850</v>
          </cell>
          <cell r="BH214">
            <v>0</v>
          </cell>
          <cell r="BI214">
            <v>0</v>
          </cell>
          <cell r="BJ214">
            <v>0</v>
          </cell>
          <cell r="BK214">
            <v>38937.97</v>
          </cell>
          <cell r="BL214">
            <v>0</v>
          </cell>
          <cell r="BM214">
            <v>1890.15</v>
          </cell>
          <cell r="BN214">
            <v>54634.91</v>
          </cell>
          <cell r="BO214">
            <v>0</v>
          </cell>
          <cell r="BP214">
            <v>5592.33</v>
          </cell>
          <cell r="BQ214">
            <v>5130.72</v>
          </cell>
          <cell r="BR214">
            <v>0</v>
          </cell>
          <cell r="BS214">
            <v>0</v>
          </cell>
        </row>
        <row r="215">
          <cell r="A215">
            <v>787</v>
          </cell>
          <cell r="B215" t="str">
            <v>Southrop C of E Primary School</v>
          </cell>
          <cell r="D215">
            <v>25115.98</v>
          </cell>
          <cell r="E215">
            <v>0</v>
          </cell>
          <cell r="F215">
            <v>16415.87</v>
          </cell>
          <cell r="G215">
            <v>0</v>
          </cell>
          <cell r="H215">
            <v>67.709999999999994</v>
          </cell>
          <cell r="I215">
            <v>0</v>
          </cell>
          <cell r="J215">
            <v>166212.44</v>
          </cell>
          <cell r="K215">
            <v>0</v>
          </cell>
          <cell r="L215">
            <v>3811</v>
          </cell>
          <cell r="M215">
            <v>0</v>
          </cell>
          <cell r="N215">
            <v>23341</v>
          </cell>
          <cell r="O215">
            <v>0</v>
          </cell>
          <cell r="P215">
            <v>2945</v>
          </cell>
          <cell r="Q215">
            <v>3707.39</v>
          </cell>
          <cell r="R215">
            <v>0</v>
          </cell>
          <cell r="S215">
            <v>0</v>
          </cell>
          <cell r="T215">
            <v>0</v>
          </cell>
          <cell r="U215">
            <v>105.53</v>
          </cell>
          <cell r="V215">
            <v>3463.75</v>
          </cell>
          <cell r="W215">
            <v>17961</v>
          </cell>
          <cell r="X215">
            <v>0</v>
          </cell>
          <cell r="Y215">
            <v>0</v>
          </cell>
          <cell r="Z215">
            <v>0</v>
          </cell>
          <cell r="AA215">
            <v>127333.69</v>
          </cell>
          <cell r="AB215">
            <v>7741.73</v>
          </cell>
          <cell r="AC215">
            <v>18229.39</v>
          </cell>
          <cell r="AD215">
            <v>2217.63</v>
          </cell>
          <cell r="AE215">
            <v>17083.25</v>
          </cell>
          <cell r="AF215">
            <v>0</v>
          </cell>
          <cell r="AG215">
            <v>3214.93</v>
          </cell>
          <cell r="AH215">
            <v>1444.15</v>
          </cell>
          <cell r="AI215">
            <v>2138.61</v>
          </cell>
          <cell r="AJ215">
            <v>1280</v>
          </cell>
          <cell r="AK215">
            <v>320</v>
          </cell>
          <cell r="AL215">
            <v>2603.37</v>
          </cell>
          <cell r="AM215">
            <v>340.49</v>
          </cell>
          <cell r="AN215">
            <v>3611.29</v>
          </cell>
          <cell r="AO215">
            <v>354.72</v>
          </cell>
          <cell r="AP215">
            <v>2627.04</v>
          </cell>
          <cell r="AQ215">
            <v>1299</v>
          </cell>
          <cell r="AR215">
            <v>1174.48</v>
          </cell>
          <cell r="AS215">
            <v>11062.37</v>
          </cell>
          <cell r="AT215">
            <v>8827.93</v>
          </cell>
          <cell r="AU215">
            <v>0</v>
          </cell>
          <cell r="AV215">
            <v>4083.11</v>
          </cell>
          <cell r="AW215">
            <v>1009</v>
          </cell>
          <cell r="AX215">
            <v>0</v>
          </cell>
          <cell r="AY215">
            <v>1507.48</v>
          </cell>
          <cell r="AZ215">
            <v>0</v>
          </cell>
          <cell r="BA215">
            <v>2972.13</v>
          </cell>
          <cell r="BB215">
            <v>7393.5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22991</v>
          </cell>
          <cell r="BH215">
            <v>0</v>
          </cell>
          <cell r="BI215">
            <v>0</v>
          </cell>
          <cell r="BJ215">
            <v>0</v>
          </cell>
          <cell r="BK215">
            <v>10815</v>
          </cell>
          <cell r="BL215">
            <v>0</v>
          </cell>
          <cell r="BM215">
            <v>1074.22</v>
          </cell>
          <cell r="BN215">
            <v>16793.8</v>
          </cell>
          <cell r="BO215">
            <v>0</v>
          </cell>
          <cell r="BP215">
            <v>27439.87</v>
          </cell>
          <cell r="BQ215">
            <v>145.49</v>
          </cell>
          <cell r="BR215">
            <v>0</v>
          </cell>
          <cell r="BS215">
            <v>0</v>
          </cell>
        </row>
        <row r="216">
          <cell r="A216">
            <v>788</v>
          </cell>
          <cell r="B216" t="str">
            <v>Didbrook Primary School</v>
          </cell>
          <cell r="D216">
            <v>15305.88</v>
          </cell>
          <cell r="E216">
            <v>0</v>
          </cell>
          <cell r="F216">
            <v>27390.11</v>
          </cell>
          <cell r="G216">
            <v>110.3</v>
          </cell>
          <cell r="H216">
            <v>0</v>
          </cell>
          <cell r="I216">
            <v>0</v>
          </cell>
          <cell r="J216">
            <v>133672.71</v>
          </cell>
          <cell r="K216">
            <v>0</v>
          </cell>
          <cell r="L216">
            <v>3162</v>
          </cell>
          <cell r="M216">
            <v>0</v>
          </cell>
          <cell r="N216">
            <v>20746</v>
          </cell>
          <cell r="O216">
            <v>0</v>
          </cell>
          <cell r="P216">
            <v>275</v>
          </cell>
          <cell r="Q216">
            <v>4869.08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875</v>
          </cell>
          <cell r="W216">
            <v>16246</v>
          </cell>
          <cell r="X216">
            <v>0</v>
          </cell>
          <cell r="Y216">
            <v>0</v>
          </cell>
          <cell r="Z216">
            <v>0</v>
          </cell>
          <cell r="AA216">
            <v>100286.33</v>
          </cell>
          <cell r="AB216">
            <v>3558.75</v>
          </cell>
          <cell r="AC216">
            <v>23994.78</v>
          </cell>
          <cell r="AD216">
            <v>3265.02</v>
          </cell>
          <cell r="AE216">
            <v>12242.15</v>
          </cell>
          <cell r="AF216">
            <v>0</v>
          </cell>
          <cell r="AG216">
            <v>2949.25</v>
          </cell>
          <cell r="AH216">
            <v>774.48</v>
          </cell>
          <cell r="AI216">
            <v>594</v>
          </cell>
          <cell r="AJ216">
            <v>1359</v>
          </cell>
          <cell r="AK216">
            <v>340</v>
          </cell>
          <cell r="AL216">
            <v>921.84</v>
          </cell>
          <cell r="AM216">
            <v>465.72</v>
          </cell>
          <cell r="AN216">
            <v>475.02</v>
          </cell>
          <cell r="AO216">
            <v>177.03</v>
          </cell>
          <cell r="AP216">
            <v>2547.4699999999998</v>
          </cell>
          <cell r="AQ216">
            <v>3219</v>
          </cell>
          <cell r="AR216">
            <v>161.07</v>
          </cell>
          <cell r="AS216">
            <v>9445.02</v>
          </cell>
          <cell r="AT216">
            <v>1269.73</v>
          </cell>
          <cell r="AU216">
            <v>0</v>
          </cell>
          <cell r="AV216">
            <v>944.82</v>
          </cell>
          <cell r="AW216">
            <v>660.8</v>
          </cell>
          <cell r="AX216">
            <v>0</v>
          </cell>
          <cell r="AY216">
            <v>1495.53</v>
          </cell>
          <cell r="AZ216">
            <v>0</v>
          </cell>
          <cell r="BA216">
            <v>614.98</v>
          </cell>
          <cell r="BB216">
            <v>5424.39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21675</v>
          </cell>
          <cell r="BH216">
            <v>0</v>
          </cell>
          <cell r="BI216">
            <v>0</v>
          </cell>
          <cell r="BJ216">
            <v>0</v>
          </cell>
          <cell r="BK216">
            <v>11660.09</v>
          </cell>
          <cell r="BL216">
            <v>0</v>
          </cell>
          <cell r="BM216">
            <v>975.7</v>
          </cell>
          <cell r="BN216">
            <v>17965.490000000002</v>
          </cell>
          <cell r="BO216">
            <v>0</v>
          </cell>
          <cell r="BP216">
            <v>36309.019999999997</v>
          </cell>
          <cell r="BQ216">
            <v>230.6</v>
          </cell>
          <cell r="BR216">
            <v>0</v>
          </cell>
          <cell r="BS216">
            <v>0</v>
          </cell>
        </row>
        <row r="217">
          <cell r="A217">
            <v>791</v>
          </cell>
          <cell r="B217" t="str">
            <v>The Park Infant School</v>
          </cell>
          <cell r="D217">
            <v>47128.68</v>
          </cell>
          <cell r="E217">
            <v>0</v>
          </cell>
          <cell r="F217">
            <v>-12384.14</v>
          </cell>
          <cell r="G217">
            <v>359.89</v>
          </cell>
          <cell r="H217">
            <v>2500</v>
          </cell>
          <cell r="I217">
            <v>0</v>
          </cell>
          <cell r="J217">
            <v>423183.58</v>
          </cell>
          <cell r="K217">
            <v>0</v>
          </cell>
          <cell r="L217">
            <v>79471</v>
          </cell>
          <cell r="M217">
            <v>0</v>
          </cell>
          <cell r="N217">
            <v>38781</v>
          </cell>
          <cell r="O217">
            <v>0</v>
          </cell>
          <cell r="P217">
            <v>2225</v>
          </cell>
          <cell r="Q217">
            <v>6929.22</v>
          </cell>
          <cell r="R217">
            <v>0</v>
          </cell>
          <cell r="S217">
            <v>198</v>
          </cell>
          <cell r="T217">
            <v>0</v>
          </cell>
          <cell r="U217">
            <v>812</v>
          </cell>
          <cell r="V217">
            <v>10373.65</v>
          </cell>
          <cell r="W217">
            <v>32272</v>
          </cell>
          <cell r="X217">
            <v>0</v>
          </cell>
          <cell r="Y217">
            <v>0</v>
          </cell>
          <cell r="Z217">
            <v>0</v>
          </cell>
          <cell r="AA217">
            <v>317060.27</v>
          </cell>
          <cell r="AB217">
            <v>6343.74</v>
          </cell>
          <cell r="AC217">
            <v>129914.39</v>
          </cell>
          <cell r="AD217">
            <v>22305.46</v>
          </cell>
          <cell r="AE217">
            <v>25426.01</v>
          </cell>
          <cell r="AF217">
            <v>0</v>
          </cell>
          <cell r="AG217">
            <v>14641.44</v>
          </cell>
          <cell r="AH217">
            <v>2923.25</v>
          </cell>
          <cell r="AI217">
            <v>1749.62</v>
          </cell>
          <cell r="AJ217">
            <v>2906</v>
          </cell>
          <cell r="AK217">
            <v>727</v>
          </cell>
          <cell r="AL217">
            <v>9117.25</v>
          </cell>
          <cell r="AM217">
            <v>1233.29</v>
          </cell>
          <cell r="AN217">
            <v>2889.7</v>
          </cell>
          <cell r="AO217">
            <v>3292.68</v>
          </cell>
          <cell r="AP217">
            <v>15676.9</v>
          </cell>
          <cell r="AQ217">
            <v>6278</v>
          </cell>
          <cell r="AR217">
            <v>516.71</v>
          </cell>
          <cell r="AS217">
            <v>10239.48</v>
          </cell>
          <cell r="AT217">
            <v>1959.9</v>
          </cell>
          <cell r="AU217">
            <v>0</v>
          </cell>
          <cell r="AV217">
            <v>2463.08</v>
          </cell>
          <cell r="AW217">
            <v>3648</v>
          </cell>
          <cell r="AX217">
            <v>0</v>
          </cell>
          <cell r="AY217">
            <v>7434</v>
          </cell>
          <cell r="AZ217">
            <v>116.8</v>
          </cell>
          <cell r="BA217">
            <v>0</v>
          </cell>
          <cell r="BB217">
            <v>11082.5</v>
          </cell>
          <cell r="BC217">
            <v>0</v>
          </cell>
          <cell r="BD217">
            <v>382.55</v>
          </cell>
          <cell r="BE217">
            <v>0</v>
          </cell>
          <cell r="BF217">
            <v>0</v>
          </cell>
          <cell r="BG217">
            <v>31912</v>
          </cell>
          <cell r="BH217">
            <v>0</v>
          </cell>
          <cell r="BI217">
            <v>382.55</v>
          </cell>
          <cell r="BJ217">
            <v>0</v>
          </cell>
          <cell r="BK217">
            <v>23278.44</v>
          </cell>
          <cell r="BL217">
            <v>0</v>
          </cell>
          <cell r="BM217">
            <v>2247.44</v>
          </cell>
          <cell r="BN217">
            <v>41046.1</v>
          </cell>
          <cell r="BO217">
            <v>0</v>
          </cell>
          <cell r="BP217">
            <v>-2755.58</v>
          </cell>
          <cell r="BQ217">
            <v>0</v>
          </cell>
          <cell r="BR217">
            <v>0</v>
          </cell>
          <cell r="BS217">
            <v>0</v>
          </cell>
        </row>
        <row r="218">
          <cell r="A218">
            <v>793</v>
          </cell>
          <cell r="B218" t="str">
            <v>Steam Mills Primary School</v>
          </cell>
          <cell r="D218">
            <v>91506.99</v>
          </cell>
          <cell r="E218">
            <v>0</v>
          </cell>
          <cell r="F218">
            <v>37127.800000000003</v>
          </cell>
          <cell r="G218">
            <v>568.25</v>
          </cell>
          <cell r="H218">
            <v>0</v>
          </cell>
          <cell r="I218">
            <v>0</v>
          </cell>
          <cell r="J218">
            <v>295110.96000000002</v>
          </cell>
          <cell r="K218">
            <v>0</v>
          </cell>
          <cell r="L218">
            <v>25825</v>
          </cell>
          <cell r="M218">
            <v>0</v>
          </cell>
          <cell r="N218">
            <v>25137</v>
          </cell>
          <cell r="O218">
            <v>1500</v>
          </cell>
          <cell r="P218">
            <v>3763.12</v>
          </cell>
          <cell r="Q218">
            <v>8879.56</v>
          </cell>
          <cell r="R218">
            <v>0</v>
          </cell>
          <cell r="S218">
            <v>0</v>
          </cell>
          <cell r="T218">
            <v>2256.79</v>
          </cell>
          <cell r="U218">
            <v>2187.4</v>
          </cell>
          <cell r="V218">
            <v>34116.11</v>
          </cell>
          <cell r="W218">
            <v>25745</v>
          </cell>
          <cell r="X218">
            <v>0</v>
          </cell>
          <cell r="Y218">
            <v>0</v>
          </cell>
          <cell r="Z218">
            <v>0</v>
          </cell>
          <cell r="AA218">
            <v>250121.42</v>
          </cell>
          <cell r="AB218">
            <v>6916.77</v>
          </cell>
          <cell r="AC218">
            <v>44973.16</v>
          </cell>
          <cell r="AD218">
            <v>11967.18</v>
          </cell>
          <cell r="AE218">
            <v>20086.73</v>
          </cell>
          <cell r="AF218">
            <v>0</v>
          </cell>
          <cell r="AG218">
            <v>5417.55</v>
          </cell>
          <cell r="AH218">
            <v>680.93</v>
          </cell>
          <cell r="AI218">
            <v>2143.25</v>
          </cell>
          <cell r="AJ218">
            <v>2403</v>
          </cell>
          <cell r="AK218">
            <v>601</v>
          </cell>
          <cell r="AL218">
            <v>20436.310000000001</v>
          </cell>
          <cell r="AM218">
            <v>3744.72</v>
          </cell>
          <cell r="AN218">
            <v>1244.51</v>
          </cell>
          <cell r="AO218">
            <v>770.96</v>
          </cell>
          <cell r="AP218">
            <v>6363.25</v>
          </cell>
          <cell r="AQ218">
            <v>1732</v>
          </cell>
          <cell r="AR218">
            <v>689.7</v>
          </cell>
          <cell r="AS218">
            <v>22109.599999999999</v>
          </cell>
          <cell r="AT218">
            <v>6599.61</v>
          </cell>
          <cell r="AU218">
            <v>0</v>
          </cell>
          <cell r="AV218">
            <v>8141.22</v>
          </cell>
          <cell r="AW218">
            <v>2328</v>
          </cell>
          <cell r="AX218">
            <v>0</v>
          </cell>
          <cell r="AY218">
            <v>957.21</v>
          </cell>
          <cell r="AZ218">
            <v>1096</v>
          </cell>
          <cell r="BA218">
            <v>464.72</v>
          </cell>
          <cell r="BB218">
            <v>9247.4</v>
          </cell>
          <cell r="BC218">
            <v>0</v>
          </cell>
          <cell r="BD218">
            <v>63879</v>
          </cell>
          <cell r="BE218">
            <v>0</v>
          </cell>
          <cell r="BF218">
            <v>0</v>
          </cell>
          <cell r="BG218">
            <v>27221</v>
          </cell>
          <cell r="BH218">
            <v>0</v>
          </cell>
          <cell r="BI218">
            <v>63879</v>
          </cell>
          <cell r="BJ218">
            <v>0</v>
          </cell>
          <cell r="BK218">
            <v>25402.3</v>
          </cell>
          <cell r="BL218">
            <v>0</v>
          </cell>
          <cell r="BM218">
            <v>1688.2</v>
          </cell>
          <cell r="BN218">
            <v>20912.73</v>
          </cell>
          <cell r="BO218">
            <v>0</v>
          </cell>
          <cell r="BP218">
            <v>101475.7</v>
          </cell>
          <cell r="BQ218">
            <v>229.85</v>
          </cell>
          <cell r="BR218">
            <v>0</v>
          </cell>
          <cell r="BS218">
            <v>0</v>
          </cell>
        </row>
        <row r="219">
          <cell r="A219">
            <v>795</v>
          </cell>
          <cell r="B219" t="str">
            <v>Tredington Primary School</v>
          </cell>
          <cell r="D219">
            <v>4534.05</v>
          </cell>
          <cell r="E219">
            <v>0</v>
          </cell>
          <cell r="F219">
            <v>14811.68</v>
          </cell>
          <cell r="G219">
            <v>0</v>
          </cell>
          <cell r="H219">
            <v>0</v>
          </cell>
          <cell r="I219">
            <v>0</v>
          </cell>
          <cell r="J219">
            <v>183737.27</v>
          </cell>
          <cell r="K219">
            <v>0</v>
          </cell>
          <cell r="L219">
            <v>39610</v>
          </cell>
          <cell r="M219">
            <v>0</v>
          </cell>
          <cell r="N219">
            <v>20844.5</v>
          </cell>
          <cell r="O219">
            <v>500</v>
          </cell>
          <cell r="P219">
            <v>0</v>
          </cell>
          <cell r="Q219">
            <v>1603.83</v>
          </cell>
          <cell r="R219">
            <v>0</v>
          </cell>
          <cell r="S219">
            <v>0</v>
          </cell>
          <cell r="T219">
            <v>0</v>
          </cell>
          <cell r="U219">
            <v>35</v>
          </cell>
          <cell r="V219">
            <v>3553.69</v>
          </cell>
          <cell r="W219">
            <v>18526</v>
          </cell>
          <cell r="X219">
            <v>0</v>
          </cell>
          <cell r="Y219">
            <v>0</v>
          </cell>
          <cell r="Z219">
            <v>0</v>
          </cell>
          <cell r="AA219">
            <v>142916.44</v>
          </cell>
          <cell r="AB219">
            <v>2510.31</v>
          </cell>
          <cell r="AC219">
            <v>48569.27</v>
          </cell>
          <cell r="AD219">
            <v>7372.72</v>
          </cell>
          <cell r="AE219">
            <v>11126.69</v>
          </cell>
          <cell r="AF219">
            <v>0</v>
          </cell>
          <cell r="AG219">
            <v>6444.24</v>
          </cell>
          <cell r="AH219">
            <v>256.27</v>
          </cell>
          <cell r="AI219">
            <v>3364</v>
          </cell>
          <cell r="AJ219">
            <v>1281</v>
          </cell>
          <cell r="AK219">
            <v>320</v>
          </cell>
          <cell r="AL219">
            <v>5219.95</v>
          </cell>
          <cell r="AM219">
            <v>2387.56</v>
          </cell>
          <cell r="AN219">
            <v>624.16999999999996</v>
          </cell>
          <cell r="AO219">
            <v>520.19000000000005</v>
          </cell>
          <cell r="AP219">
            <v>1790.89</v>
          </cell>
          <cell r="AQ219">
            <v>1487</v>
          </cell>
          <cell r="AR219">
            <v>2607.4899999999998</v>
          </cell>
          <cell r="AS219">
            <v>15276.72</v>
          </cell>
          <cell r="AT219">
            <v>1085.75</v>
          </cell>
          <cell r="AU219">
            <v>0</v>
          </cell>
          <cell r="AV219">
            <v>3396.25</v>
          </cell>
          <cell r="AW219">
            <v>1208.5999999999999</v>
          </cell>
          <cell r="AX219">
            <v>0</v>
          </cell>
          <cell r="AY219">
            <v>4310.8</v>
          </cell>
          <cell r="AZ219">
            <v>2116</v>
          </cell>
          <cell r="BA219">
            <v>337.2</v>
          </cell>
          <cell r="BB219">
            <v>6321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23558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716.97</v>
          </cell>
          <cell r="BN219">
            <v>93.83</v>
          </cell>
          <cell r="BO219">
            <v>0</v>
          </cell>
          <cell r="BP219">
            <v>37217.68</v>
          </cell>
          <cell r="BQ219">
            <v>0</v>
          </cell>
          <cell r="BR219">
            <v>435.03</v>
          </cell>
          <cell r="BS219">
            <v>0</v>
          </cell>
        </row>
        <row r="220">
          <cell r="A220">
            <v>797</v>
          </cell>
          <cell r="B220" t="str">
            <v>Park Junior School</v>
          </cell>
          <cell r="D220">
            <v>101440.31</v>
          </cell>
          <cell r="E220">
            <v>0</v>
          </cell>
          <cell r="F220">
            <v>52475.31</v>
          </cell>
          <cell r="G220">
            <v>5662.5</v>
          </cell>
          <cell r="H220">
            <v>0</v>
          </cell>
          <cell r="I220">
            <v>0</v>
          </cell>
          <cell r="J220">
            <v>570872</v>
          </cell>
          <cell r="K220">
            <v>0</v>
          </cell>
          <cell r="L220">
            <v>57490</v>
          </cell>
          <cell r="M220">
            <v>0</v>
          </cell>
          <cell r="N220">
            <v>39764.879999999997</v>
          </cell>
          <cell r="O220">
            <v>0</v>
          </cell>
          <cell r="P220">
            <v>2079.08</v>
          </cell>
          <cell r="Q220">
            <v>9251.9500000000007</v>
          </cell>
          <cell r="R220">
            <v>0</v>
          </cell>
          <cell r="S220">
            <v>0</v>
          </cell>
          <cell r="T220">
            <v>599.94000000000005</v>
          </cell>
          <cell r="U220">
            <v>867.89</v>
          </cell>
          <cell r="V220">
            <v>3869.19</v>
          </cell>
          <cell r="W220">
            <v>41625</v>
          </cell>
          <cell r="X220">
            <v>0</v>
          </cell>
          <cell r="Y220">
            <v>0</v>
          </cell>
          <cell r="Z220">
            <v>0</v>
          </cell>
          <cell r="AA220">
            <v>461032.64</v>
          </cell>
          <cell r="AB220">
            <v>7053.99</v>
          </cell>
          <cell r="AC220">
            <v>97452.5</v>
          </cell>
          <cell r="AD220">
            <v>17492.22</v>
          </cell>
          <cell r="AE220">
            <v>31163.48</v>
          </cell>
          <cell r="AF220">
            <v>0</v>
          </cell>
          <cell r="AG220">
            <v>12216.53</v>
          </cell>
          <cell r="AH220">
            <v>590.19000000000005</v>
          </cell>
          <cell r="AI220">
            <v>2995.32</v>
          </cell>
          <cell r="AJ220">
            <v>4403</v>
          </cell>
          <cell r="AK220">
            <v>1101</v>
          </cell>
          <cell r="AL220">
            <v>7341.88</v>
          </cell>
          <cell r="AM220">
            <v>3217.12</v>
          </cell>
          <cell r="AN220">
            <v>1420.91</v>
          </cell>
          <cell r="AO220">
            <v>3298</v>
          </cell>
          <cell r="AP220">
            <v>10171.540000000001</v>
          </cell>
          <cell r="AQ220">
            <v>10290</v>
          </cell>
          <cell r="AR220">
            <v>938.63</v>
          </cell>
          <cell r="AS220">
            <v>24950.91</v>
          </cell>
          <cell r="AT220">
            <v>9437.17</v>
          </cell>
          <cell r="AU220">
            <v>0</v>
          </cell>
          <cell r="AV220">
            <v>4561.7299999999996</v>
          </cell>
          <cell r="AW220">
            <v>5130</v>
          </cell>
          <cell r="AX220">
            <v>0</v>
          </cell>
          <cell r="AY220">
            <v>11151</v>
          </cell>
          <cell r="AZ220">
            <v>11428.49</v>
          </cell>
          <cell r="BA220">
            <v>2680.88</v>
          </cell>
          <cell r="BB220">
            <v>13090.53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35431</v>
          </cell>
          <cell r="BH220">
            <v>0</v>
          </cell>
          <cell r="BI220">
            <v>0</v>
          </cell>
          <cell r="BJ220">
            <v>5100</v>
          </cell>
          <cell r="BK220">
            <v>6281.82</v>
          </cell>
          <cell r="BL220">
            <v>0</v>
          </cell>
          <cell r="BM220">
            <v>2190.37</v>
          </cell>
          <cell r="BN220">
            <v>73250.58</v>
          </cell>
          <cell r="BO220">
            <v>0</v>
          </cell>
          <cell r="BP220">
            <v>79939.179999999993</v>
          </cell>
          <cell r="BQ220">
            <v>57.44</v>
          </cell>
          <cell r="BR220">
            <v>0</v>
          </cell>
          <cell r="BS220">
            <v>0</v>
          </cell>
        </row>
        <row r="221">
          <cell r="A221">
            <v>798</v>
          </cell>
          <cell r="B221" t="str">
            <v>Stow-on-the-Wold Primary School</v>
          </cell>
          <cell r="D221">
            <v>32478.799999999999</v>
          </cell>
          <cell r="E221">
            <v>0</v>
          </cell>
          <cell r="F221">
            <v>33194.75</v>
          </cell>
          <cell r="G221">
            <v>714.02</v>
          </cell>
          <cell r="H221">
            <v>0</v>
          </cell>
          <cell r="I221">
            <v>10085.08</v>
          </cell>
          <cell r="J221">
            <v>351781.35</v>
          </cell>
          <cell r="K221">
            <v>0</v>
          </cell>
          <cell r="L221">
            <v>39016</v>
          </cell>
          <cell r="M221">
            <v>0</v>
          </cell>
          <cell r="N221">
            <v>31221</v>
          </cell>
          <cell r="O221">
            <v>550</v>
          </cell>
          <cell r="P221">
            <v>270</v>
          </cell>
          <cell r="Q221">
            <v>9762.42</v>
          </cell>
          <cell r="R221">
            <v>0</v>
          </cell>
          <cell r="S221">
            <v>378</v>
          </cell>
          <cell r="T221">
            <v>780</v>
          </cell>
          <cell r="U221">
            <v>2327.5</v>
          </cell>
          <cell r="V221">
            <v>4214.05</v>
          </cell>
          <cell r="W221">
            <v>31569</v>
          </cell>
          <cell r="X221">
            <v>0</v>
          </cell>
          <cell r="Y221">
            <v>45599.47</v>
          </cell>
          <cell r="Z221">
            <v>250</v>
          </cell>
          <cell r="AA221">
            <v>263888.15000000002</v>
          </cell>
          <cell r="AB221">
            <v>2363.91</v>
          </cell>
          <cell r="AC221">
            <v>75650.64</v>
          </cell>
          <cell r="AD221">
            <v>0</v>
          </cell>
          <cell r="AE221">
            <v>17051.27</v>
          </cell>
          <cell r="AF221">
            <v>0</v>
          </cell>
          <cell r="AG221">
            <v>9974.76</v>
          </cell>
          <cell r="AH221">
            <v>25</v>
          </cell>
          <cell r="AI221">
            <v>1500</v>
          </cell>
          <cell r="AJ221">
            <v>2928</v>
          </cell>
          <cell r="AK221">
            <v>732</v>
          </cell>
          <cell r="AL221">
            <v>6434.91</v>
          </cell>
          <cell r="AM221">
            <v>2142.4499999999998</v>
          </cell>
          <cell r="AN221">
            <v>14924.78</v>
          </cell>
          <cell r="AO221">
            <v>1227.93</v>
          </cell>
          <cell r="AP221">
            <v>4716.3999999999996</v>
          </cell>
          <cell r="AQ221">
            <v>9324</v>
          </cell>
          <cell r="AR221">
            <v>1427.39</v>
          </cell>
          <cell r="AS221">
            <v>16261.7</v>
          </cell>
          <cell r="AT221">
            <v>3970.48</v>
          </cell>
          <cell r="AU221">
            <v>0</v>
          </cell>
          <cell r="AV221">
            <v>5514.37</v>
          </cell>
          <cell r="AW221">
            <v>2826.8</v>
          </cell>
          <cell r="AX221">
            <v>0</v>
          </cell>
          <cell r="AY221">
            <v>7847</v>
          </cell>
          <cell r="AZ221">
            <v>1302.43</v>
          </cell>
          <cell r="BA221">
            <v>2240.5100000000002</v>
          </cell>
          <cell r="BB221">
            <v>10351</v>
          </cell>
          <cell r="BC221">
            <v>0</v>
          </cell>
          <cell r="BD221">
            <v>0</v>
          </cell>
          <cell r="BE221">
            <v>26017.37</v>
          </cell>
          <cell r="BF221">
            <v>4456.33</v>
          </cell>
          <cell r="BG221">
            <v>28153</v>
          </cell>
          <cell r="BH221">
            <v>0</v>
          </cell>
          <cell r="BI221">
            <v>0</v>
          </cell>
          <cell r="BJ221">
            <v>0</v>
          </cell>
          <cell r="BK221">
            <v>54332.639999999999</v>
          </cell>
          <cell r="BL221">
            <v>0</v>
          </cell>
          <cell r="BM221">
            <v>1903.67</v>
          </cell>
          <cell r="BN221">
            <v>39722.239999999998</v>
          </cell>
          <cell r="BO221">
            <v>0</v>
          </cell>
          <cell r="BP221">
            <v>5615.11</v>
          </cell>
          <cell r="BQ221">
            <v>210.35</v>
          </cell>
          <cell r="BR221">
            <v>0</v>
          </cell>
          <cell r="BS221">
            <v>25460.85</v>
          </cell>
        </row>
        <row r="222">
          <cell r="A222">
            <v>800</v>
          </cell>
          <cell r="B222" t="str">
            <v>Stratton C of E Primary School</v>
          </cell>
          <cell r="D222">
            <v>56810.97</v>
          </cell>
          <cell r="E222">
            <v>0</v>
          </cell>
          <cell r="F222">
            <v>73053.55</v>
          </cell>
          <cell r="G222">
            <v>1742.14</v>
          </cell>
          <cell r="H222">
            <v>0</v>
          </cell>
          <cell r="I222">
            <v>0</v>
          </cell>
          <cell r="J222">
            <v>507831.34</v>
          </cell>
          <cell r="K222">
            <v>0</v>
          </cell>
          <cell r="L222">
            <v>19311</v>
          </cell>
          <cell r="M222">
            <v>0</v>
          </cell>
          <cell r="N222">
            <v>31571</v>
          </cell>
          <cell r="O222">
            <v>6500</v>
          </cell>
          <cell r="P222">
            <v>750</v>
          </cell>
          <cell r="Q222">
            <v>12345.12</v>
          </cell>
          <cell r="R222">
            <v>0</v>
          </cell>
          <cell r="S222">
            <v>8032.5</v>
          </cell>
          <cell r="T222">
            <v>0</v>
          </cell>
          <cell r="U222">
            <v>7059.14</v>
          </cell>
          <cell r="V222">
            <v>10031.66</v>
          </cell>
          <cell r="W222">
            <v>37649</v>
          </cell>
          <cell r="X222">
            <v>0</v>
          </cell>
          <cell r="Y222">
            <v>0</v>
          </cell>
          <cell r="Z222">
            <v>0</v>
          </cell>
          <cell r="AA222">
            <v>382083.7</v>
          </cell>
          <cell r="AB222">
            <v>11953.72</v>
          </cell>
          <cell r="AC222">
            <v>69326.41</v>
          </cell>
          <cell r="AD222">
            <v>12947.13</v>
          </cell>
          <cell r="AE222">
            <v>25404.75</v>
          </cell>
          <cell r="AF222">
            <v>0</v>
          </cell>
          <cell r="AG222">
            <v>10601.56</v>
          </cell>
          <cell r="AH222">
            <v>76.5</v>
          </cell>
          <cell r="AI222">
            <v>1541.92</v>
          </cell>
          <cell r="AJ222">
            <v>3098</v>
          </cell>
          <cell r="AK222">
            <v>775</v>
          </cell>
          <cell r="AL222">
            <v>8550.18</v>
          </cell>
          <cell r="AM222">
            <v>2823.93</v>
          </cell>
          <cell r="AN222">
            <v>566.92999999999995</v>
          </cell>
          <cell r="AO222">
            <v>1253.1199999999999</v>
          </cell>
          <cell r="AP222">
            <v>8886.9500000000007</v>
          </cell>
          <cell r="AQ222">
            <v>6116</v>
          </cell>
          <cell r="AR222">
            <v>742.42</v>
          </cell>
          <cell r="AS222">
            <v>34021.370000000003</v>
          </cell>
          <cell r="AT222">
            <v>10887.61</v>
          </cell>
          <cell r="AU222">
            <v>0</v>
          </cell>
          <cell r="AV222">
            <v>6960.91</v>
          </cell>
          <cell r="AW222">
            <v>4514.6000000000004</v>
          </cell>
          <cell r="AX222">
            <v>0</v>
          </cell>
          <cell r="AY222">
            <v>2478</v>
          </cell>
          <cell r="AZ222">
            <v>0</v>
          </cell>
          <cell r="BA222">
            <v>1846.15</v>
          </cell>
          <cell r="BB222">
            <v>16920.509999999998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32600</v>
          </cell>
          <cell r="BH222">
            <v>0</v>
          </cell>
          <cell r="BI222">
            <v>0</v>
          </cell>
          <cell r="BJ222">
            <v>0</v>
          </cell>
          <cell r="BK222">
            <v>16969.810000000001</v>
          </cell>
          <cell r="BL222">
            <v>0</v>
          </cell>
          <cell r="BM222">
            <v>2476.64</v>
          </cell>
          <cell r="BN222">
            <v>73514.36</v>
          </cell>
          <cell r="BO222">
            <v>0</v>
          </cell>
          <cell r="BP222">
            <v>87057.74</v>
          </cell>
          <cell r="BQ222">
            <v>891.5</v>
          </cell>
          <cell r="BR222">
            <v>0</v>
          </cell>
          <cell r="BS222">
            <v>0</v>
          </cell>
        </row>
        <row r="223">
          <cell r="A223">
            <v>801</v>
          </cell>
          <cell r="B223" t="str">
            <v>Callowell Primary School</v>
          </cell>
          <cell r="D223">
            <v>25591.84</v>
          </cell>
          <cell r="E223">
            <v>0</v>
          </cell>
          <cell r="F223">
            <v>20290.5</v>
          </cell>
          <cell r="G223">
            <v>5649.32</v>
          </cell>
          <cell r="H223">
            <v>0</v>
          </cell>
          <cell r="I223">
            <v>0</v>
          </cell>
          <cell r="J223">
            <v>411052.34</v>
          </cell>
          <cell r="K223">
            <v>0</v>
          </cell>
          <cell r="L223">
            <v>28718</v>
          </cell>
          <cell r="M223">
            <v>0</v>
          </cell>
          <cell r="N223">
            <v>26930</v>
          </cell>
          <cell r="O223">
            <v>0</v>
          </cell>
          <cell r="P223">
            <v>0</v>
          </cell>
          <cell r="Q223">
            <v>1751.66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1462</v>
          </cell>
          <cell r="W223">
            <v>34755</v>
          </cell>
          <cell r="X223">
            <v>0</v>
          </cell>
          <cell r="Y223">
            <v>0</v>
          </cell>
          <cell r="Z223">
            <v>0</v>
          </cell>
          <cell r="AA223">
            <v>314624.77</v>
          </cell>
          <cell r="AB223">
            <v>3653.45</v>
          </cell>
          <cell r="AC223">
            <v>36204.769999999997</v>
          </cell>
          <cell r="AD223">
            <v>0</v>
          </cell>
          <cell r="AE223">
            <v>27849.040000000001</v>
          </cell>
          <cell r="AF223">
            <v>0</v>
          </cell>
          <cell r="AG223">
            <v>9777.49</v>
          </cell>
          <cell r="AH223">
            <v>0</v>
          </cell>
          <cell r="AI223">
            <v>1141</v>
          </cell>
          <cell r="AJ223">
            <v>3191</v>
          </cell>
          <cell r="AK223">
            <v>798</v>
          </cell>
          <cell r="AL223">
            <v>14086.92</v>
          </cell>
          <cell r="AM223">
            <v>4220.59</v>
          </cell>
          <cell r="AN223">
            <v>15675.42</v>
          </cell>
          <cell r="AO223">
            <v>2061.15</v>
          </cell>
          <cell r="AP223">
            <v>7011.45</v>
          </cell>
          <cell r="AQ223">
            <v>6516</v>
          </cell>
          <cell r="AR223">
            <v>448.5</v>
          </cell>
          <cell r="AS223">
            <v>18117.72</v>
          </cell>
          <cell r="AT223">
            <v>6283.5</v>
          </cell>
          <cell r="AU223">
            <v>0</v>
          </cell>
          <cell r="AV223">
            <v>2661.21</v>
          </cell>
          <cell r="AW223">
            <v>3420</v>
          </cell>
          <cell r="AX223">
            <v>0</v>
          </cell>
          <cell r="AY223">
            <v>4130</v>
          </cell>
          <cell r="AZ223">
            <v>0</v>
          </cell>
          <cell r="BA223">
            <v>1047.69</v>
          </cell>
          <cell r="BB223">
            <v>10734.5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1502</v>
          </cell>
          <cell r="BH223">
            <v>0</v>
          </cell>
          <cell r="BI223">
            <v>0</v>
          </cell>
          <cell r="BJ223">
            <v>0</v>
          </cell>
          <cell r="BK223">
            <v>8927</v>
          </cell>
          <cell r="BL223">
            <v>0</v>
          </cell>
          <cell r="BM223">
            <v>0</v>
          </cell>
          <cell r="BN223">
            <v>36606.67</v>
          </cell>
          <cell r="BO223">
            <v>0</v>
          </cell>
          <cell r="BP223">
            <v>15963</v>
          </cell>
          <cell r="BQ223">
            <v>2551.3200000000002</v>
          </cell>
          <cell r="BR223">
            <v>0.5</v>
          </cell>
          <cell r="BS223">
            <v>0</v>
          </cell>
        </row>
        <row r="224">
          <cell r="A224">
            <v>803</v>
          </cell>
          <cell r="B224" t="str">
            <v>Stroud Valley Community Primary School</v>
          </cell>
          <cell r="D224">
            <v>33102.1</v>
          </cell>
          <cell r="E224">
            <v>0</v>
          </cell>
          <cell r="F224">
            <v>42275.24</v>
          </cell>
          <cell r="G224">
            <v>5132.32</v>
          </cell>
          <cell r="H224">
            <v>0</v>
          </cell>
          <cell r="I224">
            <v>0</v>
          </cell>
          <cell r="J224">
            <v>614533.34</v>
          </cell>
          <cell r="K224">
            <v>0</v>
          </cell>
          <cell r="L224">
            <v>94939</v>
          </cell>
          <cell r="M224">
            <v>0</v>
          </cell>
          <cell r="N224">
            <v>45602.2</v>
          </cell>
          <cell r="O224">
            <v>0</v>
          </cell>
          <cell r="P224">
            <v>1026.78</v>
          </cell>
          <cell r="Q224">
            <v>5268.9</v>
          </cell>
          <cell r="R224">
            <v>0</v>
          </cell>
          <cell r="S224">
            <v>12827.98</v>
          </cell>
          <cell r="T224">
            <v>2072</v>
          </cell>
          <cell r="U224">
            <v>6946.7</v>
          </cell>
          <cell r="V224">
            <v>2373.0300000000002</v>
          </cell>
          <cell r="W224">
            <v>45926</v>
          </cell>
          <cell r="X224">
            <v>0</v>
          </cell>
          <cell r="Y224">
            <v>0</v>
          </cell>
          <cell r="Z224">
            <v>0</v>
          </cell>
          <cell r="AA224">
            <v>479934</v>
          </cell>
          <cell r="AB224">
            <v>26470.639999999999</v>
          </cell>
          <cell r="AC224">
            <v>157365.38</v>
          </cell>
          <cell r="AD224">
            <v>0</v>
          </cell>
          <cell r="AE224">
            <v>25379.85</v>
          </cell>
          <cell r="AF224">
            <v>0</v>
          </cell>
          <cell r="AG224">
            <v>14600.92</v>
          </cell>
          <cell r="AH224">
            <v>1936.58</v>
          </cell>
          <cell r="AI224">
            <v>2770.34</v>
          </cell>
          <cell r="AJ224">
            <v>4545</v>
          </cell>
          <cell r="AK224">
            <v>1136</v>
          </cell>
          <cell r="AL224">
            <v>7910.66</v>
          </cell>
          <cell r="AM224">
            <v>2168.12</v>
          </cell>
          <cell r="AN224">
            <v>19240.240000000002</v>
          </cell>
          <cell r="AO224">
            <v>1305.72</v>
          </cell>
          <cell r="AP224">
            <v>10286.450000000001</v>
          </cell>
          <cell r="AQ224">
            <v>20579</v>
          </cell>
          <cell r="AR224">
            <v>747.93</v>
          </cell>
          <cell r="AS224">
            <v>20924.57</v>
          </cell>
          <cell r="AT224">
            <v>7894.4</v>
          </cell>
          <cell r="AU224">
            <v>0</v>
          </cell>
          <cell r="AV224">
            <v>7880.94</v>
          </cell>
          <cell r="AW224">
            <v>5068</v>
          </cell>
          <cell r="AX224">
            <v>0</v>
          </cell>
          <cell r="AY224">
            <v>11151</v>
          </cell>
          <cell r="AZ224">
            <v>0</v>
          </cell>
          <cell r="BA224">
            <v>80</v>
          </cell>
          <cell r="BB224">
            <v>12953.5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36441</v>
          </cell>
          <cell r="BH224">
            <v>0</v>
          </cell>
          <cell r="BI224">
            <v>0</v>
          </cell>
          <cell r="BJ224">
            <v>0</v>
          </cell>
          <cell r="BK224">
            <v>27975</v>
          </cell>
          <cell r="BL224">
            <v>0</v>
          </cell>
          <cell r="BM224">
            <v>1612.51</v>
          </cell>
          <cell r="BN224">
            <v>22288.79</v>
          </cell>
          <cell r="BO224">
            <v>0</v>
          </cell>
          <cell r="BP224">
            <v>48991</v>
          </cell>
          <cell r="BQ224">
            <v>5270.05</v>
          </cell>
          <cell r="BR224">
            <v>0</v>
          </cell>
          <cell r="BS224">
            <v>0</v>
          </cell>
        </row>
        <row r="225">
          <cell r="A225">
            <v>804</v>
          </cell>
          <cell r="B225" t="str">
            <v>Parliament Primary School</v>
          </cell>
          <cell r="D225">
            <v>32028.400000000001</v>
          </cell>
          <cell r="E225">
            <v>0</v>
          </cell>
          <cell r="F225">
            <v>28533.73</v>
          </cell>
          <cell r="G225">
            <v>1662.45</v>
          </cell>
          <cell r="H225">
            <v>965</v>
          </cell>
          <cell r="I225">
            <v>0</v>
          </cell>
          <cell r="J225">
            <v>321805.13</v>
          </cell>
          <cell r="K225">
            <v>0</v>
          </cell>
          <cell r="L225">
            <v>52701</v>
          </cell>
          <cell r="M225">
            <v>0</v>
          </cell>
          <cell r="N225">
            <v>38063</v>
          </cell>
          <cell r="O225">
            <v>14806</v>
          </cell>
          <cell r="P225">
            <v>0</v>
          </cell>
          <cell r="Q225">
            <v>7737.82</v>
          </cell>
          <cell r="R225">
            <v>0</v>
          </cell>
          <cell r="S225">
            <v>2277</v>
          </cell>
          <cell r="T225">
            <v>0</v>
          </cell>
          <cell r="U225">
            <v>3205.56</v>
          </cell>
          <cell r="V225">
            <v>14757.81</v>
          </cell>
          <cell r="W225">
            <v>31286</v>
          </cell>
          <cell r="X225">
            <v>0</v>
          </cell>
          <cell r="Y225">
            <v>0</v>
          </cell>
          <cell r="Z225">
            <v>0</v>
          </cell>
          <cell r="AA225">
            <v>260907.25</v>
          </cell>
          <cell r="AB225">
            <v>10903.8</v>
          </cell>
          <cell r="AC225">
            <v>74807.95</v>
          </cell>
          <cell r="AD225">
            <v>17938.8</v>
          </cell>
          <cell r="AE225">
            <v>13964.86</v>
          </cell>
          <cell r="AF225">
            <v>0</v>
          </cell>
          <cell r="AG225">
            <v>13399.57</v>
          </cell>
          <cell r="AH225">
            <v>218.09</v>
          </cell>
          <cell r="AI225">
            <v>2676.27</v>
          </cell>
          <cell r="AJ225">
            <v>2792</v>
          </cell>
          <cell r="AK225">
            <v>698</v>
          </cell>
          <cell r="AL225">
            <v>6896.05</v>
          </cell>
          <cell r="AM225">
            <v>4559.2</v>
          </cell>
          <cell r="AN225">
            <v>781.32</v>
          </cell>
          <cell r="AO225">
            <v>1685.4</v>
          </cell>
          <cell r="AP225">
            <v>9067.66</v>
          </cell>
          <cell r="AQ225">
            <v>12787</v>
          </cell>
          <cell r="AR225">
            <v>1358.92</v>
          </cell>
          <cell r="AS225">
            <v>20991.18</v>
          </cell>
          <cell r="AT225">
            <v>3301.13</v>
          </cell>
          <cell r="AU225">
            <v>0</v>
          </cell>
          <cell r="AV225">
            <v>4883.92</v>
          </cell>
          <cell r="AW225">
            <v>2672</v>
          </cell>
          <cell r="AX225">
            <v>0</v>
          </cell>
          <cell r="AY225">
            <v>12803</v>
          </cell>
          <cell r="AZ225">
            <v>8785.92</v>
          </cell>
          <cell r="BA225">
            <v>1076.31</v>
          </cell>
          <cell r="BB225">
            <v>9679.5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25228.95</v>
          </cell>
          <cell r="BH225">
            <v>0</v>
          </cell>
          <cell r="BI225">
            <v>0</v>
          </cell>
          <cell r="BJ225">
            <v>0</v>
          </cell>
          <cell r="BK225">
            <v>22706.720000000001</v>
          </cell>
          <cell r="BL225">
            <v>0</v>
          </cell>
          <cell r="BM225">
            <v>368.04</v>
          </cell>
          <cell r="BN225">
            <v>19032.62</v>
          </cell>
          <cell r="BO225">
            <v>0</v>
          </cell>
          <cell r="BP225">
            <v>32013.279999999999</v>
          </cell>
          <cell r="BQ225">
            <v>1302.0899999999999</v>
          </cell>
          <cell r="BR225">
            <v>0</v>
          </cell>
          <cell r="BS225">
            <v>0</v>
          </cell>
        </row>
        <row r="226">
          <cell r="A226">
            <v>805</v>
          </cell>
          <cell r="B226" t="str">
            <v>Uplands Community Primary School</v>
          </cell>
          <cell r="D226">
            <v>33506.18</v>
          </cell>
          <cell r="E226">
            <v>0</v>
          </cell>
          <cell r="F226">
            <v>31954.639999999999</v>
          </cell>
          <cell r="G226">
            <v>2.5499999999999998</v>
          </cell>
          <cell r="H226">
            <v>0</v>
          </cell>
          <cell r="I226">
            <v>0</v>
          </cell>
          <cell r="J226">
            <v>278462.63</v>
          </cell>
          <cell r="K226">
            <v>0</v>
          </cell>
          <cell r="L226">
            <v>17532</v>
          </cell>
          <cell r="M226">
            <v>0</v>
          </cell>
          <cell r="N226">
            <v>26501</v>
          </cell>
          <cell r="O226">
            <v>550</v>
          </cell>
          <cell r="P226">
            <v>2000</v>
          </cell>
          <cell r="Q226">
            <v>5593.36</v>
          </cell>
          <cell r="R226">
            <v>0</v>
          </cell>
          <cell r="S226">
            <v>0</v>
          </cell>
          <cell r="T226">
            <v>0</v>
          </cell>
          <cell r="U226">
            <v>4096</v>
          </cell>
          <cell r="V226">
            <v>11161.18</v>
          </cell>
          <cell r="W226">
            <v>25871</v>
          </cell>
          <cell r="X226">
            <v>0</v>
          </cell>
          <cell r="Y226">
            <v>0</v>
          </cell>
          <cell r="Z226">
            <v>0</v>
          </cell>
          <cell r="AA226">
            <v>193562.28</v>
          </cell>
          <cell r="AB226">
            <v>7235.68</v>
          </cell>
          <cell r="AC226">
            <v>44466.58</v>
          </cell>
          <cell r="AD226">
            <v>0</v>
          </cell>
          <cell r="AE226">
            <v>21125.1</v>
          </cell>
          <cell r="AF226">
            <v>0</v>
          </cell>
          <cell r="AG226">
            <v>6320.11</v>
          </cell>
          <cell r="AH226">
            <v>50</v>
          </cell>
          <cell r="AI226">
            <v>2233</v>
          </cell>
          <cell r="AJ226">
            <v>2262</v>
          </cell>
          <cell r="AK226">
            <v>565</v>
          </cell>
          <cell r="AL226">
            <v>8793.35</v>
          </cell>
          <cell r="AM226">
            <v>0</v>
          </cell>
          <cell r="AN226">
            <v>7462.91</v>
          </cell>
          <cell r="AO226">
            <v>114.6</v>
          </cell>
          <cell r="AP226">
            <v>7518.54</v>
          </cell>
          <cell r="AQ226">
            <v>3270</v>
          </cell>
          <cell r="AR226">
            <v>926.8</v>
          </cell>
          <cell r="AS226">
            <v>31576.12</v>
          </cell>
          <cell r="AT226">
            <v>7847.03</v>
          </cell>
          <cell r="AU226">
            <v>0</v>
          </cell>
          <cell r="AV226">
            <v>8757.56</v>
          </cell>
          <cell r="AW226">
            <v>2060</v>
          </cell>
          <cell r="AX226">
            <v>0</v>
          </cell>
          <cell r="AY226">
            <v>2478</v>
          </cell>
          <cell r="AZ226">
            <v>0</v>
          </cell>
          <cell r="BA226">
            <v>15201.37</v>
          </cell>
          <cell r="BB226">
            <v>10191.35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26107</v>
          </cell>
          <cell r="BH226">
            <v>0</v>
          </cell>
          <cell r="BI226">
            <v>0</v>
          </cell>
          <cell r="BJ226">
            <v>0</v>
          </cell>
          <cell r="BK226">
            <v>17394.939999999999</v>
          </cell>
          <cell r="BL226">
            <v>0</v>
          </cell>
          <cell r="BM226">
            <v>0</v>
          </cell>
          <cell r="BN226">
            <v>21255.97</v>
          </cell>
          <cell r="BO226">
            <v>0</v>
          </cell>
          <cell r="BP226">
            <v>39358.86</v>
          </cell>
          <cell r="BQ226">
            <v>1310</v>
          </cell>
          <cell r="BR226">
            <v>0.39</v>
          </cell>
          <cell r="BS226">
            <v>0</v>
          </cell>
        </row>
        <row r="227">
          <cell r="A227">
            <v>806</v>
          </cell>
          <cell r="B227" t="str">
            <v>Swell C of E Primary School</v>
          </cell>
          <cell r="D227">
            <v>19616.04</v>
          </cell>
          <cell r="E227">
            <v>0</v>
          </cell>
          <cell r="F227">
            <v>23354.37</v>
          </cell>
          <cell r="G227">
            <v>0</v>
          </cell>
          <cell r="H227">
            <v>0</v>
          </cell>
          <cell r="I227">
            <v>0</v>
          </cell>
          <cell r="J227">
            <v>154147.22</v>
          </cell>
          <cell r="K227">
            <v>0</v>
          </cell>
          <cell r="L227">
            <v>3756</v>
          </cell>
          <cell r="M227">
            <v>0</v>
          </cell>
          <cell r="N227">
            <v>28110</v>
          </cell>
          <cell r="O227">
            <v>0</v>
          </cell>
          <cell r="P227">
            <v>202.72</v>
          </cell>
          <cell r="Q227">
            <v>2457.4299999999998</v>
          </cell>
          <cell r="R227">
            <v>0</v>
          </cell>
          <cell r="S227">
            <v>1833</v>
          </cell>
          <cell r="T227">
            <v>820.4</v>
          </cell>
          <cell r="U227">
            <v>0</v>
          </cell>
          <cell r="V227">
            <v>8733.9</v>
          </cell>
          <cell r="W227">
            <v>17896</v>
          </cell>
          <cell r="X227">
            <v>0</v>
          </cell>
          <cell r="Y227">
            <v>0</v>
          </cell>
          <cell r="Z227">
            <v>0</v>
          </cell>
          <cell r="AA227">
            <v>119654</v>
          </cell>
          <cell r="AB227">
            <v>15523.49</v>
          </cell>
          <cell r="AC227">
            <v>23591.79</v>
          </cell>
          <cell r="AD227">
            <v>0</v>
          </cell>
          <cell r="AE227">
            <v>11243.7</v>
          </cell>
          <cell r="AF227">
            <v>0</v>
          </cell>
          <cell r="AG227">
            <v>2819.78</v>
          </cell>
          <cell r="AH227">
            <v>772.95</v>
          </cell>
          <cell r="AI227">
            <v>1113.8399999999999</v>
          </cell>
          <cell r="AJ227">
            <v>3338</v>
          </cell>
          <cell r="AK227">
            <v>835</v>
          </cell>
          <cell r="AL227">
            <v>3997.73</v>
          </cell>
          <cell r="AM227">
            <v>872.12</v>
          </cell>
          <cell r="AN227">
            <v>5408.28</v>
          </cell>
          <cell r="AO227">
            <v>201.54</v>
          </cell>
          <cell r="AP227">
            <v>1657.06</v>
          </cell>
          <cell r="AQ227">
            <v>755</v>
          </cell>
          <cell r="AR227">
            <v>454.71</v>
          </cell>
          <cell r="AS227">
            <v>16616.87</v>
          </cell>
          <cell r="AT227">
            <v>1455.76</v>
          </cell>
          <cell r="AU227">
            <v>0</v>
          </cell>
          <cell r="AV227">
            <v>1577.8</v>
          </cell>
          <cell r="AW227">
            <v>927</v>
          </cell>
          <cell r="AX227">
            <v>0</v>
          </cell>
          <cell r="AY227">
            <v>0</v>
          </cell>
          <cell r="AZ227">
            <v>5260.68</v>
          </cell>
          <cell r="BA227">
            <v>1670.32</v>
          </cell>
          <cell r="BB227">
            <v>7005.5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22412.37</v>
          </cell>
          <cell r="BH227">
            <v>0</v>
          </cell>
          <cell r="BI227">
            <v>0</v>
          </cell>
          <cell r="BJ227">
            <v>0</v>
          </cell>
          <cell r="BK227">
            <v>2071</v>
          </cell>
          <cell r="BL227">
            <v>0</v>
          </cell>
          <cell r="BM227">
            <v>351.14</v>
          </cell>
          <cell r="BN227">
            <v>10819.79</v>
          </cell>
          <cell r="BO227">
            <v>0</v>
          </cell>
          <cell r="BP227">
            <v>42555</v>
          </cell>
          <cell r="BQ227">
            <v>789.6</v>
          </cell>
          <cell r="BR227">
            <v>0</v>
          </cell>
          <cell r="BS227">
            <v>0</v>
          </cell>
        </row>
        <row r="228">
          <cell r="A228">
            <v>807</v>
          </cell>
          <cell r="B228" t="str">
            <v>Swindon Village Primary School</v>
          </cell>
          <cell r="C228">
            <v>1</v>
          </cell>
          <cell r="D228">
            <v>0</v>
          </cell>
          <cell r="E228">
            <v>63767.76</v>
          </cell>
          <cell r="F228">
            <v>20828.650000000001</v>
          </cell>
          <cell r="G228">
            <v>1876.26</v>
          </cell>
          <cell r="H228">
            <v>-22704.68</v>
          </cell>
          <cell r="I228">
            <v>0</v>
          </cell>
          <cell r="J228">
            <v>985403</v>
          </cell>
          <cell r="K228">
            <v>0</v>
          </cell>
          <cell r="L228">
            <v>78951</v>
          </cell>
          <cell r="M228">
            <v>0</v>
          </cell>
          <cell r="N228">
            <v>38842</v>
          </cell>
          <cell r="O228">
            <v>0</v>
          </cell>
          <cell r="P228">
            <v>3740.19</v>
          </cell>
          <cell r="Q228">
            <v>11491.37</v>
          </cell>
          <cell r="R228">
            <v>900.6</v>
          </cell>
          <cell r="S228">
            <v>4250.67</v>
          </cell>
          <cell r="T228">
            <v>53640.4</v>
          </cell>
          <cell r="U228">
            <v>33312.629999999997</v>
          </cell>
          <cell r="V228">
            <v>11341.13</v>
          </cell>
          <cell r="W228">
            <v>63229</v>
          </cell>
          <cell r="X228">
            <v>0</v>
          </cell>
          <cell r="Y228">
            <v>0</v>
          </cell>
          <cell r="Z228">
            <v>0</v>
          </cell>
          <cell r="AA228">
            <v>673641.46</v>
          </cell>
          <cell r="AB228">
            <v>31291.14</v>
          </cell>
          <cell r="AC228">
            <v>167811.84</v>
          </cell>
          <cell r="AD228">
            <v>42697.91</v>
          </cell>
          <cell r="AE228">
            <v>57586.5</v>
          </cell>
          <cell r="AF228">
            <v>6160.18</v>
          </cell>
          <cell r="AG228">
            <v>32698.5</v>
          </cell>
          <cell r="AH228">
            <v>1381.56</v>
          </cell>
          <cell r="AI228">
            <v>6350.7</v>
          </cell>
          <cell r="AJ228">
            <v>9961</v>
          </cell>
          <cell r="AK228">
            <v>150</v>
          </cell>
          <cell r="AL228">
            <v>78035.75</v>
          </cell>
          <cell r="AM228">
            <v>2652.13</v>
          </cell>
          <cell r="AN228">
            <v>2053.69</v>
          </cell>
          <cell r="AO228">
            <v>5473.24</v>
          </cell>
          <cell r="AP228">
            <v>16429.34</v>
          </cell>
          <cell r="AQ228">
            <v>2031</v>
          </cell>
          <cell r="AR228">
            <v>3182.25</v>
          </cell>
          <cell r="AS228">
            <v>82135.83</v>
          </cell>
          <cell r="AT228">
            <v>14342.25</v>
          </cell>
          <cell r="AU228">
            <v>0</v>
          </cell>
          <cell r="AV228">
            <v>14635.55</v>
          </cell>
          <cell r="AW228">
            <v>8137</v>
          </cell>
          <cell r="AX228">
            <v>0</v>
          </cell>
          <cell r="AY228">
            <v>9105.82</v>
          </cell>
          <cell r="AZ228">
            <v>0</v>
          </cell>
          <cell r="BA228">
            <v>7943.67</v>
          </cell>
          <cell r="BB228">
            <v>14629.5</v>
          </cell>
          <cell r="BC228">
            <v>0</v>
          </cell>
          <cell r="BD228">
            <v>32623.75</v>
          </cell>
          <cell r="BE228">
            <v>0</v>
          </cell>
          <cell r="BF228">
            <v>0</v>
          </cell>
          <cell r="BG228">
            <v>58782</v>
          </cell>
          <cell r="BH228">
            <v>0</v>
          </cell>
          <cell r="BI228">
            <v>32623.75</v>
          </cell>
          <cell r="BJ228">
            <v>0</v>
          </cell>
          <cell r="BK228">
            <v>63219.31</v>
          </cell>
          <cell r="BL228">
            <v>0</v>
          </cell>
          <cell r="BM228">
            <v>2234</v>
          </cell>
          <cell r="BN228">
            <v>25728.43</v>
          </cell>
          <cell r="BO228">
            <v>0</v>
          </cell>
          <cell r="BP228">
            <v>25952.44</v>
          </cell>
          <cell r="BQ228">
            <v>0</v>
          </cell>
          <cell r="BR228">
            <v>0</v>
          </cell>
          <cell r="BS228">
            <v>0</v>
          </cell>
        </row>
        <row r="229">
          <cell r="A229">
            <v>808</v>
          </cell>
          <cell r="B229" t="str">
            <v>Temple Guiting C of E School</v>
          </cell>
          <cell r="D229">
            <v>16163.1</v>
          </cell>
          <cell r="E229">
            <v>0</v>
          </cell>
          <cell r="F229">
            <v>0</v>
          </cell>
          <cell r="G229">
            <v>749.85</v>
          </cell>
          <cell r="H229">
            <v>0</v>
          </cell>
          <cell r="I229">
            <v>0</v>
          </cell>
          <cell r="J229">
            <v>216134.49</v>
          </cell>
          <cell r="K229">
            <v>0</v>
          </cell>
          <cell r="L229">
            <v>2584</v>
          </cell>
          <cell r="M229">
            <v>0</v>
          </cell>
          <cell r="N229">
            <v>25420.11</v>
          </cell>
          <cell r="O229">
            <v>850</v>
          </cell>
          <cell r="P229">
            <v>0</v>
          </cell>
          <cell r="Q229">
            <v>3151.7</v>
          </cell>
          <cell r="R229">
            <v>0</v>
          </cell>
          <cell r="S229">
            <v>603</v>
          </cell>
          <cell r="T229">
            <v>0</v>
          </cell>
          <cell r="U229">
            <v>7848.99</v>
          </cell>
          <cell r="V229">
            <v>13038.52</v>
          </cell>
          <cell r="W229">
            <v>21161</v>
          </cell>
          <cell r="X229">
            <v>0</v>
          </cell>
          <cell r="Y229">
            <v>0</v>
          </cell>
          <cell r="Z229">
            <v>0</v>
          </cell>
          <cell r="AA229">
            <v>163153.70000000001</v>
          </cell>
          <cell r="AB229">
            <v>8448.74</v>
          </cell>
          <cell r="AC229">
            <v>36249.17</v>
          </cell>
          <cell r="AD229">
            <v>0</v>
          </cell>
          <cell r="AE229">
            <v>10823.05</v>
          </cell>
          <cell r="AF229">
            <v>0</v>
          </cell>
          <cell r="AG229">
            <v>2453.9699999999998</v>
          </cell>
          <cell r="AH229">
            <v>859.72</v>
          </cell>
          <cell r="AI229">
            <v>1711.47</v>
          </cell>
          <cell r="AJ229">
            <v>2399</v>
          </cell>
          <cell r="AK229">
            <v>600</v>
          </cell>
          <cell r="AL229">
            <v>10760.43</v>
          </cell>
          <cell r="AM229">
            <v>980.3</v>
          </cell>
          <cell r="AN229">
            <v>7356.22</v>
          </cell>
          <cell r="AO229">
            <v>696.88</v>
          </cell>
          <cell r="AP229">
            <v>3768.31</v>
          </cell>
          <cell r="AQ229">
            <v>2819</v>
          </cell>
          <cell r="AR229">
            <v>552.29</v>
          </cell>
          <cell r="AS229">
            <v>16191.53</v>
          </cell>
          <cell r="AT229">
            <v>1131.25</v>
          </cell>
          <cell r="AU229">
            <v>0</v>
          </cell>
          <cell r="AV229">
            <v>3569.87</v>
          </cell>
          <cell r="AW229">
            <v>1686.8</v>
          </cell>
          <cell r="AX229">
            <v>0</v>
          </cell>
          <cell r="AY229">
            <v>413</v>
          </cell>
          <cell r="AZ229">
            <v>0</v>
          </cell>
          <cell r="BA229">
            <v>3570.2</v>
          </cell>
          <cell r="BB229">
            <v>9895.75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25150.45</v>
          </cell>
          <cell r="BH229">
            <v>0</v>
          </cell>
          <cell r="BI229">
            <v>0</v>
          </cell>
          <cell r="BJ229">
            <v>0</v>
          </cell>
          <cell r="BK229">
            <v>409</v>
          </cell>
          <cell r="BL229">
            <v>0</v>
          </cell>
          <cell r="BM229">
            <v>717.85</v>
          </cell>
          <cell r="BN229">
            <v>16863.71</v>
          </cell>
          <cell r="BO229">
            <v>0</v>
          </cell>
          <cell r="BP229">
            <v>23509</v>
          </cell>
          <cell r="BQ229">
            <v>1265</v>
          </cell>
          <cell r="BR229">
            <v>0</v>
          </cell>
          <cell r="BS229">
            <v>0</v>
          </cell>
        </row>
        <row r="230">
          <cell r="A230">
            <v>810</v>
          </cell>
          <cell r="B230" t="str">
            <v>St. Marys C of E Primary School (Tetbury)</v>
          </cell>
          <cell r="D230">
            <v>70222.69</v>
          </cell>
          <cell r="E230">
            <v>0</v>
          </cell>
          <cell r="F230">
            <v>0</v>
          </cell>
          <cell r="G230">
            <v>2616.2600000000002</v>
          </cell>
          <cell r="H230">
            <v>0</v>
          </cell>
          <cell r="I230">
            <v>0</v>
          </cell>
          <cell r="J230">
            <v>727983.05</v>
          </cell>
          <cell r="K230">
            <v>0</v>
          </cell>
          <cell r="L230">
            <v>51228</v>
          </cell>
          <cell r="M230">
            <v>0</v>
          </cell>
          <cell r="N230">
            <v>31610</v>
          </cell>
          <cell r="O230">
            <v>0</v>
          </cell>
          <cell r="P230">
            <v>1535</v>
          </cell>
          <cell r="Q230">
            <v>11217.13</v>
          </cell>
          <cell r="R230">
            <v>0</v>
          </cell>
          <cell r="S230">
            <v>300</v>
          </cell>
          <cell r="T230">
            <v>2325</v>
          </cell>
          <cell r="U230">
            <v>10375.4</v>
          </cell>
          <cell r="V230">
            <v>29106.18</v>
          </cell>
          <cell r="W230">
            <v>51127</v>
          </cell>
          <cell r="X230">
            <v>0</v>
          </cell>
          <cell r="Y230">
            <v>0</v>
          </cell>
          <cell r="Z230">
            <v>0</v>
          </cell>
          <cell r="AA230">
            <v>533400.21</v>
          </cell>
          <cell r="AB230">
            <v>63946.49</v>
          </cell>
          <cell r="AC230">
            <v>146585.46</v>
          </cell>
          <cell r="AD230">
            <v>26326.47</v>
          </cell>
          <cell r="AE230">
            <v>47860.44</v>
          </cell>
          <cell r="AF230">
            <v>0</v>
          </cell>
          <cell r="AG230">
            <v>18382.38</v>
          </cell>
          <cell r="AH230">
            <v>1059.3900000000001</v>
          </cell>
          <cell r="AI230">
            <v>1319</v>
          </cell>
          <cell r="AJ230">
            <v>0</v>
          </cell>
          <cell r="AK230">
            <v>6234</v>
          </cell>
          <cell r="AL230">
            <v>5782.85</v>
          </cell>
          <cell r="AM230">
            <v>1673.19</v>
          </cell>
          <cell r="AN230">
            <v>1330.42</v>
          </cell>
          <cell r="AO230">
            <v>2284.15</v>
          </cell>
          <cell r="AP230">
            <v>13468.37</v>
          </cell>
          <cell r="AQ230">
            <v>3237</v>
          </cell>
          <cell r="AR230">
            <v>1458.05</v>
          </cell>
          <cell r="AS230">
            <v>44080.84</v>
          </cell>
          <cell r="AT230">
            <v>3433.14</v>
          </cell>
          <cell r="AU230">
            <v>0</v>
          </cell>
          <cell r="AV230">
            <v>4717.8100000000004</v>
          </cell>
          <cell r="AW230">
            <v>5995</v>
          </cell>
          <cell r="AX230">
            <v>0</v>
          </cell>
          <cell r="AY230">
            <v>1652</v>
          </cell>
          <cell r="AZ230">
            <v>1494</v>
          </cell>
          <cell r="BA230">
            <v>8460</v>
          </cell>
          <cell r="BB230">
            <v>14691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1905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4447.66</v>
          </cell>
          <cell r="BN230">
            <v>28157.79</v>
          </cell>
          <cell r="BO230">
            <v>0</v>
          </cell>
          <cell r="BP230">
            <v>0</v>
          </cell>
          <cell r="BQ230">
            <v>73.599999999999994</v>
          </cell>
          <cell r="BR230">
            <v>0</v>
          </cell>
          <cell r="BS230">
            <v>0</v>
          </cell>
        </row>
        <row r="231">
          <cell r="A231">
            <v>811</v>
          </cell>
          <cell r="B231" t="str">
            <v>Tewkesbury C of E Primary School</v>
          </cell>
          <cell r="D231">
            <v>69083.41</v>
          </cell>
          <cell r="E231">
            <v>0</v>
          </cell>
          <cell r="F231">
            <v>35375.08</v>
          </cell>
          <cell r="G231">
            <v>3849.78</v>
          </cell>
          <cell r="H231">
            <v>0</v>
          </cell>
          <cell r="I231">
            <v>0</v>
          </cell>
          <cell r="J231">
            <v>978697.81</v>
          </cell>
          <cell r="K231">
            <v>0</v>
          </cell>
          <cell r="L231">
            <v>112753</v>
          </cell>
          <cell r="M231">
            <v>0</v>
          </cell>
          <cell r="N231">
            <v>65049.5</v>
          </cell>
          <cell r="O231">
            <v>300</v>
          </cell>
          <cell r="P231">
            <v>241.31</v>
          </cell>
          <cell r="Q231">
            <v>23065.93</v>
          </cell>
          <cell r="R231">
            <v>29945.88</v>
          </cell>
          <cell r="S231">
            <v>0</v>
          </cell>
          <cell r="T231">
            <v>3963.29</v>
          </cell>
          <cell r="U231">
            <v>0</v>
          </cell>
          <cell r="V231">
            <v>11339.2</v>
          </cell>
          <cell r="W231">
            <v>62626</v>
          </cell>
          <cell r="X231">
            <v>0</v>
          </cell>
          <cell r="Y231">
            <v>0</v>
          </cell>
          <cell r="Z231">
            <v>0</v>
          </cell>
          <cell r="AA231">
            <v>764309.45</v>
          </cell>
          <cell r="AB231">
            <v>38472.58</v>
          </cell>
          <cell r="AC231">
            <v>140140.67000000001</v>
          </cell>
          <cell r="AD231">
            <v>22128.240000000002</v>
          </cell>
          <cell r="AE231">
            <v>33533.83</v>
          </cell>
          <cell r="AF231">
            <v>24110.080000000002</v>
          </cell>
          <cell r="AG231">
            <v>18296.3</v>
          </cell>
          <cell r="AH231">
            <v>774.16</v>
          </cell>
          <cell r="AI231">
            <v>4492.6000000000004</v>
          </cell>
          <cell r="AJ231">
            <v>7768</v>
          </cell>
          <cell r="AK231">
            <v>1942</v>
          </cell>
          <cell r="AL231">
            <v>8631.06</v>
          </cell>
          <cell r="AM231">
            <v>2622.88</v>
          </cell>
          <cell r="AN231">
            <v>1405.26</v>
          </cell>
          <cell r="AO231">
            <v>1521.69</v>
          </cell>
          <cell r="AP231">
            <v>9183.7900000000009</v>
          </cell>
          <cell r="AQ231">
            <v>28682</v>
          </cell>
          <cell r="AR231">
            <v>1269.82</v>
          </cell>
          <cell r="AS231">
            <v>42208.46</v>
          </cell>
          <cell r="AT231">
            <v>3269.61</v>
          </cell>
          <cell r="AU231">
            <v>0</v>
          </cell>
          <cell r="AV231">
            <v>5376.16</v>
          </cell>
          <cell r="AW231">
            <v>8737.2000000000007</v>
          </cell>
          <cell r="AX231">
            <v>0</v>
          </cell>
          <cell r="AY231">
            <v>33802.46</v>
          </cell>
          <cell r="AZ231">
            <v>18587.2</v>
          </cell>
          <cell r="BA231">
            <v>5043</v>
          </cell>
          <cell r="BB231">
            <v>15266.5</v>
          </cell>
          <cell r="BC231">
            <v>0</v>
          </cell>
          <cell r="BD231">
            <v>55000</v>
          </cell>
          <cell r="BE231">
            <v>0</v>
          </cell>
          <cell r="BF231">
            <v>0</v>
          </cell>
          <cell r="BG231">
            <v>78823.92</v>
          </cell>
          <cell r="BH231">
            <v>0</v>
          </cell>
          <cell r="BI231">
            <v>55000</v>
          </cell>
          <cell r="BJ231">
            <v>0</v>
          </cell>
          <cell r="BK231">
            <v>166999.07999999999</v>
          </cell>
          <cell r="BL231">
            <v>0</v>
          </cell>
          <cell r="BM231">
            <v>4242.4399999999996</v>
          </cell>
          <cell r="BN231">
            <v>60490.33</v>
          </cell>
          <cell r="BO231">
            <v>0</v>
          </cell>
          <cell r="BP231">
            <v>0</v>
          </cell>
          <cell r="BQ231">
            <v>1807.26</v>
          </cell>
          <cell r="BR231">
            <v>0</v>
          </cell>
          <cell r="BS231">
            <v>0</v>
          </cell>
        </row>
        <row r="232">
          <cell r="A232">
            <v>812</v>
          </cell>
          <cell r="B232" t="str">
            <v>The John Moore Primary School</v>
          </cell>
          <cell r="D232">
            <v>49998.42</v>
          </cell>
          <cell r="E232">
            <v>0</v>
          </cell>
          <cell r="F232">
            <v>0</v>
          </cell>
          <cell r="G232">
            <v>0</v>
          </cell>
          <cell r="H232">
            <v>59706.91</v>
          </cell>
          <cell r="I232">
            <v>0</v>
          </cell>
          <cell r="J232">
            <v>487610.67</v>
          </cell>
          <cell r="K232">
            <v>0</v>
          </cell>
          <cell r="L232">
            <v>15298</v>
          </cell>
          <cell r="M232">
            <v>0</v>
          </cell>
          <cell r="N232">
            <v>31249</v>
          </cell>
          <cell r="O232">
            <v>0</v>
          </cell>
          <cell r="P232">
            <v>87.72</v>
          </cell>
          <cell r="Q232">
            <v>7498.72</v>
          </cell>
          <cell r="R232">
            <v>0</v>
          </cell>
          <cell r="S232">
            <v>301.5</v>
          </cell>
          <cell r="T232">
            <v>1023.4</v>
          </cell>
          <cell r="U232">
            <v>7909.81</v>
          </cell>
          <cell r="V232">
            <v>5029.12</v>
          </cell>
          <cell r="W232">
            <v>38250</v>
          </cell>
          <cell r="X232">
            <v>0</v>
          </cell>
          <cell r="Y232">
            <v>0</v>
          </cell>
          <cell r="Z232">
            <v>0</v>
          </cell>
          <cell r="AA232">
            <v>329802.56</v>
          </cell>
          <cell r="AB232">
            <v>21281.62</v>
          </cell>
          <cell r="AC232">
            <v>72258.78</v>
          </cell>
          <cell r="AD232">
            <v>360.84</v>
          </cell>
          <cell r="AE232">
            <v>18859.25</v>
          </cell>
          <cell r="AF232">
            <v>0</v>
          </cell>
          <cell r="AG232">
            <v>15141.03</v>
          </cell>
          <cell r="AH232">
            <v>3346.33</v>
          </cell>
          <cell r="AI232">
            <v>3112</v>
          </cell>
          <cell r="AJ232">
            <v>5720</v>
          </cell>
          <cell r="AK232">
            <v>1430</v>
          </cell>
          <cell r="AL232">
            <v>3012.17</v>
          </cell>
          <cell r="AM232">
            <v>3122.19</v>
          </cell>
          <cell r="AN232">
            <v>19415.400000000001</v>
          </cell>
          <cell r="AO232">
            <v>1935.13</v>
          </cell>
          <cell r="AP232">
            <v>7273.88</v>
          </cell>
          <cell r="AQ232">
            <v>11455</v>
          </cell>
          <cell r="AR232">
            <v>2751.71</v>
          </cell>
          <cell r="AS232">
            <v>31066.42</v>
          </cell>
          <cell r="AT232">
            <v>17265.009999999998</v>
          </cell>
          <cell r="AU232">
            <v>0</v>
          </cell>
          <cell r="AV232">
            <v>24623.17</v>
          </cell>
          <cell r="AW232">
            <v>4664.8</v>
          </cell>
          <cell r="AX232">
            <v>0</v>
          </cell>
          <cell r="AY232">
            <v>4163.3999999999996</v>
          </cell>
          <cell r="AZ232">
            <v>340</v>
          </cell>
          <cell r="BA232">
            <v>2261.46</v>
          </cell>
          <cell r="BB232">
            <v>13298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31529</v>
          </cell>
          <cell r="BH232">
            <v>0</v>
          </cell>
          <cell r="BI232">
            <v>0</v>
          </cell>
          <cell r="BJ232">
            <v>0</v>
          </cell>
          <cell r="BK232">
            <v>49220.28</v>
          </cell>
          <cell r="BL232">
            <v>0</v>
          </cell>
          <cell r="BM232">
            <v>3026.56</v>
          </cell>
          <cell r="BN232">
            <v>26296.21</v>
          </cell>
          <cell r="BO232">
            <v>0</v>
          </cell>
          <cell r="BP232">
            <v>38669.72</v>
          </cell>
          <cell r="BQ232">
            <v>319.35000000000002</v>
          </cell>
          <cell r="BR232">
            <v>0</v>
          </cell>
          <cell r="BS232">
            <v>0</v>
          </cell>
        </row>
        <row r="233">
          <cell r="A233">
            <v>814</v>
          </cell>
          <cell r="B233" t="str">
            <v>Mitton Manor Primary School</v>
          </cell>
          <cell r="D233">
            <v>23696.21</v>
          </cell>
          <cell r="E233">
            <v>0</v>
          </cell>
          <cell r="F233">
            <v>-9175.82</v>
          </cell>
          <cell r="G233">
            <v>326</v>
          </cell>
          <cell r="H233">
            <v>0</v>
          </cell>
          <cell r="I233">
            <v>0</v>
          </cell>
          <cell r="J233">
            <v>474519.61</v>
          </cell>
          <cell r="K233">
            <v>0</v>
          </cell>
          <cell r="L233">
            <v>33870</v>
          </cell>
          <cell r="M233">
            <v>0</v>
          </cell>
          <cell r="N233">
            <v>27053.5</v>
          </cell>
          <cell r="O233">
            <v>300</v>
          </cell>
          <cell r="P233">
            <v>4552.72</v>
          </cell>
          <cell r="Q233">
            <v>7334.96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7777.99</v>
          </cell>
          <cell r="W233">
            <v>37236</v>
          </cell>
          <cell r="X233">
            <v>0</v>
          </cell>
          <cell r="Y233">
            <v>0</v>
          </cell>
          <cell r="Z233">
            <v>0</v>
          </cell>
          <cell r="AA233">
            <v>364187.44</v>
          </cell>
          <cell r="AB233">
            <v>18622.810000000001</v>
          </cell>
          <cell r="AC233">
            <v>72811.92</v>
          </cell>
          <cell r="AD233">
            <v>8348.9699999999993</v>
          </cell>
          <cell r="AE233">
            <v>16477.09</v>
          </cell>
          <cell r="AF233">
            <v>0</v>
          </cell>
          <cell r="AG233">
            <v>12465.25</v>
          </cell>
          <cell r="AH233">
            <v>831.07</v>
          </cell>
          <cell r="AI233">
            <v>987</v>
          </cell>
          <cell r="AJ233">
            <v>3769</v>
          </cell>
          <cell r="AK233">
            <v>942</v>
          </cell>
          <cell r="AL233">
            <v>4142.9799999999996</v>
          </cell>
          <cell r="AM233">
            <v>2839.07</v>
          </cell>
          <cell r="AN233">
            <v>10132.06</v>
          </cell>
          <cell r="AO233">
            <v>3179.58</v>
          </cell>
          <cell r="AP233">
            <v>7023.38</v>
          </cell>
          <cell r="AQ233">
            <v>7326</v>
          </cell>
          <cell r="AR233">
            <v>1483.6</v>
          </cell>
          <cell r="AS233">
            <v>28009.919999999998</v>
          </cell>
          <cell r="AT233">
            <v>4318.5</v>
          </cell>
          <cell r="AU233">
            <v>0</v>
          </cell>
          <cell r="AV233">
            <v>6545.82</v>
          </cell>
          <cell r="AW233">
            <v>4058</v>
          </cell>
          <cell r="AX233">
            <v>0</v>
          </cell>
          <cell r="AY233">
            <v>826</v>
          </cell>
          <cell r="AZ233">
            <v>0</v>
          </cell>
          <cell r="BA233">
            <v>5857.09</v>
          </cell>
          <cell r="BB233">
            <v>11664.5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32645</v>
          </cell>
          <cell r="BH233">
            <v>0</v>
          </cell>
          <cell r="BI233">
            <v>0</v>
          </cell>
          <cell r="BJ233">
            <v>0</v>
          </cell>
          <cell r="BK233">
            <v>7782.55</v>
          </cell>
          <cell r="BL233">
            <v>0</v>
          </cell>
          <cell r="BM233">
            <v>6797.95</v>
          </cell>
          <cell r="BN233">
            <v>19491.939999999999</v>
          </cell>
          <cell r="BO233">
            <v>0</v>
          </cell>
          <cell r="BP233">
            <v>9214.68</v>
          </cell>
          <cell r="BQ233">
            <v>0</v>
          </cell>
          <cell r="BR233">
            <v>0</v>
          </cell>
          <cell r="BS233">
            <v>0</v>
          </cell>
        </row>
        <row r="234">
          <cell r="A234">
            <v>815</v>
          </cell>
          <cell r="B234" t="str">
            <v>Queen Margaret Primary School and Early Years Centre</v>
          </cell>
          <cell r="D234">
            <v>31091.08</v>
          </cell>
          <cell r="E234">
            <v>0</v>
          </cell>
          <cell r="F234">
            <v>29669.39</v>
          </cell>
          <cell r="G234">
            <v>1227.25</v>
          </cell>
          <cell r="H234">
            <v>0</v>
          </cell>
          <cell r="I234">
            <v>0</v>
          </cell>
          <cell r="J234">
            <v>362815.46</v>
          </cell>
          <cell r="K234">
            <v>0</v>
          </cell>
          <cell r="L234">
            <v>54514</v>
          </cell>
          <cell r="M234">
            <v>0</v>
          </cell>
          <cell r="N234">
            <v>51808</v>
          </cell>
          <cell r="O234">
            <v>0</v>
          </cell>
          <cell r="P234">
            <v>244.88</v>
          </cell>
          <cell r="Q234">
            <v>4980.08</v>
          </cell>
          <cell r="R234">
            <v>0</v>
          </cell>
          <cell r="S234">
            <v>7237.48</v>
          </cell>
          <cell r="T234">
            <v>1547.93</v>
          </cell>
          <cell r="U234">
            <v>0</v>
          </cell>
          <cell r="V234">
            <v>8981.6299999999992</v>
          </cell>
          <cell r="W234">
            <v>30370</v>
          </cell>
          <cell r="X234">
            <v>0</v>
          </cell>
          <cell r="Y234">
            <v>0</v>
          </cell>
          <cell r="Z234">
            <v>0</v>
          </cell>
          <cell r="AA234">
            <v>269062.98</v>
          </cell>
          <cell r="AB234">
            <v>11850.32</v>
          </cell>
          <cell r="AC234">
            <v>93259.77</v>
          </cell>
          <cell r="AD234">
            <v>19375.21</v>
          </cell>
          <cell r="AE234">
            <v>22509.599999999999</v>
          </cell>
          <cell r="AF234">
            <v>0</v>
          </cell>
          <cell r="AG234">
            <v>11680.9</v>
          </cell>
          <cell r="AH234">
            <v>325.89</v>
          </cell>
          <cell r="AI234">
            <v>1346.7</v>
          </cell>
          <cell r="AJ234">
            <v>6724</v>
          </cell>
          <cell r="AK234">
            <v>1681</v>
          </cell>
          <cell r="AL234">
            <v>3010.5</v>
          </cell>
          <cell r="AM234">
            <v>2350.04</v>
          </cell>
          <cell r="AN234">
            <v>748.98</v>
          </cell>
          <cell r="AO234">
            <v>2061.75</v>
          </cell>
          <cell r="AP234">
            <v>4286.7</v>
          </cell>
          <cell r="AQ234">
            <v>7548</v>
          </cell>
          <cell r="AR234">
            <v>636.16</v>
          </cell>
          <cell r="AS234">
            <v>30533.39</v>
          </cell>
          <cell r="AT234">
            <v>948.95</v>
          </cell>
          <cell r="AU234">
            <v>0</v>
          </cell>
          <cell r="AV234">
            <v>8109.37</v>
          </cell>
          <cell r="AW234">
            <v>2017.04</v>
          </cell>
          <cell r="AX234">
            <v>0</v>
          </cell>
          <cell r="AY234">
            <v>18998</v>
          </cell>
          <cell r="AZ234">
            <v>6690.6</v>
          </cell>
          <cell r="BA234">
            <v>851.8</v>
          </cell>
          <cell r="BB234">
            <v>7304.5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27404.75</v>
          </cell>
          <cell r="BH234">
            <v>0</v>
          </cell>
          <cell r="BI234">
            <v>0</v>
          </cell>
          <cell r="BJ234">
            <v>0</v>
          </cell>
          <cell r="BK234">
            <v>17701</v>
          </cell>
          <cell r="BL234">
            <v>0</v>
          </cell>
          <cell r="BM234">
            <v>1375.39</v>
          </cell>
          <cell r="BN234">
            <v>19678.64</v>
          </cell>
          <cell r="BO234">
            <v>0</v>
          </cell>
          <cell r="BP234">
            <v>39225</v>
          </cell>
          <cell r="BQ234">
            <v>0</v>
          </cell>
          <cell r="BR234">
            <v>0</v>
          </cell>
          <cell r="BS234">
            <v>0</v>
          </cell>
        </row>
        <row r="235">
          <cell r="A235">
            <v>816</v>
          </cell>
          <cell r="B235" t="str">
            <v>Meadowside Primary School</v>
          </cell>
          <cell r="D235">
            <v>44004.88</v>
          </cell>
          <cell r="E235">
            <v>0</v>
          </cell>
          <cell r="F235">
            <v>67182</v>
          </cell>
          <cell r="G235">
            <v>6405.74</v>
          </cell>
          <cell r="H235">
            <v>4041</v>
          </cell>
          <cell r="I235">
            <v>0</v>
          </cell>
          <cell r="J235">
            <v>557791.12</v>
          </cell>
          <cell r="K235">
            <v>0</v>
          </cell>
          <cell r="L235">
            <v>38885</v>
          </cell>
          <cell r="M235">
            <v>0</v>
          </cell>
          <cell r="N235">
            <v>28746</v>
          </cell>
          <cell r="O235">
            <v>0</v>
          </cell>
          <cell r="P235">
            <v>0</v>
          </cell>
          <cell r="Q235">
            <v>9401.43</v>
          </cell>
          <cell r="R235">
            <v>0</v>
          </cell>
          <cell r="S235">
            <v>1287</v>
          </cell>
          <cell r="T235">
            <v>0</v>
          </cell>
          <cell r="U235">
            <v>0</v>
          </cell>
          <cell r="V235">
            <v>5858.39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368832.63</v>
          </cell>
          <cell r="AB235">
            <v>3828.96</v>
          </cell>
          <cell r="AC235">
            <v>124608.53</v>
          </cell>
          <cell r="AD235">
            <v>0</v>
          </cell>
          <cell r="AE235">
            <v>25062.17</v>
          </cell>
          <cell r="AF235">
            <v>0</v>
          </cell>
          <cell r="AG235">
            <v>13375.89</v>
          </cell>
          <cell r="AH235">
            <v>129.07</v>
          </cell>
          <cell r="AI235">
            <v>2582.91</v>
          </cell>
          <cell r="AJ235">
            <v>4357</v>
          </cell>
          <cell r="AK235">
            <v>1089</v>
          </cell>
          <cell r="AL235">
            <v>3671.59</v>
          </cell>
          <cell r="AM235">
            <v>2440.2800000000002</v>
          </cell>
          <cell r="AN235">
            <v>19222</v>
          </cell>
          <cell r="AO235">
            <v>644.82000000000005</v>
          </cell>
          <cell r="AP235">
            <v>7429.12</v>
          </cell>
          <cell r="AQ235">
            <v>12210</v>
          </cell>
          <cell r="AR235">
            <v>441.17</v>
          </cell>
          <cell r="AS235">
            <v>20342.36</v>
          </cell>
          <cell r="AT235">
            <v>1364</v>
          </cell>
          <cell r="AU235">
            <v>0</v>
          </cell>
          <cell r="AV235">
            <v>4765.24</v>
          </cell>
          <cell r="AW235">
            <v>4719.3999999999996</v>
          </cell>
          <cell r="AX235">
            <v>0</v>
          </cell>
          <cell r="AY235">
            <v>3008</v>
          </cell>
          <cell r="AZ235">
            <v>20</v>
          </cell>
          <cell r="BA235">
            <v>0</v>
          </cell>
          <cell r="BB235">
            <v>14061.5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49051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3478.9</v>
          </cell>
          <cell r="BN235">
            <v>47768.18</v>
          </cell>
          <cell r="BO235">
            <v>0</v>
          </cell>
          <cell r="BP235">
            <v>114588</v>
          </cell>
          <cell r="BQ235">
            <v>4571.84</v>
          </cell>
          <cell r="BR235">
            <v>4041</v>
          </cell>
          <cell r="BS235">
            <v>0</v>
          </cell>
        </row>
        <row r="236">
          <cell r="A236">
            <v>818</v>
          </cell>
          <cell r="B236" t="str">
            <v>Thrupp Primary School</v>
          </cell>
          <cell r="D236">
            <v>29597.93</v>
          </cell>
          <cell r="E236">
            <v>0</v>
          </cell>
          <cell r="F236">
            <v>77305.240000000005</v>
          </cell>
          <cell r="G236">
            <v>933.92</v>
          </cell>
          <cell r="H236">
            <v>0</v>
          </cell>
          <cell r="I236">
            <v>0</v>
          </cell>
          <cell r="J236">
            <v>306052.90999999997</v>
          </cell>
          <cell r="K236">
            <v>0</v>
          </cell>
          <cell r="L236">
            <v>39474</v>
          </cell>
          <cell r="M236">
            <v>0</v>
          </cell>
          <cell r="N236">
            <v>29612</v>
          </cell>
          <cell r="O236">
            <v>150</v>
          </cell>
          <cell r="P236">
            <v>79.08</v>
          </cell>
          <cell r="Q236">
            <v>25703.759999999998</v>
          </cell>
          <cell r="R236">
            <v>0</v>
          </cell>
          <cell r="S236">
            <v>0</v>
          </cell>
          <cell r="T236">
            <v>1153.5999999999999</v>
          </cell>
          <cell r="U236">
            <v>812</v>
          </cell>
          <cell r="V236">
            <v>20677.75</v>
          </cell>
          <cell r="W236">
            <v>27383</v>
          </cell>
          <cell r="X236">
            <v>0</v>
          </cell>
          <cell r="Y236">
            <v>0</v>
          </cell>
          <cell r="Z236">
            <v>0</v>
          </cell>
          <cell r="AA236">
            <v>251775.41</v>
          </cell>
          <cell r="AB236">
            <v>7163.23</v>
          </cell>
          <cell r="AC236">
            <v>85089.83</v>
          </cell>
          <cell r="AD236">
            <v>0</v>
          </cell>
          <cell r="AE236">
            <v>18431.939999999999</v>
          </cell>
          <cell r="AF236">
            <v>0</v>
          </cell>
          <cell r="AG236">
            <v>12684.06</v>
          </cell>
          <cell r="AH236">
            <v>1635.69</v>
          </cell>
          <cell r="AI236">
            <v>1697.65</v>
          </cell>
          <cell r="AJ236">
            <v>2497</v>
          </cell>
          <cell r="AK236">
            <v>624</v>
          </cell>
          <cell r="AL236">
            <v>11119.64</v>
          </cell>
          <cell r="AM236">
            <v>1460.43</v>
          </cell>
          <cell r="AN236">
            <v>9518.8700000000008</v>
          </cell>
          <cell r="AO236">
            <v>678.88</v>
          </cell>
          <cell r="AP236">
            <v>4033.66</v>
          </cell>
          <cell r="AQ236">
            <v>2546</v>
          </cell>
          <cell r="AR236">
            <v>1014.24</v>
          </cell>
          <cell r="AS236">
            <v>21243.01</v>
          </cell>
          <cell r="AT236">
            <v>2892.16</v>
          </cell>
          <cell r="AU236">
            <v>0</v>
          </cell>
          <cell r="AV236">
            <v>2982.82</v>
          </cell>
          <cell r="AW236">
            <v>2410</v>
          </cell>
          <cell r="AX236">
            <v>0</v>
          </cell>
          <cell r="AY236">
            <v>413</v>
          </cell>
          <cell r="AZ236">
            <v>0</v>
          </cell>
          <cell r="BA236">
            <v>2824.28</v>
          </cell>
          <cell r="BB236">
            <v>10065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27312</v>
          </cell>
          <cell r="BH236">
            <v>0</v>
          </cell>
          <cell r="BI236">
            <v>0</v>
          </cell>
          <cell r="BJ236">
            <v>0</v>
          </cell>
          <cell r="BK236">
            <v>40504.089999999997</v>
          </cell>
          <cell r="BL236">
            <v>0</v>
          </cell>
          <cell r="BM236">
            <v>2159.59</v>
          </cell>
          <cell r="BN236">
            <v>25895.23</v>
          </cell>
          <cell r="BO236">
            <v>0</v>
          </cell>
          <cell r="BP236">
            <v>62734.91</v>
          </cell>
          <cell r="BQ236">
            <v>152.57</v>
          </cell>
          <cell r="BR236">
            <v>0</v>
          </cell>
          <cell r="BS236">
            <v>0</v>
          </cell>
        </row>
        <row r="237">
          <cell r="A237">
            <v>819</v>
          </cell>
          <cell r="B237" t="str">
            <v>Tibberton Community Primary School</v>
          </cell>
          <cell r="D237">
            <v>39878.97</v>
          </cell>
          <cell r="E237">
            <v>0</v>
          </cell>
          <cell r="F237">
            <v>20000.150000000001</v>
          </cell>
          <cell r="G237">
            <v>4606.3900000000003</v>
          </cell>
          <cell r="H237">
            <v>0</v>
          </cell>
          <cell r="I237">
            <v>0</v>
          </cell>
          <cell r="J237">
            <v>256998.49</v>
          </cell>
          <cell r="K237">
            <v>0</v>
          </cell>
          <cell r="L237">
            <v>22205</v>
          </cell>
          <cell r="M237">
            <v>0</v>
          </cell>
          <cell r="N237">
            <v>20958</v>
          </cell>
          <cell r="O237">
            <v>1250</v>
          </cell>
          <cell r="P237">
            <v>596.65</v>
          </cell>
          <cell r="Q237">
            <v>7274.8</v>
          </cell>
          <cell r="R237">
            <v>15058.49</v>
          </cell>
          <cell r="S237">
            <v>434.99</v>
          </cell>
          <cell r="T237">
            <v>372.86</v>
          </cell>
          <cell r="U237">
            <v>14247.7</v>
          </cell>
          <cell r="V237">
            <v>2400</v>
          </cell>
          <cell r="W237">
            <v>24732</v>
          </cell>
          <cell r="X237">
            <v>0</v>
          </cell>
          <cell r="Y237">
            <v>0</v>
          </cell>
          <cell r="Z237">
            <v>0</v>
          </cell>
          <cell r="AA237">
            <v>179591.65</v>
          </cell>
          <cell r="AB237">
            <v>12242.09</v>
          </cell>
          <cell r="AC237">
            <v>50088.85</v>
          </cell>
          <cell r="AD237">
            <v>54.65</v>
          </cell>
          <cell r="AE237">
            <v>15864.05</v>
          </cell>
          <cell r="AF237">
            <v>0</v>
          </cell>
          <cell r="AG237">
            <v>3580.04</v>
          </cell>
          <cell r="AH237">
            <v>93.8</v>
          </cell>
          <cell r="AI237">
            <v>813.65</v>
          </cell>
          <cell r="AJ237">
            <v>5244</v>
          </cell>
          <cell r="AK237">
            <v>1311</v>
          </cell>
          <cell r="AL237">
            <v>9720.1</v>
          </cell>
          <cell r="AM237">
            <v>1585.56</v>
          </cell>
          <cell r="AN237">
            <v>9642.2000000000007</v>
          </cell>
          <cell r="AO237">
            <v>918.24</v>
          </cell>
          <cell r="AP237">
            <v>4753.91</v>
          </cell>
          <cell r="AQ237">
            <v>3275</v>
          </cell>
          <cell r="AR237">
            <v>568.09</v>
          </cell>
          <cell r="AS237">
            <v>20478.849999999999</v>
          </cell>
          <cell r="AT237">
            <v>10372.58</v>
          </cell>
          <cell r="AU237">
            <v>0</v>
          </cell>
          <cell r="AV237">
            <v>2270.9299999999998</v>
          </cell>
          <cell r="AW237">
            <v>1998</v>
          </cell>
          <cell r="AX237">
            <v>0</v>
          </cell>
          <cell r="AY237">
            <v>19401.2</v>
          </cell>
          <cell r="AZ237">
            <v>20</v>
          </cell>
          <cell r="BA237">
            <v>2400.39</v>
          </cell>
          <cell r="BB237">
            <v>7960.5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7076</v>
          </cell>
          <cell r="BH237">
            <v>0</v>
          </cell>
          <cell r="BI237">
            <v>0</v>
          </cell>
          <cell r="BJ237">
            <v>0</v>
          </cell>
          <cell r="BK237">
            <v>4255</v>
          </cell>
          <cell r="BL237">
            <v>0</v>
          </cell>
          <cell r="BM237">
            <v>1181.3699999999999</v>
          </cell>
          <cell r="BN237">
            <v>42158.62</v>
          </cell>
          <cell r="BO237">
            <v>0</v>
          </cell>
          <cell r="BP237">
            <v>25785</v>
          </cell>
          <cell r="BQ237">
            <v>461.17</v>
          </cell>
          <cell r="BR237">
            <v>0</v>
          </cell>
          <cell r="BS237">
            <v>0</v>
          </cell>
        </row>
        <row r="238">
          <cell r="A238">
            <v>821</v>
          </cell>
          <cell r="B238" t="str">
            <v>Toddington Primary School</v>
          </cell>
          <cell r="D238">
            <v>19210.02</v>
          </cell>
          <cell r="E238">
            <v>0</v>
          </cell>
          <cell r="F238">
            <v>13905.46</v>
          </cell>
          <cell r="G238">
            <v>543.6</v>
          </cell>
          <cell r="H238">
            <v>0</v>
          </cell>
          <cell r="I238">
            <v>0</v>
          </cell>
          <cell r="J238">
            <v>147912.75</v>
          </cell>
          <cell r="K238">
            <v>0</v>
          </cell>
          <cell r="L238">
            <v>434</v>
          </cell>
          <cell r="M238">
            <v>0</v>
          </cell>
          <cell r="N238">
            <v>28152.23</v>
          </cell>
          <cell r="O238">
            <v>0</v>
          </cell>
          <cell r="P238">
            <v>225</v>
          </cell>
          <cell r="Q238">
            <v>1713.31</v>
          </cell>
          <cell r="R238">
            <v>0</v>
          </cell>
          <cell r="S238">
            <v>0</v>
          </cell>
          <cell r="T238">
            <v>0</v>
          </cell>
          <cell r="U238">
            <v>906</v>
          </cell>
          <cell r="V238">
            <v>3305.98</v>
          </cell>
          <cell r="W238">
            <v>17816</v>
          </cell>
          <cell r="X238">
            <v>0</v>
          </cell>
          <cell r="Y238">
            <v>0</v>
          </cell>
          <cell r="Z238">
            <v>0</v>
          </cell>
          <cell r="AA238">
            <v>118621.47</v>
          </cell>
          <cell r="AB238">
            <v>4382.7</v>
          </cell>
          <cell r="AC238">
            <v>14187.91</v>
          </cell>
          <cell r="AD238">
            <v>4285.8100000000004</v>
          </cell>
          <cell r="AE238">
            <v>7177.71</v>
          </cell>
          <cell r="AF238">
            <v>0</v>
          </cell>
          <cell r="AG238">
            <v>3988.54</v>
          </cell>
          <cell r="AH238">
            <v>0</v>
          </cell>
          <cell r="AI238">
            <v>737.5</v>
          </cell>
          <cell r="AJ238">
            <v>1080</v>
          </cell>
          <cell r="AK238">
            <v>270</v>
          </cell>
          <cell r="AL238">
            <v>2276.4</v>
          </cell>
          <cell r="AM238">
            <v>1680.86</v>
          </cell>
          <cell r="AN238">
            <v>286.94</v>
          </cell>
          <cell r="AO238">
            <v>656.3</v>
          </cell>
          <cell r="AP238">
            <v>1604.88</v>
          </cell>
          <cell r="AQ238">
            <v>1354</v>
          </cell>
          <cell r="AR238">
            <v>276.70999999999998</v>
          </cell>
          <cell r="AS238">
            <v>15780.48</v>
          </cell>
          <cell r="AT238">
            <v>1064.75</v>
          </cell>
          <cell r="AU238">
            <v>0</v>
          </cell>
          <cell r="AV238">
            <v>1204.3699999999999</v>
          </cell>
          <cell r="AW238">
            <v>762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6398.89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21631.94</v>
          </cell>
          <cell r="BH238">
            <v>0</v>
          </cell>
          <cell r="BI238">
            <v>0</v>
          </cell>
          <cell r="BJ238">
            <v>0</v>
          </cell>
          <cell r="BK238">
            <v>13668</v>
          </cell>
          <cell r="BL238">
            <v>0</v>
          </cell>
          <cell r="BM238">
            <v>1468.1</v>
          </cell>
          <cell r="BN238">
            <v>31597.07</v>
          </cell>
          <cell r="BO238">
            <v>0</v>
          </cell>
          <cell r="BP238">
            <v>20754</v>
          </cell>
          <cell r="BQ238">
            <v>190.9</v>
          </cell>
          <cell r="BR238">
            <v>0</v>
          </cell>
          <cell r="BS238">
            <v>0</v>
          </cell>
        </row>
        <row r="239">
          <cell r="A239">
            <v>825</v>
          </cell>
          <cell r="B239" t="str">
            <v>Tutshill C of E Primary School</v>
          </cell>
          <cell r="D239">
            <v>27092.53</v>
          </cell>
          <cell r="E239">
            <v>0</v>
          </cell>
          <cell r="F239">
            <v>0</v>
          </cell>
          <cell r="G239">
            <v>468.4</v>
          </cell>
          <cell r="H239">
            <v>0</v>
          </cell>
          <cell r="I239">
            <v>0</v>
          </cell>
          <cell r="J239">
            <v>492725.07</v>
          </cell>
          <cell r="K239">
            <v>0</v>
          </cell>
          <cell r="L239">
            <v>74148</v>
          </cell>
          <cell r="M239">
            <v>0</v>
          </cell>
          <cell r="N239">
            <v>54118</v>
          </cell>
          <cell r="O239">
            <v>300</v>
          </cell>
          <cell r="P239">
            <v>225</v>
          </cell>
          <cell r="Q239">
            <v>14327.4</v>
          </cell>
          <cell r="R239">
            <v>0</v>
          </cell>
          <cell r="S239">
            <v>5048.96</v>
          </cell>
          <cell r="T239">
            <v>2513</v>
          </cell>
          <cell r="U239">
            <v>12335.3</v>
          </cell>
          <cell r="V239">
            <v>10851.33</v>
          </cell>
          <cell r="W239">
            <v>38433</v>
          </cell>
          <cell r="X239">
            <v>0</v>
          </cell>
          <cell r="Y239">
            <v>0</v>
          </cell>
          <cell r="Z239">
            <v>0</v>
          </cell>
          <cell r="AA239">
            <v>384529.13</v>
          </cell>
          <cell r="AB239">
            <v>27956.38</v>
          </cell>
          <cell r="AC239">
            <v>105059.3</v>
          </cell>
          <cell r="AD239">
            <v>21792.959999999999</v>
          </cell>
          <cell r="AE239">
            <v>38073.480000000003</v>
          </cell>
          <cell r="AF239">
            <v>0</v>
          </cell>
          <cell r="AG239">
            <v>11252.94</v>
          </cell>
          <cell r="AH239">
            <v>3939.51</v>
          </cell>
          <cell r="AI239">
            <v>1749.86</v>
          </cell>
          <cell r="AJ239">
            <v>5842</v>
          </cell>
          <cell r="AK239">
            <v>1460</v>
          </cell>
          <cell r="AL239">
            <v>3961.29</v>
          </cell>
          <cell r="AM239">
            <v>10305.94</v>
          </cell>
          <cell r="AN239">
            <v>1870.24</v>
          </cell>
          <cell r="AO239">
            <v>3246.8</v>
          </cell>
          <cell r="AP239">
            <v>9162.4500000000007</v>
          </cell>
          <cell r="AQ239">
            <v>4640</v>
          </cell>
          <cell r="AR239">
            <v>3983.13</v>
          </cell>
          <cell r="AS239">
            <v>40039.599999999999</v>
          </cell>
          <cell r="AT239">
            <v>9764.85</v>
          </cell>
          <cell r="AU239">
            <v>0</v>
          </cell>
          <cell r="AV239">
            <v>3918.74</v>
          </cell>
          <cell r="AW239">
            <v>4305</v>
          </cell>
          <cell r="AX239">
            <v>0</v>
          </cell>
          <cell r="AY239">
            <v>2093</v>
          </cell>
          <cell r="AZ239">
            <v>0</v>
          </cell>
          <cell r="BA239">
            <v>3345.56</v>
          </cell>
          <cell r="BB239">
            <v>13729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47231</v>
          </cell>
          <cell r="BH239">
            <v>0</v>
          </cell>
          <cell r="BI239">
            <v>0</v>
          </cell>
          <cell r="BJ239">
            <v>0</v>
          </cell>
          <cell r="BK239">
            <v>45589</v>
          </cell>
          <cell r="BL239">
            <v>0</v>
          </cell>
          <cell r="BM239">
            <v>2110.4</v>
          </cell>
          <cell r="BN239">
            <v>16096.43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</row>
        <row r="240">
          <cell r="A240">
            <v>826</v>
          </cell>
          <cell r="B240" t="str">
            <v>Twigworth C of E Primary School</v>
          </cell>
          <cell r="D240">
            <v>52719.07</v>
          </cell>
          <cell r="E240">
            <v>0</v>
          </cell>
          <cell r="F240">
            <v>27734.76</v>
          </cell>
          <cell r="G240">
            <v>3.52</v>
          </cell>
          <cell r="H240">
            <v>0</v>
          </cell>
          <cell r="I240">
            <v>0</v>
          </cell>
          <cell r="J240">
            <v>45027.65</v>
          </cell>
          <cell r="K240">
            <v>0</v>
          </cell>
          <cell r="L240">
            <v>3156</v>
          </cell>
          <cell r="M240">
            <v>0</v>
          </cell>
          <cell r="N240">
            <v>7258.28</v>
          </cell>
          <cell r="O240">
            <v>0</v>
          </cell>
          <cell r="P240">
            <v>0</v>
          </cell>
          <cell r="Q240">
            <v>3343.09</v>
          </cell>
          <cell r="R240">
            <v>0</v>
          </cell>
          <cell r="S240">
            <v>6292.48</v>
          </cell>
          <cell r="T240">
            <v>0</v>
          </cell>
          <cell r="U240">
            <v>222.8</v>
          </cell>
          <cell r="V240">
            <v>194.77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58371.49</v>
          </cell>
          <cell r="AB240">
            <v>1918.33</v>
          </cell>
          <cell r="AC240">
            <v>6671.63</v>
          </cell>
          <cell r="AD240">
            <v>4873.57</v>
          </cell>
          <cell r="AE240">
            <v>5304.54</v>
          </cell>
          <cell r="AF240">
            <v>0</v>
          </cell>
          <cell r="AG240">
            <v>869.15</v>
          </cell>
          <cell r="AH240">
            <v>1249.07</v>
          </cell>
          <cell r="AI240">
            <v>311</v>
          </cell>
          <cell r="AJ240">
            <v>1820</v>
          </cell>
          <cell r="AK240">
            <v>455</v>
          </cell>
          <cell r="AL240">
            <v>520.26</v>
          </cell>
          <cell r="AM240">
            <v>760.75</v>
          </cell>
          <cell r="AN240">
            <v>14.15</v>
          </cell>
          <cell r="AO240">
            <v>113.51</v>
          </cell>
          <cell r="AP240">
            <v>900.47</v>
          </cell>
          <cell r="AQ240">
            <v>2631</v>
          </cell>
          <cell r="AR240">
            <v>355.47</v>
          </cell>
          <cell r="AS240">
            <v>2170.6</v>
          </cell>
          <cell r="AT240">
            <v>1022.75</v>
          </cell>
          <cell r="AU240">
            <v>0</v>
          </cell>
          <cell r="AV240">
            <v>2048.69</v>
          </cell>
          <cell r="AW240">
            <v>333.2</v>
          </cell>
          <cell r="AX240">
            <v>0</v>
          </cell>
          <cell r="AY240">
            <v>1264.94</v>
          </cell>
          <cell r="AZ240">
            <v>1056</v>
          </cell>
          <cell r="BA240">
            <v>0</v>
          </cell>
          <cell r="BB240">
            <v>6340.45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10113.719999999999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16838.12</v>
          </cell>
          <cell r="BO240">
            <v>0</v>
          </cell>
          <cell r="BP240">
            <v>36808</v>
          </cell>
          <cell r="BQ240">
            <v>1044</v>
          </cell>
          <cell r="BR240">
            <v>0</v>
          </cell>
          <cell r="BS240">
            <v>0</v>
          </cell>
        </row>
        <row r="241">
          <cell r="A241">
            <v>827</v>
          </cell>
          <cell r="B241" t="str">
            <v>Twyning School</v>
          </cell>
          <cell r="D241">
            <v>17952.169999999998</v>
          </cell>
          <cell r="E241">
            <v>0</v>
          </cell>
          <cell r="F241">
            <v>15042.27</v>
          </cell>
          <cell r="G241">
            <v>332.75</v>
          </cell>
          <cell r="H241">
            <v>0</v>
          </cell>
          <cell r="I241">
            <v>0</v>
          </cell>
          <cell r="J241">
            <v>301686.81</v>
          </cell>
          <cell r="K241">
            <v>0</v>
          </cell>
          <cell r="L241">
            <v>34213</v>
          </cell>
          <cell r="M241">
            <v>0</v>
          </cell>
          <cell r="N241">
            <v>25744</v>
          </cell>
          <cell r="O241">
            <v>300</v>
          </cell>
          <cell r="P241">
            <v>4150.13</v>
          </cell>
          <cell r="Q241">
            <v>2375.66</v>
          </cell>
          <cell r="R241">
            <v>0</v>
          </cell>
          <cell r="S241">
            <v>742.5</v>
          </cell>
          <cell r="T241">
            <v>795.2</v>
          </cell>
          <cell r="U241">
            <v>13257</v>
          </cell>
          <cell r="V241">
            <v>1767</v>
          </cell>
          <cell r="W241">
            <v>25156</v>
          </cell>
          <cell r="X241">
            <v>0</v>
          </cell>
          <cell r="Y241">
            <v>0</v>
          </cell>
          <cell r="Z241">
            <v>0</v>
          </cell>
          <cell r="AA241">
            <v>226875.41</v>
          </cell>
          <cell r="AB241">
            <v>9882.52</v>
          </cell>
          <cell r="AC241">
            <v>61141.65</v>
          </cell>
          <cell r="AD241">
            <v>6472.76</v>
          </cell>
          <cell r="AE241">
            <v>24549.54</v>
          </cell>
          <cell r="AF241">
            <v>0</v>
          </cell>
          <cell r="AG241">
            <v>12612.13</v>
          </cell>
          <cell r="AH241">
            <v>125.56</v>
          </cell>
          <cell r="AI241">
            <v>940</v>
          </cell>
          <cell r="AJ241">
            <v>5874</v>
          </cell>
          <cell r="AK241">
            <v>1469</v>
          </cell>
          <cell r="AL241">
            <v>4488.05</v>
          </cell>
          <cell r="AM241">
            <v>1261.32</v>
          </cell>
          <cell r="AN241">
            <v>550.49</v>
          </cell>
          <cell r="AO241">
            <v>1682.75</v>
          </cell>
          <cell r="AP241">
            <v>6227.25</v>
          </cell>
          <cell r="AQ241">
            <v>4995</v>
          </cell>
          <cell r="AR241">
            <v>515.30999999999995</v>
          </cell>
          <cell r="AS241">
            <v>21856.63</v>
          </cell>
          <cell r="AT241">
            <v>1344.22</v>
          </cell>
          <cell r="AU241">
            <v>0</v>
          </cell>
          <cell r="AV241">
            <v>4582.16</v>
          </cell>
          <cell r="AW241">
            <v>2204</v>
          </cell>
          <cell r="AX241">
            <v>0</v>
          </cell>
          <cell r="AY241">
            <v>3371</v>
          </cell>
          <cell r="AZ241">
            <v>0</v>
          </cell>
          <cell r="BA241">
            <v>2261.9899999999998</v>
          </cell>
          <cell r="BB241">
            <v>8575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31315</v>
          </cell>
          <cell r="BH241">
            <v>0</v>
          </cell>
          <cell r="BI241">
            <v>0</v>
          </cell>
          <cell r="BJ241">
            <v>0</v>
          </cell>
          <cell r="BK241">
            <v>18546.169999999998</v>
          </cell>
          <cell r="BL241">
            <v>0</v>
          </cell>
          <cell r="BM241">
            <v>955.86</v>
          </cell>
          <cell r="BN241">
            <v>14281.73</v>
          </cell>
          <cell r="BO241">
            <v>0</v>
          </cell>
          <cell r="BP241">
            <v>22420.959999999999</v>
          </cell>
          <cell r="BQ241">
            <v>4767.03</v>
          </cell>
          <cell r="BR241">
            <v>0</v>
          </cell>
          <cell r="BS241">
            <v>0</v>
          </cell>
        </row>
        <row r="242">
          <cell r="A242">
            <v>829</v>
          </cell>
          <cell r="B242" t="str">
            <v>Uley C of E Primary School</v>
          </cell>
          <cell r="D242">
            <v>38710.9</v>
          </cell>
          <cell r="E242">
            <v>0</v>
          </cell>
          <cell r="F242">
            <v>46916.56</v>
          </cell>
          <cell r="G242">
            <v>4293.32</v>
          </cell>
          <cell r="H242">
            <v>0</v>
          </cell>
          <cell r="I242">
            <v>0</v>
          </cell>
          <cell r="J242">
            <v>284870.21999999997</v>
          </cell>
          <cell r="K242">
            <v>0</v>
          </cell>
          <cell r="L242">
            <v>19474</v>
          </cell>
          <cell r="M242">
            <v>0</v>
          </cell>
          <cell r="N242">
            <v>23901</v>
          </cell>
          <cell r="O242">
            <v>0</v>
          </cell>
          <cell r="P242">
            <v>0</v>
          </cell>
          <cell r="Q242">
            <v>24268.93</v>
          </cell>
          <cell r="R242">
            <v>0</v>
          </cell>
          <cell r="S242">
            <v>729</v>
          </cell>
          <cell r="T242">
            <v>58.8</v>
          </cell>
          <cell r="U242">
            <v>4460.96</v>
          </cell>
          <cell r="V242">
            <v>5446.67</v>
          </cell>
          <cell r="W242">
            <v>24768</v>
          </cell>
          <cell r="X242">
            <v>0</v>
          </cell>
          <cell r="Y242">
            <v>0</v>
          </cell>
          <cell r="Z242">
            <v>0</v>
          </cell>
          <cell r="AA242">
            <v>218480.84</v>
          </cell>
          <cell r="AB242">
            <v>5443.73</v>
          </cell>
          <cell r="AC242">
            <v>46750.33</v>
          </cell>
          <cell r="AD242">
            <v>0</v>
          </cell>
          <cell r="AE242">
            <v>25559.39</v>
          </cell>
          <cell r="AF242">
            <v>0</v>
          </cell>
          <cell r="AG242">
            <v>4786.93</v>
          </cell>
          <cell r="AH242">
            <v>1075.5999999999999</v>
          </cell>
          <cell r="AI242">
            <v>1140.01</v>
          </cell>
          <cell r="AJ242">
            <v>2207</v>
          </cell>
          <cell r="AK242">
            <v>552</v>
          </cell>
          <cell r="AL242">
            <v>8382.49</v>
          </cell>
          <cell r="AM242">
            <v>2053.67</v>
          </cell>
          <cell r="AN242">
            <v>9846.66</v>
          </cell>
          <cell r="AO242">
            <v>1717.44</v>
          </cell>
          <cell r="AP242">
            <v>3479.08</v>
          </cell>
          <cell r="AQ242">
            <v>3907</v>
          </cell>
          <cell r="AR242">
            <v>1293.3</v>
          </cell>
          <cell r="AS242">
            <v>16563.57</v>
          </cell>
          <cell r="AT242">
            <v>1168.1199999999999</v>
          </cell>
          <cell r="AU242">
            <v>0</v>
          </cell>
          <cell r="AV242">
            <v>2262.59</v>
          </cell>
          <cell r="AW242">
            <v>2019</v>
          </cell>
          <cell r="AX242">
            <v>0</v>
          </cell>
          <cell r="AY242">
            <v>1691.83</v>
          </cell>
          <cell r="AZ242">
            <v>0</v>
          </cell>
          <cell r="BA242">
            <v>4086.38</v>
          </cell>
          <cell r="BB242">
            <v>10503.58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26539</v>
          </cell>
          <cell r="BH242">
            <v>0</v>
          </cell>
          <cell r="BI242">
            <v>0</v>
          </cell>
          <cell r="BJ242">
            <v>0</v>
          </cell>
          <cell r="BK242">
            <v>40682.97</v>
          </cell>
          <cell r="BL242">
            <v>0</v>
          </cell>
          <cell r="BM242">
            <v>1335.88</v>
          </cell>
          <cell r="BN242">
            <v>51717.94</v>
          </cell>
          <cell r="BO242">
            <v>0</v>
          </cell>
          <cell r="BP242">
            <v>31475.03</v>
          </cell>
          <cell r="BQ242">
            <v>4255</v>
          </cell>
          <cell r="BR242">
            <v>0</v>
          </cell>
          <cell r="BS242">
            <v>0</v>
          </cell>
        </row>
        <row r="243">
          <cell r="A243">
            <v>830</v>
          </cell>
          <cell r="B243" t="str">
            <v>Tirlebrook Primary School</v>
          </cell>
          <cell r="C243">
            <v>1</v>
          </cell>
          <cell r="D243">
            <v>6857.04</v>
          </cell>
          <cell r="E243">
            <v>0</v>
          </cell>
          <cell r="F243">
            <v>3492.78</v>
          </cell>
          <cell r="G243">
            <v>6220.59</v>
          </cell>
          <cell r="H243">
            <v>0</v>
          </cell>
          <cell r="I243">
            <v>0</v>
          </cell>
          <cell r="J243">
            <v>380379</v>
          </cell>
          <cell r="K243">
            <v>0</v>
          </cell>
          <cell r="L243">
            <v>39017</v>
          </cell>
          <cell r="M243">
            <v>0</v>
          </cell>
          <cell r="N243">
            <v>27905</v>
          </cell>
          <cell r="O243">
            <v>11637</v>
          </cell>
          <cell r="P243">
            <v>70.400000000000006</v>
          </cell>
          <cell r="Q243">
            <v>13185.66</v>
          </cell>
          <cell r="R243">
            <v>26781.94</v>
          </cell>
          <cell r="S243">
            <v>1419.04</v>
          </cell>
          <cell r="T243">
            <v>0</v>
          </cell>
          <cell r="U243">
            <v>1179.74</v>
          </cell>
          <cell r="V243">
            <v>42103.91</v>
          </cell>
          <cell r="W243">
            <v>31269</v>
          </cell>
          <cell r="X243">
            <v>0</v>
          </cell>
          <cell r="Y243">
            <v>0</v>
          </cell>
          <cell r="Z243">
            <v>0</v>
          </cell>
          <cell r="AA243">
            <v>341000.43</v>
          </cell>
          <cell r="AB243">
            <v>16864.7</v>
          </cell>
          <cell r="AC243">
            <v>41610.839999999997</v>
          </cell>
          <cell r="AD243">
            <v>7511.54</v>
          </cell>
          <cell r="AE243">
            <v>28415.31</v>
          </cell>
          <cell r="AF243">
            <v>18206.09</v>
          </cell>
          <cell r="AG243">
            <v>10654.62</v>
          </cell>
          <cell r="AH243">
            <v>2070.3200000000002</v>
          </cell>
          <cell r="AI243">
            <v>626</v>
          </cell>
          <cell r="AJ243">
            <v>5468</v>
          </cell>
          <cell r="AK243">
            <v>0</v>
          </cell>
          <cell r="AL243">
            <v>6972.42</v>
          </cell>
          <cell r="AM243">
            <v>712</v>
          </cell>
          <cell r="AN243">
            <v>735.18</v>
          </cell>
          <cell r="AO243">
            <v>3160.45</v>
          </cell>
          <cell r="AP243">
            <v>4273.2</v>
          </cell>
          <cell r="AQ243">
            <v>1754</v>
          </cell>
          <cell r="AR243">
            <v>825.35</v>
          </cell>
          <cell r="AS243">
            <v>27260.720000000001</v>
          </cell>
          <cell r="AT243">
            <v>10587.79</v>
          </cell>
          <cell r="AU243">
            <v>0</v>
          </cell>
          <cell r="AV243">
            <v>3086.31</v>
          </cell>
          <cell r="AW243">
            <v>3049</v>
          </cell>
          <cell r="AX243">
            <v>0</v>
          </cell>
          <cell r="AY243">
            <v>11035.41</v>
          </cell>
          <cell r="AZ243">
            <v>0</v>
          </cell>
          <cell r="BA243">
            <v>7793.5</v>
          </cell>
          <cell r="BB243">
            <v>0</v>
          </cell>
          <cell r="BC243">
            <v>0</v>
          </cell>
          <cell r="BD243">
            <v>11940.16</v>
          </cell>
          <cell r="BE243">
            <v>0</v>
          </cell>
          <cell r="BF243">
            <v>0</v>
          </cell>
          <cell r="BG243">
            <v>29730</v>
          </cell>
          <cell r="BH243">
            <v>0</v>
          </cell>
          <cell r="BI243">
            <v>11940.16</v>
          </cell>
          <cell r="BJ243">
            <v>0</v>
          </cell>
          <cell r="BK243">
            <v>48353.16</v>
          </cell>
          <cell r="BL243">
            <v>0</v>
          </cell>
          <cell r="BM243">
            <v>2515.5300000000002</v>
          </cell>
          <cell r="BN243">
            <v>16191.39</v>
          </cell>
          <cell r="BO243">
            <v>0</v>
          </cell>
          <cell r="BP243">
            <v>0</v>
          </cell>
          <cell r="BQ243">
            <v>514.84</v>
          </cell>
          <cell r="BR243">
            <v>0</v>
          </cell>
          <cell r="BS243">
            <v>0</v>
          </cell>
        </row>
        <row r="244">
          <cell r="A244">
            <v>833</v>
          </cell>
          <cell r="B244" t="str">
            <v>Upton St. Leonards Church of England Primary School</v>
          </cell>
          <cell r="C244">
            <v>1</v>
          </cell>
          <cell r="D244">
            <v>87471.03</v>
          </cell>
          <cell r="E244">
            <v>0</v>
          </cell>
          <cell r="F244">
            <v>77187.399999999994</v>
          </cell>
          <cell r="G244">
            <v>1633.28</v>
          </cell>
          <cell r="H244">
            <v>0</v>
          </cell>
          <cell r="I244">
            <v>0</v>
          </cell>
          <cell r="J244">
            <v>1048210</v>
          </cell>
          <cell r="K244">
            <v>0</v>
          </cell>
          <cell r="L244">
            <v>82116</v>
          </cell>
          <cell r="M244">
            <v>0</v>
          </cell>
          <cell r="N244">
            <v>46672</v>
          </cell>
          <cell r="O244">
            <v>0</v>
          </cell>
          <cell r="P244">
            <v>6001.39</v>
          </cell>
          <cell r="Q244">
            <v>22141.7</v>
          </cell>
          <cell r="R244">
            <v>37907.85</v>
          </cell>
          <cell r="S244">
            <v>702</v>
          </cell>
          <cell r="T244">
            <v>246.4</v>
          </cell>
          <cell r="U244">
            <v>15604.9</v>
          </cell>
          <cell r="V244">
            <v>11785.37</v>
          </cell>
          <cell r="W244">
            <v>66276</v>
          </cell>
          <cell r="X244">
            <v>0</v>
          </cell>
          <cell r="Y244">
            <v>0</v>
          </cell>
          <cell r="Z244">
            <v>0</v>
          </cell>
          <cell r="AA244">
            <v>791421.28</v>
          </cell>
          <cell r="AB244">
            <v>23013.99</v>
          </cell>
          <cell r="AC244">
            <v>157527.6</v>
          </cell>
          <cell r="AD244">
            <v>12603.25</v>
          </cell>
          <cell r="AE244">
            <v>42944.67</v>
          </cell>
          <cell r="AF244">
            <v>22371.3</v>
          </cell>
          <cell r="AG244">
            <v>26569.27</v>
          </cell>
          <cell r="AH244">
            <v>9087.2099999999991</v>
          </cell>
          <cell r="AI244">
            <v>4863.3</v>
          </cell>
          <cell r="AJ244">
            <v>8016</v>
          </cell>
          <cell r="AK244">
            <v>0</v>
          </cell>
          <cell r="AL244">
            <v>21565.54</v>
          </cell>
          <cell r="AM244">
            <v>2989.2</v>
          </cell>
          <cell r="AN244">
            <v>16786.68</v>
          </cell>
          <cell r="AO244">
            <v>5591.54</v>
          </cell>
          <cell r="AP244">
            <v>13763.91</v>
          </cell>
          <cell r="AQ244">
            <v>21623</v>
          </cell>
          <cell r="AR244">
            <v>2826.53</v>
          </cell>
          <cell r="AS244">
            <v>72677.740000000005</v>
          </cell>
          <cell r="AT244">
            <v>28211.439999999999</v>
          </cell>
          <cell r="AU244">
            <v>0</v>
          </cell>
          <cell r="AV244">
            <v>13076.46</v>
          </cell>
          <cell r="AW244">
            <v>9855.7000000000007</v>
          </cell>
          <cell r="AX244">
            <v>0</v>
          </cell>
          <cell r="AY244">
            <v>17343.669999999998</v>
          </cell>
          <cell r="AZ244">
            <v>10497.89</v>
          </cell>
          <cell r="BA244">
            <v>15495.69</v>
          </cell>
          <cell r="BB244">
            <v>15092.52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48289</v>
          </cell>
          <cell r="BH244">
            <v>0</v>
          </cell>
          <cell r="BI244">
            <v>0</v>
          </cell>
          <cell r="BJ244">
            <v>0</v>
          </cell>
          <cell r="BK244">
            <v>35456.35</v>
          </cell>
          <cell r="BL244">
            <v>0</v>
          </cell>
          <cell r="BM244">
            <v>3802.14</v>
          </cell>
          <cell r="BN244">
            <v>59319.26</v>
          </cell>
          <cell r="BO244">
            <v>0</v>
          </cell>
          <cell r="BP244">
            <v>87699.05</v>
          </cell>
          <cell r="BQ244">
            <v>152.13999999999999</v>
          </cell>
          <cell r="BR244">
            <v>0</v>
          </cell>
          <cell r="BS244">
            <v>0</v>
          </cell>
        </row>
        <row r="245">
          <cell r="A245">
            <v>835</v>
          </cell>
          <cell r="B245" t="str">
            <v>Watermoor C of E Primary School</v>
          </cell>
          <cell r="D245">
            <v>15509.5</v>
          </cell>
          <cell r="E245">
            <v>0</v>
          </cell>
          <cell r="F245">
            <v>33250.44</v>
          </cell>
          <cell r="G245">
            <v>3299.33</v>
          </cell>
          <cell r="H245">
            <v>0</v>
          </cell>
          <cell r="I245">
            <v>0</v>
          </cell>
          <cell r="J245">
            <v>499109.6</v>
          </cell>
          <cell r="K245">
            <v>0</v>
          </cell>
          <cell r="L245">
            <v>36373</v>
          </cell>
          <cell r="M245">
            <v>0</v>
          </cell>
          <cell r="N245">
            <v>40395.230000000003</v>
          </cell>
          <cell r="O245">
            <v>42031.59</v>
          </cell>
          <cell r="P245">
            <v>3939.94</v>
          </cell>
          <cell r="Q245">
            <v>3480.7</v>
          </cell>
          <cell r="R245">
            <v>0</v>
          </cell>
          <cell r="S245">
            <v>8676.06</v>
          </cell>
          <cell r="T245">
            <v>2132.58</v>
          </cell>
          <cell r="U245">
            <v>0</v>
          </cell>
          <cell r="V245">
            <v>3162.62</v>
          </cell>
          <cell r="W245">
            <v>32712</v>
          </cell>
          <cell r="X245">
            <v>0</v>
          </cell>
          <cell r="Y245">
            <v>0</v>
          </cell>
          <cell r="Z245">
            <v>0</v>
          </cell>
          <cell r="AA245">
            <v>369444.52</v>
          </cell>
          <cell r="AB245">
            <v>10040.959999999999</v>
          </cell>
          <cell r="AC245">
            <v>90815.15</v>
          </cell>
          <cell r="AD245">
            <v>11588.64</v>
          </cell>
          <cell r="AE245">
            <v>27034.73</v>
          </cell>
          <cell r="AF245">
            <v>0</v>
          </cell>
          <cell r="AG245">
            <v>2698.22</v>
          </cell>
          <cell r="AH245">
            <v>397.48</v>
          </cell>
          <cell r="AI245">
            <v>1086.5</v>
          </cell>
          <cell r="AJ245">
            <v>8731</v>
          </cell>
          <cell r="AK245">
            <v>2183</v>
          </cell>
          <cell r="AL245">
            <v>10112.83</v>
          </cell>
          <cell r="AM245">
            <v>1611.95</v>
          </cell>
          <cell r="AN245">
            <v>1267.3399999999999</v>
          </cell>
          <cell r="AO245">
            <v>2018.99</v>
          </cell>
          <cell r="AP245">
            <v>10003.870000000001</v>
          </cell>
          <cell r="AQ245">
            <v>7481</v>
          </cell>
          <cell r="AR245">
            <v>5209.92</v>
          </cell>
          <cell r="AS245">
            <v>34398.769999999997</v>
          </cell>
          <cell r="AT245">
            <v>3418.16</v>
          </cell>
          <cell r="AU245">
            <v>0</v>
          </cell>
          <cell r="AV245">
            <v>4870.1499999999996</v>
          </cell>
          <cell r="AW245">
            <v>3332.8</v>
          </cell>
          <cell r="AX245">
            <v>0</v>
          </cell>
          <cell r="AY245">
            <v>11977</v>
          </cell>
          <cell r="AZ245">
            <v>28411.99</v>
          </cell>
          <cell r="BA245">
            <v>738</v>
          </cell>
          <cell r="BB245">
            <v>11585.5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29395.9</v>
          </cell>
          <cell r="BH245">
            <v>0</v>
          </cell>
          <cell r="BI245">
            <v>0</v>
          </cell>
          <cell r="BJ245">
            <v>0</v>
          </cell>
          <cell r="BK245">
            <v>31972.68</v>
          </cell>
          <cell r="BL245">
            <v>0</v>
          </cell>
          <cell r="BM245">
            <v>4611.1899999999996</v>
          </cell>
          <cell r="BN245">
            <v>27064.35</v>
          </cell>
          <cell r="BO245">
            <v>0</v>
          </cell>
          <cell r="BP245">
            <v>29227.759999999998</v>
          </cell>
          <cell r="BQ245">
            <v>134.04</v>
          </cell>
          <cell r="BR245">
            <v>0</v>
          </cell>
          <cell r="BS245">
            <v>0</v>
          </cell>
        </row>
        <row r="246">
          <cell r="A246">
            <v>837</v>
          </cell>
          <cell r="B246" t="str">
            <v>Walmore Hill Primary School</v>
          </cell>
          <cell r="D246">
            <v>27664.86</v>
          </cell>
          <cell r="E246">
            <v>0</v>
          </cell>
          <cell r="F246">
            <v>0</v>
          </cell>
          <cell r="G246">
            <v>67</v>
          </cell>
          <cell r="H246">
            <v>0</v>
          </cell>
          <cell r="I246">
            <v>0</v>
          </cell>
          <cell r="J246">
            <v>214285.07</v>
          </cell>
          <cell r="K246">
            <v>0</v>
          </cell>
          <cell r="L246">
            <v>25532</v>
          </cell>
          <cell r="M246">
            <v>0</v>
          </cell>
          <cell r="N246">
            <v>24988.57</v>
          </cell>
          <cell r="O246">
            <v>0</v>
          </cell>
          <cell r="P246">
            <v>0</v>
          </cell>
          <cell r="Q246">
            <v>1134.8800000000001</v>
          </cell>
          <cell r="R246">
            <v>7508.4</v>
          </cell>
          <cell r="S246">
            <v>5279.96</v>
          </cell>
          <cell r="T246">
            <v>411.12</v>
          </cell>
          <cell r="U246">
            <v>296.10000000000002</v>
          </cell>
          <cell r="V246">
            <v>1857</v>
          </cell>
          <cell r="W246">
            <v>20615</v>
          </cell>
          <cell r="X246">
            <v>0</v>
          </cell>
          <cell r="Y246">
            <v>0</v>
          </cell>
          <cell r="Z246">
            <v>0</v>
          </cell>
          <cell r="AA246">
            <v>160607.03</v>
          </cell>
          <cell r="AB246">
            <v>9636.61</v>
          </cell>
          <cell r="AC246">
            <v>50202.68</v>
          </cell>
          <cell r="AD246">
            <v>6241.61</v>
          </cell>
          <cell r="AE246">
            <v>15794.43</v>
          </cell>
          <cell r="AF246">
            <v>0</v>
          </cell>
          <cell r="AG246">
            <v>3723.9</v>
          </cell>
          <cell r="AH246">
            <v>0</v>
          </cell>
          <cell r="AI246">
            <v>1435.9</v>
          </cell>
          <cell r="AJ246">
            <v>4440</v>
          </cell>
          <cell r="AK246">
            <v>1110</v>
          </cell>
          <cell r="AL246">
            <v>8053.6</v>
          </cell>
          <cell r="AM246">
            <v>2040.07</v>
          </cell>
          <cell r="AN246">
            <v>617.89</v>
          </cell>
          <cell r="AO246">
            <v>851.65</v>
          </cell>
          <cell r="AP246">
            <v>2955.22</v>
          </cell>
          <cell r="AQ246">
            <v>3685</v>
          </cell>
          <cell r="AR246">
            <v>618.9</v>
          </cell>
          <cell r="AS246">
            <v>14398.06</v>
          </cell>
          <cell r="AT246">
            <v>3277.94</v>
          </cell>
          <cell r="AU246">
            <v>0</v>
          </cell>
          <cell r="AV246">
            <v>4420.7</v>
          </cell>
          <cell r="AW246">
            <v>1619.2</v>
          </cell>
          <cell r="AX246">
            <v>0</v>
          </cell>
          <cell r="AY246">
            <v>7210.1</v>
          </cell>
          <cell r="AZ246">
            <v>658</v>
          </cell>
          <cell r="BA246">
            <v>0</v>
          </cell>
          <cell r="BB246">
            <v>8825.68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21158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1287</v>
          </cell>
          <cell r="BN246">
            <v>17148.79</v>
          </cell>
          <cell r="BO246">
            <v>0</v>
          </cell>
          <cell r="BP246">
            <v>19938</v>
          </cell>
          <cell r="BQ246">
            <v>0</v>
          </cell>
          <cell r="BR246">
            <v>0</v>
          </cell>
          <cell r="BS246">
            <v>0</v>
          </cell>
        </row>
        <row r="247">
          <cell r="A247">
            <v>838</v>
          </cell>
          <cell r="B247" t="str">
            <v>Westbury-on-Severn C of E Primary School</v>
          </cell>
          <cell r="D247">
            <v>37915.86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200899.58</v>
          </cell>
          <cell r="K247">
            <v>0</v>
          </cell>
          <cell r="L247">
            <v>25040</v>
          </cell>
          <cell r="M247">
            <v>0</v>
          </cell>
          <cell r="N247">
            <v>24033.56</v>
          </cell>
          <cell r="O247">
            <v>750</v>
          </cell>
          <cell r="P247">
            <v>424.2</v>
          </cell>
          <cell r="Q247">
            <v>1807.53</v>
          </cell>
          <cell r="R247">
            <v>0</v>
          </cell>
          <cell r="S247">
            <v>0</v>
          </cell>
          <cell r="T247">
            <v>1737.99</v>
          </cell>
          <cell r="U247">
            <v>7113.88</v>
          </cell>
          <cell r="V247">
            <v>13523.9</v>
          </cell>
          <cell r="W247">
            <v>21278</v>
          </cell>
          <cell r="X247">
            <v>0</v>
          </cell>
          <cell r="Y247">
            <v>0</v>
          </cell>
          <cell r="Z247">
            <v>0</v>
          </cell>
          <cell r="AA247">
            <v>151219.85</v>
          </cell>
          <cell r="AB247">
            <v>16589.61</v>
          </cell>
          <cell r="AC247">
            <v>35274.559999999998</v>
          </cell>
          <cell r="AD247">
            <v>6956.13</v>
          </cell>
          <cell r="AE247">
            <v>16003.19</v>
          </cell>
          <cell r="AF247">
            <v>0</v>
          </cell>
          <cell r="AG247">
            <v>13477.79</v>
          </cell>
          <cell r="AH247">
            <v>370.82</v>
          </cell>
          <cell r="AI247">
            <v>1767.95</v>
          </cell>
          <cell r="AJ247">
            <v>2225</v>
          </cell>
          <cell r="AK247">
            <v>556</v>
          </cell>
          <cell r="AL247">
            <v>5623.36</v>
          </cell>
          <cell r="AM247">
            <v>1081.32</v>
          </cell>
          <cell r="AN247">
            <v>525.70000000000005</v>
          </cell>
          <cell r="AO247">
            <v>233.97</v>
          </cell>
          <cell r="AP247">
            <v>4912.07</v>
          </cell>
          <cell r="AQ247">
            <v>630</v>
          </cell>
          <cell r="AR247">
            <v>426.87</v>
          </cell>
          <cell r="AS247">
            <v>25887.75</v>
          </cell>
          <cell r="AT247">
            <v>8467.25</v>
          </cell>
          <cell r="AU247">
            <v>0</v>
          </cell>
          <cell r="AV247">
            <v>6447.63</v>
          </cell>
          <cell r="AW247">
            <v>1318</v>
          </cell>
          <cell r="AX247">
            <v>522.4</v>
          </cell>
          <cell r="AY247">
            <v>2065</v>
          </cell>
          <cell r="AZ247">
            <v>0</v>
          </cell>
          <cell r="BA247">
            <v>0</v>
          </cell>
          <cell r="BB247">
            <v>9314.67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1208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1172.55</v>
          </cell>
          <cell r="BN247">
            <v>22627.61</v>
          </cell>
          <cell r="BO247">
            <v>0</v>
          </cell>
          <cell r="BP247">
            <v>0</v>
          </cell>
          <cell r="BQ247">
            <v>35.450000000000003</v>
          </cell>
          <cell r="BR247">
            <v>0</v>
          </cell>
          <cell r="BS247">
            <v>0</v>
          </cell>
        </row>
        <row r="248">
          <cell r="A248">
            <v>841</v>
          </cell>
          <cell r="B248" t="str">
            <v>Whiteshill Primary School</v>
          </cell>
          <cell r="D248">
            <v>9048.59</v>
          </cell>
          <cell r="E248">
            <v>0</v>
          </cell>
          <cell r="F248">
            <v>29416</v>
          </cell>
          <cell r="G248">
            <v>339.11</v>
          </cell>
          <cell r="H248">
            <v>0</v>
          </cell>
          <cell r="I248">
            <v>0</v>
          </cell>
          <cell r="J248">
            <v>278545.3</v>
          </cell>
          <cell r="K248">
            <v>0</v>
          </cell>
          <cell r="L248">
            <v>56912</v>
          </cell>
          <cell r="M248">
            <v>0</v>
          </cell>
          <cell r="N248">
            <v>24829</v>
          </cell>
          <cell r="O248">
            <v>1241.5</v>
          </cell>
          <cell r="P248">
            <v>1743.2</v>
          </cell>
          <cell r="Q248">
            <v>3683.6</v>
          </cell>
          <cell r="R248">
            <v>0</v>
          </cell>
          <cell r="S248">
            <v>0</v>
          </cell>
          <cell r="T248">
            <v>140.93</v>
          </cell>
          <cell r="U248">
            <v>9950.6</v>
          </cell>
          <cell r="V248">
            <v>7043.32</v>
          </cell>
          <cell r="W248">
            <v>25181</v>
          </cell>
          <cell r="X248">
            <v>0</v>
          </cell>
          <cell r="Y248">
            <v>0</v>
          </cell>
          <cell r="Z248">
            <v>0</v>
          </cell>
          <cell r="AA248">
            <v>232391.98</v>
          </cell>
          <cell r="AB248">
            <v>5621.99</v>
          </cell>
          <cell r="AC248">
            <v>74495.039999999994</v>
          </cell>
          <cell r="AD248">
            <v>0</v>
          </cell>
          <cell r="AE248">
            <v>20182.29</v>
          </cell>
          <cell r="AF248">
            <v>0</v>
          </cell>
          <cell r="AG248">
            <v>6446.06</v>
          </cell>
          <cell r="AH248">
            <v>1686.69</v>
          </cell>
          <cell r="AI248">
            <v>2013.32</v>
          </cell>
          <cell r="AJ248">
            <v>2440</v>
          </cell>
          <cell r="AK248">
            <v>610</v>
          </cell>
          <cell r="AL248">
            <v>4210.21</v>
          </cell>
          <cell r="AM248">
            <v>802.99</v>
          </cell>
          <cell r="AN248">
            <v>6325.77</v>
          </cell>
          <cell r="AO248">
            <v>447.41</v>
          </cell>
          <cell r="AP248">
            <v>4654.3599999999997</v>
          </cell>
          <cell r="AQ248">
            <v>2353</v>
          </cell>
          <cell r="AR248">
            <v>963.93</v>
          </cell>
          <cell r="AS248">
            <v>15438.24</v>
          </cell>
          <cell r="AT248">
            <v>3477.39</v>
          </cell>
          <cell r="AU248">
            <v>0</v>
          </cell>
          <cell r="AV248">
            <v>3708.74</v>
          </cell>
          <cell r="AW248">
            <v>2241</v>
          </cell>
          <cell r="AX248">
            <v>0</v>
          </cell>
          <cell r="AY248">
            <v>1239</v>
          </cell>
          <cell r="AZ248">
            <v>0</v>
          </cell>
          <cell r="BA248">
            <v>1777.29</v>
          </cell>
          <cell r="BB248">
            <v>9888.09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30762</v>
          </cell>
          <cell r="BH248">
            <v>0</v>
          </cell>
          <cell r="BI248">
            <v>0</v>
          </cell>
          <cell r="BJ248">
            <v>0</v>
          </cell>
          <cell r="BK248">
            <v>83018.009999999995</v>
          </cell>
          <cell r="BL248">
            <v>0</v>
          </cell>
          <cell r="BM248">
            <v>1658</v>
          </cell>
          <cell r="BN248">
            <v>14904.25</v>
          </cell>
          <cell r="BO248">
            <v>0</v>
          </cell>
          <cell r="BP248">
            <v>-28424</v>
          </cell>
          <cell r="BQ248">
            <v>4265.1000000000004</v>
          </cell>
          <cell r="BR248">
            <v>0</v>
          </cell>
          <cell r="BS248">
            <v>0</v>
          </cell>
        </row>
        <row r="249">
          <cell r="A249">
            <v>842</v>
          </cell>
          <cell r="B249" t="str">
            <v>Whitminster Endowed C of E Primary School</v>
          </cell>
          <cell r="D249">
            <v>54742.31</v>
          </cell>
          <cell r="E249">
            <v>0</v>
          </cell>
          <cell r="F249">
            <v>23222</v>
          </cell>
          <cell r="G249">
            <v>1546.07</v>
          </cell>
          <cell r="H249">
            <v>0</v>
          </cell>
          <cell r="I249">
            <v>0</v>
          </cell>
          <cell r="J249">
            <v>303930.62</v>
          </cell>
          <cell r="K249">
            <v>0</v>
          </cell>
          <cell r="L249">
            <v>21804</v>
          </cell>
          <cell r="M249">
            <v>0</v>
          </cell>
          <cell r="N249">
            <v>25893.5</v>
          </cell>
          <cell r="O249">
            <v>1000</v>
          </cell>
          <cell r="P249">
            <v>0</v>
          </cell>
          <cell r="Q249">
            <v>4816.68</v>
          </cell>
          <cell r="R249">
            <v>0</v>
          </cell>
          <cell r="S249">
            <v>95.99</v>
          </cell>
          <cell r="T249">
            <v>212.8</v>
          </cell>
          <cell r="U249">
            <v>7783.5</v>
          </cell>
          <cell r="V249">
            <v>8882.19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209421.6</v>
          </cell>
          <cell r="AB249">
            <v>13611.76</v>
          </cell>
          <cell r="AC249">
            <v>47385.02</v>
          </cell>
          <cell r="AD249">
            <v>6460.59</v>
          </cell>
          <cell r="AE249">
            <v>19486.73</v>
          </cell>
          <cell r="AF249">
            <v>0</v>
          </cell>
          <cell r="AG249">
            <v>7044.98</v>
          </cell>
          <cell r="AH249">
            <v>950.29</v>
          </cell>
          <cell r="AI249">
            <v>3344.96</v>
          </cell>
          <cell r="AJ249">
            <v>3438</v>
          </cell>
          <cell r="AK249">
            <v>860</v>
          </cell>
          <cell r="AL249">
            <v>27983.49</v>
          </cell>
          <cell r="AM249">
            <v>1324.03</v>
          </cell>
          <cell r="AN249">
            <v>938.87</v>
          </cell>
          <cell r="AO249">
            <v>461.81</v>
          </cell>
          <cell r="AP249">
            <v>3462.13</v>
          </cell>
          <cell r="AQ249">
            <v>2833</v>
          </cell>
          <cell r="AR249">
            <v>299.75</v>
          </cell>
          <cell r="AS249">
            <v>17903.16</v>
          </cell>
          <cell r="AT249">
            <v>2518.64</v>
          </cell>
          <cell r="AU249">
            <v>0</v>
          </cell>
          <cell r="AV249">
            <v>2786.74</v>
          </cell>
          <cell r="AW249">
            <v>2394</v>
          </cell>
          <cell r="AX249">
            <v>0</v>
          </cell>
          <cell r="AY249">
            <v>2120.48</v>
          </cell>
          <cell r="AZ249">
            <v>0</v>
          </cell>
          <cell r="BA249">
            <v>1262.25</v>
          </cell>
          <cell r="BB249">
            <v>9683.5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30905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2242</v>
          </cell>
          <cell r="BN249">
            <v>41185.81</v>
          </cell>
          <cell r="BO249">
            <v>0</v>
          </cell>
          <cell r="BP249">
            <v>48526</v>
          </cell>
          <cell r="BQ249">
            <v>4905.07</v>
          </cell>
          <cell r="BR249">
            <v>0</v>
          </cell>
          <cell r="BS249">
            <v>0</v>
          </cell>
        </row>
        <row r="250">
          <cell r="A250">
            <v>845</v>
          </cell>
          <cell r="B250" t="str">
            <v>Willersey C of E Primary School</v>
          </cell>
          <cell r="D250">
            <v>24870.42</v>
          </cell>
          <cell r="E250">
            <v>0</v>
          </cell>
          <cell r="F250">
            <v>47045.27</v>
          </cell>
          <cell r="G250">
            <v>356.62</v>
          </cell>
          <cell r="H250">
            <v>0</v>
          </cell>
          <cell r="I250">
            <v>0</v>
          </cell>
          <cell r="J250">
            <v>178896.69</v>
          </cell>
          <cell r="K250">
            <v>0</v>
          </cell>
          <cell r="L250">
            <v>4683</v>
          </cell>
          <cell r="M250">
            <v>0</v>
          </cell>
          <cell r="N250">
            <v>22497</v>
          </cell>
          <cell r="O250">
            <v>500</v>
          </cell>
          <cell r="P250">
            <v>1260</v>
          </cell>
          <cell r="Q250">
            <v>5253.48</v>
          </cell>
          <cell r="R250">
            <v>0</v>
          </cell>
          <cell r="S250">
            <v>693</v>
          </cell>
          <cell r="T250">
            <v>92.4</v>
          </cell>
          <cell r="U250">
            <v>7648.45</v>
          </cell>
          <cell r="V250">
            <v>2090</v>
          </cell>
          <cell r="W250">
            <v>19097</v>
          </cell>
          <cell r="X250">
            <v>0</v>
          </cell>
          <cell r="Y250">
            <v>0</v>
          </cell>
          <cell r="Z250">
            <v>0</v>
          </cell>
          <cell r="AA250">
            <v>149452.32999999999</v>
          </cell>
          <cell r="AB250">
            <v>8950.33</v>
          </cell>
          <cell r="AC250">
            <v>27235.56</v>
          </cell>
          <cell r="AD250">
            <v>6331.96</v>
          </cell>
          <cell r="AE250">
            <v>9244.59</v>
          </cell>
          <cell r="AF250">
            <v>0</v>
          </cell>
          <cell r="AG250">
            <v>3538.17</v>
          </cell>
          <cell r="AH250">
            <v>665.48</v>
          </cell>
          <cell r="AI250">
            <v>1539.85</v>
          </cell>
          <cell r="AJ250">
            <v>3481</v>
          </cell>
          <cell r="AK250">
            <v>870</v>
          </cell>
          <cell r="AL250">
            <v>1123.47</v>
          </cell>
          <cell r="AM250">
            <v>95</v>
          </cell>
          <cell r="AN250">
            <v>517.4</v>
          </cell>
          <cell r="AO250">
            <v>388.1</v>
          </cell>
          <cell r="AP250">
            <v>1827.51</v>
          </cell>
          <cell r="AQ250">
            <v>1776</v>
          </cell>
          <cell r="AR250">
            <v>859.37</v>
          </cell>
          <cell r="AS250">
            <v>16124.21</v>
          </cell>
          <cell r="AT250">
            <v>2226.0300000000002</v>
          </cell>
          <cell r="AU250">
            <v>0</v>
          </cell>
          <cell r="AV250">
            <v>2079.16</v>
          </cell>
          <cell r="AW250">
            <v>1140</v>
          </cell>
          <cell r="AX250">
            <v>0</v>
          </cell>
          <cell r="AY250">
            <v>149.32</v>
          </cell>
          <cell r="AZ250">
            <v>107.59</v>
          </cell>
          <cell r="BA250">
            <v>1780.52</v>
          </cell>
          <cell r="BB250">
            <v>5904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22805</v>
          </cell>
          <cell r="BH250">
            <v>0</v>
          </cell>
          <cell r="BI250">
            <v>0</v>
          </cell>
          <cell r="BJ250">
            <v>0</v>
          </cell>
          <cell r="BK250">
            <v>3407.26</v>
          </cell>
          <cell r="BL250">
            <v>0</v>
          </cell>
          <cell r="BM250">
            <v>1511.62</v>
          </cell>
          <cell r="BN250">
            <v>20174.490000000002</v>
          </cell>
          <cell r="BO250">
            <v>0</v>
          </cell>
          <cell r="BP250">
            <v>65288.01</v>
          </cell>
          <cell r="BQ250">
            <v>0</v>
          </cell>
          <cell r="BR250">
            <v>0</v>
          </cell>
          <cell r="BS250">
            <v>0</v>
          </cell>
        </row>
        <row r="251">
          <cell r="A251">
            <v>848</v>
          </cell>
          <cell r="B251" t="str">
            <v>Winchcombe Abbey C of E Primary School</v>
          </cell>
          <cell r="D251">
            <v>43428.09</v>
          </cell>
          <cell r="E251">
            <v>0</v>
          </cell>
          <cell r="F251">
            <v>0</v>
          </cell>
          <cell r="G251">
            <v>1001.05</v>
          </cell>
          <cell r="H251">
            <v>0</v>
          </cell>
          <cell r="I251">
            <v>0</v>
          </cell>
          <cell r="J251">
            <v>535726.86</v>
          </cell>
          <cell r="K251">
            <v>0</v>
          </cell>
          <cell r="L251">
            <v>53955</v>
          </cell>
          <cell r="M251">
            <v>0</v>
          </cell>
          <cell r="N251">
            <v>33637</v>
          </cell>
          <cell r="O251">
            <v>800</v>
          </cell>
          <cell r="P251">
            <v>1223.5999999999999</v>
          </cell>
          <cell r="Q251">
            <v>8976.2099999999991</v>
          </cell>
          <cell r="R251">
            <v>0</v>
          </cell>
          <cell r="S251">
            <v>6571.56</v>
          </cell>
          <cell r="T251">
            <v>601.79999999999995</v>
          </cell>
          <cell r="U251">
            <v>3168</v>
          </cell>
          <cell r="V251">
            <v>18484.400000000001</v>
          </cell>
          <cell r="W251">
            <v>42268</v>
          </cell>
          <cell r="X251">
            <v>0</v>
          </cell>
          <cell r="Y251">
            <v>0</v>
          </cell>
          <cell r="Z251">
            <v>0</v>
          </cell>
          <cell r="AA251">
            <v>456730.57</v>
          </cell>
          <cell r="AB251">
            <v>25166.61</v>
          </cell>
          <cell r="AC251">
            <v>89923.5</v>
          </cell>
          <cell r="AD251">
            <v>15229.46</v>
          </cell>
          <cell r="AE251">
            <v>25319.360000000001</v>
          </cell>
          <cell r="AF251">
            <v>0</v>
          </cell>
          <cell r="AG251">
            <v>18340.330000000002</v>
          </cell>
          <cell r="AH251">
            <v>591.49</v>
          </cell>
          <cell r="AI251">
            <v>5911.4</v>
          </cell>
          <cell r="AJ251">
            <v>4245</v>
          </cell>
          <cell r="AK251">
            <v>1061</v>
          </cell>
          <cell r="AL251">
            <v>14601.07</v>
          </cell>
          <cell r="AM251">
            <v>3803.49</v>
          </cell>
          <cell r="AN251">
            <v>1220.8499999999999</v>
          </cell>
          <cell r="AO251">
            <v>1332.18</v>
          </cell>
          <cell r="AP251">
            <v>9401.75</v>
          </cell>
          <cell r="AQ251">
            <v>2529</v>
          </cell>
          <cell r="AR251">
            <v>317.68</v>
          </cell>
          <cell r="AS251">
            <v>30889.39</v>
          </cell>
          <cell r="AT251">
            <v>8349.4599999999991</v>
          </cell>
          <cell r="AU251">
            <v>0</v>
          </cell>
          <cell r="AV251">
            <v>6074.19</v>
          </cell>
          <cell r="AW251">
            <v>4600.2</v>
          </cell>
          <cell r="AX251">
            <v>0</v>
          </cell>
          <cell r="AY251">
            <v>3224.55</v>
          </cell>
          <cell r="AZ251">
            <v>0</v>
          </cell>
          <cell r="BA251">
            <v>5930.82</v>
          </cell>
          <cell r="BB251">
            <v>13471.5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1657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1937.9</v>
          </cell>
          <cell r="BN251">
            <v>575.66999999999996</v>
          </cell>
          <cell r="BO251">
            <v>0</v>
          </cell>
          <cell r="BP251">
            <v>0</v>
          </cell>
          <cell r="BQ251">
            <v>720.15</v>
          </cell>
          <cell r="BR251">
            <v>0</v>
          </cell>
          <cell r="BS251">
            <v>0</v>
          </cell>
        </row>
        <row r="252">
          <cell r="A252">
            <v>851</v>
          </cell>
          <cell r="B252" t="str">
            <v>Withington C of E Primary School</v>
          </cell>
          <cell r="D252">
            <v>19039.13</v>
          </cell>
          <cell r="E252">
            <v>0</v>
          </cell>
          <cell r="F252">
            <v>0</v>
          </cell>
          <cell r="G252">
            <v>588.51</v>
          </cell>
          <cell r="H252">
            <v>0</v>
          </cell>
          <cell r="I252">
            <v>0</v>
          </cell>
          <cell r="J252">
            <v>106453.36</v>
          </cell>
          <cell r="K252">
            <v>0</v>
          </cell>
          <cell r="L252">
            <v>19123</v>
          </cell>
          <cell r="M252">
            <v>0</v>
          </cell>
          <cell r="N252">
            <v>16415</v>
          </cell>
          <cell r="O252">
            <v>300</v>
          </cell>
          <cell r="P252">
            <v>0</v>
          </cell>
          <cell r="Q252">
            <v>872.89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4367.6499999999996</v>
          </cell>
          <cell r="W252">
            <v>14224</v>
          </cell>
          <cell r="X252">
            <v>0</v>
          </cell>
          <cell r="Y252">
            <v>4997.4799999999996</v>
          </cell>
          <cell r="Z252">
            <v>22683.32</v>
          </cell>
          <cell r="AA252">
            <v>104167.97</v>
          </cell>
          <cell r="AB252">
            <v>2760.99</v>
          </cell>
          <cell r="AC252">
            <v>20259.09</v>
          </cell>
          <cell r="AD252">
            <v>2741.46</v>
          </cell>
          <cell r="AE252">
            <v>10046.31</v>
          </cell>
          <cell r="AF252">
            <v>0</v>
          </cell>
          <cell r="AG252">
            <v>2889.87</v>
          </cell>
          <cell r="AH252">
            <v>369.01</v>
          </cell>
          <cell r="AI252">
            <v>1329</v>
          </cell>
          <cell r="AJ252">
            <v>568</v>
          </cell>
          <cell r="AK252">
            <v>142</v>
          </cell>
          <cell r="AL252">
            <v>849.69</v>
          </cell>
          <cell r="AM252">
            <v>287.33</v>
          </cell>
          <cell r="AN252">
            <v>363.43</v>
          </cell>
          <cell r="AO252">
            <v>127.97</v>
          </cell>
          <cell r="AP252">
            <v>2304.46</v>
          </cell>
          <cell r="AQ252">
            <v>131</v>
          </cell>
          <cell r="AR252">
            <v>282.18</v>
          </cell>
          <cell r="AS252">
            <v>3209.67</v>
          </cell>
          <cell r="AT252">
            <v>1053.99</v>
          </cell>
          <cell r="AU252">
            <v>0</v>
          </cell>
          <cell r="AV252">
            <v>3778.45</v>
          </cell>
          <cell r="AW252">
            <v>412</v>
          </cell>
          <cell r="AX252">
            <v>0</v>
          </cell>
          <cell r="AY252">
            <v>2478</v>
          </cell>
          <cell r="AZ252">
            <v>0</v>
          </cell>
          <cell r="BA252">
            <v>10</v>
          </cell>
          <cell r="BB252">
            <v>5122</v>
          </cell>
          <cell r="BC252">
            <v>0</v>
          </cell>
          <cell r="BD252">
            <v>0</v>
          </cell>
          <cell r="BE252">
            <v>24102.81</v>
          </cell>
          <cell r="BF252">
            <v>401.8</v>
          </cell>
          <cell r="BG252">
            <v>1050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647.86</v>
          </cell>
          <cell r="BN252">
            <v>15111.16</v>
          </cell>
          <cell r="BO252">
            <v>0</v>
          </cell>
          <cell r="BP252">
            <v>0</v>
          </cell>
          <cell r="BQ252">
            <v>990.65</v>
          </cell>
          <cell r="BR252">
            <v>0</v>
          </cell>
          <cell r="BS252">
            <v>3176.19</v>
          </cell>
        </row>
        <row r="253">
          <cell r="A253">
            <v>852</v>
          </cell>
          <cell r="B253" t="str">
            <v>Woolaston Primary School</v>
          </cell>
          <cell r="D253">
            <v>13805.93</v>
          </cell>
          <cell r="E253">
            <v>0</v>
          </cell>
          <cell r="F253">
            <v>915.04</v>
          </cell>
          <cell r="G253">
            <v>2803.22</v>
          </cell>
          <cell r="H253">
            <v>0</v>
          </cell>
          <cell r="I253">
            <v>0</v>
          </cell>
          <cell r="J253">
            <v>482628</v>
          </cell>
          <cell r="K253">
            <v>0</v>
          </cell>
          <cell r="L253">
            <v>51272</v>
          </cell>
          <cell r="M253">
            <v>0</v>
          </cell>
          <cell r="N253">
            <v>37256.81</v>
          </cell>
          <cell r="O253">
            <v>12300</v>
          </cell>
          <cell r="P253">
            <v>983.65</v>
          </cell>
          <cell r="Q253">
            <v>9262.9599999999991</v>
          </cell>
          <cell r="R253">
            <v>30984.39</v>
          </cell>
          <cell r="S253">
            <v>6124.5</v>
          </cell>
          <cell r="T253">
            <v>5169.2700000000004</v>
          </cell>
          <cell r="U253">
            <v>18434.310000000001</v>
          </cell>
          <cell r="V253">
            <v>13628.37</v>
          </cell>
          <cell r="W253">
            <v>37301</v>
          </cell>
          <cell r="X253">
            <v>0</v>
          </cell>
          <cell r="Y253">
            <v>0</v>
          </cell>
          <cell r="Z253">
            <v>0</v>
          </cell>
          <cell r="AA253">
            <v>340999.31</v>
          </cell>
          <cell r="AB253">
            <v>16182.38</v>
          </cell>
          <cell r="AC253">
            <v>127686.75</v>
          </cell>
          <cell r="AD253">
            <v>5306.19</v>
          </cell>
          <cell r="AE253">
            <v>22110.42</v>
          </cell>
          <cell r="AF253">
            <v>25853.41</v>
          </cell>
          <cell r="AG253">
            <v>25102.71</v>
          </cell>
          <cell r="AH253">
            <v>370.57</v>
          </cell>
          <cell r="AI253">
            <v>3057.37</v>
          </cell>
          <cell r="AJ253">
            <v>10501</v>
          </cell>
          <cell r="AK253">
            <v>2625</v>
          </cell>
          <cell r="AL253">
            <v>4210.5600000000004</v>
          </cell>
          <cell r="AM253">
            <v>4656</v>
          </cell>
          <cell r="AN253">
            <v>10745.26</v>
          </cell>
          <cell r="AO253">
            <v>1133.22</v>
          </cell>
          <cell r="AP253">
            <v>5439.27</v>
          </cell>
          <cell r="AQ253">
            <v>8702</v>
          </cell>
          <cell r="AR253">
            <v>2729.7</v>
          </cell>
          <cell r="AS253">
            <v>43929.1</v>
          </cell>
          <cell r="AT253">
            <v>12059.02</v>
          </cell>
          <cell r="AU253">
            <v>0</v>
          </cell>
          <cell r="AV253">
            <v>18969.34</v>
          </cell>
          <cell r="AW253">
            <v>4120</v>
          </cell>
          <cell r="AX253">
            <v>0</v>
          </cell>
          <cell r="AY253">
            <v>17416.95</v>
          </cell>
          <cell r="AZ253">
            <v>0</v>
          </cell>
          <cell r="BA253">
            <v>2048.25</v>
          </cell>
          <cell r="BB253">
            <v>9722.5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33347</v>
          </cell>
          <cell r="BH253">
            <v>0</v>
          </cell>
          <cell r="BI253">
            <v>0</v>
          </cell>
          <cell r="BJ253">
            <v>0</v>
          </cell>
          <cell r="BK253">
            <v>26610.57</v>
          </cell>
          <cell r="BL253">
            <v>0</v>
          </cell>
          <cell r="BM253">
            <v>4256.82</v>
          </cell>
          <cell r="BN253">
            <v>-6525.09</v>
          </cell>
          <cell r="BO253">
            <v>0</v>
          </cell>
          <cell r="BP253">
            <v>6034.47</v>
          </cell>
          <cell r="BQ253">
            <v>163.4</v>
          </cell>
          <cell r="BR253">
            <v>0</v>
          </cell>
          <cell r="BS253">
            <v>0</v>
          </cell>
        </row>
        <row r="254">
          <cell r="A254">
            <v>853</v>
          </cell>
          <cell r="B254" t="str">
            <v>Woodchester Endowed Primary School</v>
          </cell>
          <cell r="D254">
            <v>40906.19</v>
          </cell>
          <cell r="E254">
            <v>0</v>
          </cell>
          <cell r="F254">
            <v>0</v>
          </cell>
          <cell r="G254">
            <v>54.3</v>
          </cell>
          <cell r="H254">
            <v>0</v>
          </cell>
          <cell r="I254">
            <v>0</v>
          </cell>
          <cell r="J254">
            <v>326101.51</v>
          </cell>
          <cell r="K254">
            <v>0</v>
          </cell>
          <cell r="L254">
            <v>32593</v>
          </cell>
          <cell r="M254">
            <v>0</v>
          </cell>
          <cell r="N254">
            <v>24323</v>
          </cell>
          <cell r="O254">
            <v>300</v>
          </cell>
          <cell r="P254">
            <v>11062.45</v>
          </cell>
          <cell r="Q254">
            <v>3974.15</v>
          </cell>
          <cell r="R254">
            <v>0</v>
          </cell>
          <cell r="S254">
            <v>0</v>
          </cell>
          <cell r="T254">
            <v>294</v>
          </cell>
          <cell r="U254">
            <v>6526.94</v>
          </cell>
          <cell r="V254">
            <v>3337.88</v>
          </cell>
          <cell r="W254">
            <v>29274</v>
          </cell>
          <cell r="X254">
            <v>0</v>
          </cell>
          <cell r="Y254">
            <v>0</v>
          </cell>
          <cell r="Z254">
            <v>0</v>
          </cell>
          <cell r="AA254">
            <v>241768.04</v>
          </cell>
          <cell r="AB254">
            <v>9814.39</v>
          </cell>
          <cell r="AC254">
            <v>28352.76</v>
          </cell>
          <cell r="AD254">
            <v>243.66</v>
          </cell>
          <cell r="AE254">
            <v>25698.71</v>
          </cell>
          <cell r="AF254">
            <v>0</v>
          </cell>
          <cell r="AG254">
            <v>9050.41</v>
          </cell>
          <cell r="AH254">
            <v>1002.98</v>
          </cell>
          <cell r="AI254">
            <v>2644</v>
          </cell>
          <cell r="AJ254">
            <v>2842</v>
          </cell>
          <cell r="AK254">
            <v>710</v>
          </cell>
          <cell r="AL254">
            <v>18127.509999999998</v>
          </cell>
          <cell r="AM254">
            <v>1862.06</v>
          </cell>
          <cell r="AN254">
            <v>9062.35</v>
          </cell>
          <cell r="AO254">
            <v>835.4</v>
          </cell>
          <cell r="AP254">
            <v>4301.33</v>
          </cell>
          <cell r="AQ254">
            <v>1212</v>
          </cell>
          <cell r="AR254">
            <v>285.14999999999998</v>
          </cell>
          <cell r="AS254">
            <v>44189.75</v>
          </cell>
          <cell r="AT254">
            <v>2503.48</v>
          </cell>
          <cell r="AU254">
            <v>0</v>
          </cell>
          <cell r="AV254">
            <v>10227.73</v>
          </cell>
          <cell r="AW254">
            <v>2740</v>
          </cell>
          <cell r="AX254">
            <v>0</v>
          </cell>
          <cell r="AY254">
            <v>826</v>
          </cell>
          <cell r="AZ254">
            <v>1634.52</v>
          </cell>
          <cell r="BA254">
            <v>1092.5</v>
          </cell>
          <cell r="BB254">
            <v>10483.5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1415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1469.3</v>
          </cell>
          <cell r="BN254">
            <v>47182.89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</row>
        <row r="255">
          <cell r="A255">
            <v>854</v>
          </cell>
          <cell r="B255" t="str">
            <v>St. Dominics Catholic Primary School</v>
          </cell>
          <cell r="D255">
            <v>49183.41</v>
          </cell>
          <cell r="E255">
            <v>0</v>
          </cell>
          <cell r="F255">
            <v>0</v>
          </cell>
          <cell r="G255">
            <v>37.64</v>
          </cell>
          <cell r="H255">
            <v>0</v>
          </cell>
          <cell r="I255">
            <v>0</v>
          </cell>
          <cell r="J255">
            <v>263102.83</v>
          </cell>
          <cell r="K255">
            <v>0</v>
          </cell>
          <cell r="L255">
            <v>21288</v>
          </cell>
          <cell r="M255">
            <v>0</v>
          </cell>
          <cell r="N255">
            <v>66758.62</v>
          </cell>
          <cell r="O255">
            <v>600</v>
          </cell>
          <cell r="P255">
            <v>650</v>
          </cell>
          <cell r="Q255">
            <v>4996.3500000000004</v>
          </cell>
          <cell r="R255">
            <v>0</v>
          </cell>
          <cell r="S255">
            <v>864</v>
          </cell>
          <cell r="T255">
            <v>0</v>
          </cell>
          <cell r="U255">
            <v>9208.41</v>
          </cell>
          <cell r="V255">
            <v>12481.06</v>
          </cell>
          <cell r="W255">
            <v>25878</v>
          </cell>
          <cell r="X255">
            <v>0</v>
          </cell>
          <cell r="Y255">
            <v>0</v>
          </cell>
          <cell r="Z255">
            <v>0</v>
          </cell>
          <cell r="AA255">
            <v>208638.88</v>
          </cell>
          <cell r="AB255">
            <v>8496.65</v>
          </cell>
          <cell r="AC255">
            <v>57569.15</v>
          </cell>
          <cell r="AD255">
            <v>0</v>
          </cell>
          <cell r="AE255">
            <v>16214.17</v>
          </cell>
          <cell r="AF255">
            <v>0</v>
          </cell>
          <cell r="AG255">
            <v>4743.8</v>
          </cell>
          <cell r="AH255">
            <v>70.67</v>
          </cell>
          <cell r="AI255">
            <v>2897.84</v>
          </cell>
          <cell r="AJ255">
            <v>3120</v>
          </cell>
          <cell r="AK255">
            <v>780</v>
          </cell>
          <cell r="AL255">
            <v>1262.0899999999999</v>
          </cell>
          <cell r="AM255">
            <v>1921.35</v>
          </cell>
          <cell r="AN255">
            <v>8357.61</v>
          </cell>
          <cell r="AO255">
            <v>766.08</v>
          </cell>
          <cell r="AP255">
            <v>3729.85</v>
          </cell>
          <cell r="AQ255">
            <v>428</v>
          </cell>
          <cell r="AR255">
            <v>245.08</v>
          </cell>
          <cell r="AS255">
            <v>37825.43</v>
          </cell>
          <cell r="AT255">
            <v>5176.97</v>
          </cell>
          <cell r="AU255">
            <v>0</v>
          </cell>
          <cell r="AV255">
            <v>14251.27</v>
          </cell>
          <cell r="AW255">
            <v>2459.58</v>
          </cell>
          <cell r="AX255">
            <v>0</v>
          </cell>
          <cell r="AY255">
            <v>2478</v>
          </cell>
          <cell r="AZ255">
            <v>0</v>
          </cell>
          <cell r="BA255">
            <v>797.81</v>
          </cell>
          <cell r="BB255">
            <v>8331.5</v>
          </cell>
          <cell r="BC255">
            <v>0</v>
          </cell>
          <cell r="BD255">
            <v>27.7</v>
          </cell>
          <cell r="BE255">
            <v>0</v>
          </cell>
          <cell r="BF255">
            <v>0</v>
          </cell>
          <cell r="BG255">
            <v>3104</v>
          </cell>
          <cell r="BH255">
            <v>0</v>
          </cell>
          <cell r="BI255">
            <v>27.7</v>
          </cell>
          <cell r="BJ255">
            <v>0</v>
          </cell>
          <cell r="BK255">
            <v>1775</v>
          </cell>
          <cell r="BL255">
            <v>0</v>
          </cell>
          <cell r="BM255">
            <v>1394.34</v>
          </cell>
          <cell r="BN255">
            <v>64421.2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</row>
        <row r="256">
          <cell r="A256">
            <v>855</v>
          </cell>
          <cell r="B256" t="str">
            <v>Blue Coat Church of England Primary School</v>
          </cell>
          <cell r="C256">
            <v>1</v>
          </cell>
          <cell r="D256">
            <v>61109.39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803994</v>
          </cell>
          <cell r="K256">
            <v>0</v>
          </cell>
          <cell r="L256">
            <v>51676</v>
          </cell>
          <cell r="M256">
            <v>0</v>
          </cell>
          <cell r="N256">
            <v>27025</v>
          </cell>
          <cell r="O256">
            <v>0</v>
          </cell>
          <cell r="P256">
            <v>812.26</v>
          </cell>
          <cell r="Q256">
            <v>25833.98</v>
          </cell>
          <cell r="R256">
            <v>49351.9</v>
          </cell>
          <cell r="S256">
            <v>0</v>
          </cell>
          <cell r="T256">
            <v>0</v>
          </cell>
          <cell r="U256">
            <v>24244.5</v>
          </cell>
          <cell r="V256">
            <v>13503.88</v>
          </cell>
          <cell r="W256">
            <v>53515</v>
          </cell>
          <cell r="X256">
            <v>0</v>
          </cell>
          <cell r="Y256">
            <v>0</v>
          </cell>
          <cell r="Z256">
            <v>0</v>
          </cell>
          <cell r="AA256">
            <v>616416.88</v>
          </cell>
          <cell r="AB256">
            <v>28651.13</v>
          </cell>
          <cell r="AC256">
            <v>100983.47</v>
          </cell>
          <cell r="AD256">
            <v>33952.120000000003</v>
          </cell>
          <cell r="AE256">
            <v>49161.95</v>
          </cell>
          <cell r="AF256">
            <v>29834.63</v>
          </cell>
          <cell r="AG256">
            <v>22452.34</v>
          </cell>
          <cell r="AH256">
            <v>1160</v>
          </cell>
          <cell r="AI256">
            <v>3643.83</v>
          </cell>
          <cell r="AJ256">
            <v>0</v>
          </cell>
          <cell r="AK256">
            <v>0</v>
          </cell>
          <cell r="AL256">
            <v>33922.120000000003</v>
          </cell>
          <cell r="AM256">
            <v>6688.8</v>
          </cell>
          <cell r="AN256">
            <v>2203.0100000000002</v>
          </cell>
          <cell r="AO256">
            <v>725.43</v>
          </cell>
          <cell r="AP256">
            <v>7312.53</v>
          </cell>
          <cell r="AQ256">
            <v>4638</v>
          </cell>
          <cell r="AR256">
            <v>1502.97</v>
          </cell>
          <cell r="AS256">
            <v>70247.03</v>
          </cell>
          <cell r="AT256">
            <v>3682.2</v>
          </cell>
          <cell r="AU256">
            <v>0</v>
          </cell>
          <cell r="AV256">
            <v>16317.8</v>
          </cell>
          <cell r="AW256">
            <v>7643.8</v>
          </cell>
          <cell r="AX256">
            <v>0</v>
          </cell>
          <cell r="AY256">
            <v>22203.88</v>
          </cell>
          <cell r="AZ256">
            <v>6303.24</v>
          </cell>
          <cell r="BA256">
            <v>15129.07</v>
          </cell>
          <cell r="BB256">
            <v>7019.2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6323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5075.46</v>
          </cell>
          <cell r="BN256">
            <v>19270.150000000001</v>
          </cell>
          <cell r="BO256">
            <v>0</v>
          </cell>
          <cell r="BP256">
            <v>0</v>
          </cell>
          <cell r="BQ256">
            <v>1247.54</v>
          </cell>
          <cell r="BR256">
            <v>0</v>
          </cell>
          <cell r="BS256">
            <v>0</v>
          </cell>
        </row>
        <row r="257">
          <cell r="A257">
            <v>856</v>
          </cell>
          <cell r="B257" t="str">
            <v>The British School</v>
          </cell>
          <cell r="C257">
            <v>1</v>
          </cell>
          <cell r="D257">
            <v>38227.11</v>
          </cell>
          <cell r="E257">
            <v>0</v>
          </cell>
          <cell r="F257">
            <v>11340.94</v>
          </cell>
          <cell r="G257">
            <v>1540.89</v>
          </cell>
          <cell r="H257">
            <v>0</v>
          </cell>
          <cell r="I257">
            <v>0</v>
          </cell>
          <cell r="J257">
            <v>392093.89</v>
          </cell>
          <cell r="K257">
            <v>0</v>
          </cell>
          <cell r="L257">
            <v>39986</v>
          </cell>
          <cell r="M257">
            <v>0</v>
          </cell>
          <cell r="N257">
            <v>36535</v>
          </cell>
          <cell r="O257">
            <v>0</v>
          </cell>
          <cell r="P257">
            <v>0</v>
          </cell>
          <cell r="Q257">
            <v>8077.04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20636.47</v>
          </cell>
          <cell r="W257">
            <v>32198</v>
          </cell>
          <cell r="X257">
            <v>0</v>
          </cell>
          <cell r="Y257">
            <v>0</v>
          </cell>
          <cell r="Z257">
            <v>0</v>
          </cell>
          <cell r="AA257">
            <v>296547.56</v>
          </cell>
          <cell r="AB257">
            <v>14983.2</v>
          </cell>
          <cell r="AC257">
            <v>100270.72</v>
          </cell>
          <cell r="AD257">
            <v>12043.54</v>
          </cell>
          <cell r="AE257">
            <v>21245.48</v>
          </cell>
          <cell r="AF257">
            <v>3.39</v>
          </cell>
          <cell r="AG257">
            <v>6582.41</v>
          </cell>
          <cell r="AH257">
            <v>204.68</v>
          </cell>
          <cell r="AI257">
            <v>994.74</v>
          </cell>
          <cell r="AJ257">
            <v>4905</v>
          </cell>
          <cell r="AK257">
            <v>0</v>
          </cell>
          <cell r="AL257">
            <v>5441.7</v>
          </cell>
          <cell r="AM257">
            <v>5610.84</v>
          </cell>
          <cell r="AN257">
            <v>1257.8399999999999</v>
          </cell>
          <cell r="AO257">
            <v>3116.66</v>
          </cell>
          <cell r="AP257">
            <v>14044.93</v>
          </cell>
          <cell r="AQ257">
            <v>2706</v>
          </cell>
          <cell r="AR257">
            <v>1154.79</v>
          </cell>
          <cell r="AS257">
            <v>19322.7</v>
          </cell>
          <cell r="AT257">
            <v>0</v>
          </cell>
          <cell r="AU257">
            <v>0</v>
          </cell>
          <cell r="AV257">
            <v>3652.67</v>
          </cell>
          <cell r="AW257">
            <v>710.3</v>
          </cell>
          <cell r="AX257">
            <v>0</v>
          </cell>
          <cell r="AY257">
            <v>2808.08</v>
          </cell>
          <cell r="AZ257">
            <v>0</v>
          </cell>
          <cell r="BA257">
            <v>5293.5</v>
          </cell>
          <cell r="BB257">
            <v>11436.3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30754.17</v>
          </cell>
          <cell r="BH257">
            <v>0</v>
          </cell>
          <cell r="BI257">
            <v>0</v>
          </cell>
          <cell r="BJ257">
            <v>0</v>
          </cell>
          <cell r="BK257">
            <v>20228.5</v>
          </cell>
          <cell r="BL257">
            <v>0</v>
          </cell>
          <cell r="BM257">
            <v>1618.91</v>
          </cell>
          <cell r="BN257">
            <v>33416.480000000003</v>
          </cell>
          <cell r="BO257">
            <v>0</v>
          </cell>
          <cell r="BP257">
            <v>20385.5</v>
          </cell>
          <cell r="BQ257">
            <v>1403.09</v>
          </cell>
          <cell r="BR257">
            <v>0</v>
          </cell>
          <cell r="BS257">
            <v>0</v>
          </cell>
        </row>
        <row r="258">
          <cell r="A258">
            <v>857</v>
          </cell>
          <cell r="B258" t="str">
            <v>Foxmoor Primary School</v>
          </cell>
          <cell r="C258">
            <v>1</v>
          </cell>
          <cell r="D258">
            <v>164275.92000000001</v>
          </cell>
          <cell r="E258">
            <v>0</v>
          </cell>
          <cell r="F258">
            <v>33836</v>
          </cell>
          <cell r="G258">
            <v>134.08000000000001</v>
          </cell>
          <cell r="H258">
            <v>0</v>
          </cell>
          <cell r="I258">
            <v>0</v>
          </cell>
          <cell r="J258">
            <v>655890</v>
          </cell>
          <cell r="K258">
            <v>0</v>
          </cell>
          <cell r="L258">
            <v>48628</v>
          </cell>
          <cell r="M258">
            <v>0</v>
          </cell>
          <cell r="N258">
            <v>33300</v>
          </cell>
          <cell r="O258">
            <v>0</v>
          </cell>
          <cell r="P258">
            <v>3169</v>
          </cell>
          <cell r="Q258">
            <v>76243.94</v>
          </cell>
          <cell r="R258">
            <v>0</v>
          </cell>
          <cell r="S258">
            <v>231.47</v>
          </cell>
          <cell r="T258">
            <v>1779.53</v>
          </cell>
          <cell r="U258">
            <v>4781.6400000000003</v>
          </cell>
          <cell r="V258">
            <v>16866.36</v>
          </cell>
          <cell r="W258">
            <v>42210</v>
          </cell>
          <cell r="X258">
            <v>0</v>
          </cell>
          <cell r="Y258">
            <v>0</v>
          </cell>
          <cell r="Z258">
            <v>0</v>
          </cell>
          <cell r="AA258">
            <v>454614.13</v>
          </cell>
          <cell r="AB258">
            <v>7237.7</v>
          </cell>
          <cell r="AC258">
            <v>186670.18</v>
          </cell>
          <cell r="AD258">
            <v>17210.82</v>
          </cell>
          <cell r="AE258">
            <v>31288.89</v>
          </cell>
          <cell r="AF258">
            <v>0</v>
          </cell>
          <cell r="AG258">
            <v>24328.21</v>
          </cell>
          <cell r="AH258">
            <v>851.78</v>
          </cell>
          <cell r="AI258">
            <v>2619.0700000000002</v>
          </cell>
          <cell r="AJ258">
            <v>5473</v>
          </cell>
          <cell r="AK258">
            <v>1368</v>
          </cell>
          <cell r="AL258">
            <v>53962.080000000002</v>
          </cell>
          <cell r="AM258">
            <v>32205.25</v>
          </cell>
          <cell r="AN258">
            <v>2577.65</v>
          </cell>
          <cell r="AO258">
            <v>2231.44</v>
          </cell>
          <cell r="AP258">
            <v>17011.18</v>
          </cell>
          <cell r="AQ258">
            <v>7110</v>
          </cell>
          <cell r="AR258">
            <v>10832.82</v>
          </cell>
          <cell r="AS258">
            <v>39149.089999999997</v>
          </cell>
          <cell r="AT258">
            <v>10549.98</v>
          </cell>
          <cell r="AU258">
            <v>0</v>
          </cell>
          <cell r="AV258">
            <v>35994.160000000003</v>
          </cell>
          <cell r="AW258">
            <v>6018.8</v>
          </cell>
          <cell r="AX258">
            <v>0</v>
          </cell>
          <cell r="AY258">
            <v>4543</v>
          </cell>
          <cell r="AZ258">
            <v>0</v>
          </cell>
          <cell r="BA258">
            <v>18915.939999999999</v>
          </cell>
          <cell r="BB258">
            <v>10413.5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37583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134.08000000000001</v>
          </cell>
          <cell r="BN258">
            <v>64199.19</v>
          </cell>
          <cell r="BO258">
            <v>0</v>
          </cell>
          <cell r="BP258">
            <v>69597</v>
          </cell>
          <cell r="BQ258">
            <v>1822</v>
          </cell>
          <cell r="BR258">
            <v>0</v>
          </cell>
          <cell r="BS258">
            <v>0</v>
          </cell>
        </row>
        <row r="259">
          <cell r="A259">
            <v>862</v>
          </cell>
          <cell r="B259" t="str">
            <v>Yorkley Primary School</v>
          </cell>
          <cell r="D259">
            <v>61987.7</v>
          </cell>
          <cell r="E259">
            <v>0</v>
          </cell>
          <cell r="F259">
            <v>39527</v>
          </cell>
          <cell r="G259">
            <v>174</v>
          </cell>
          <cell r="H259">
            <v>0</v>
          </cell>
          <cell r="I259">
            <v>0</v>
          </cell>
          <cell r="J259">
            <v>427611.3</v>
          </cell>
          <cell r="K259">
            <v>0</v>
          </cell>
          <cell r="L259">
            <v>30885</v>
          </cell>
          <cell r="M259">
            <v>0</v>
          </cell>
          <cell r="N259">
            <v>33432</v>
          </cell>
          <cell r="O259">
            <v>150</v>
          </cell>
          <cell r="P259">
            <v>2533.34</v>
          </cell>
          <cell r="Q259">
            <v>7469.89</v>
          </cell>
          <cell r="R259">
            <v>0</v>
          </cell>
          <cell r="S259">
            <v>0</v>
          </cell>
          <cell r="T259">
            <v>0</v>
          </cell>
          <cell r="U259">
            <v>8542</v>
          </cell>
          <cell r="V259">
            <v>7506.25</v>
          </cell>
          <cell r="W259">
            <v>36229</v>
          </cell>
          <cell r="X259">
            <v>0</v>
          </cell>
          <cell r="Y259">
            <v>0</v>
          </cell>
          <cell r="Z259">
            <v>0</v>
          </cell>
          <cell r="AA259">
            <v>322643.71000000002</v>
          </cell>
          <cell r="AB259">
            <v>19922.32</v>
          </cell>
          <cell r="AC259">
            <v>78346.27</v>
          </cell>
          <cell r="AD259">
            <v>14148.83</v>
          </cell>
          <cell r="AE259">
            <v>22820.44</v>
          </cell>
          <cell r="AF259">
            <v>0</v>
          </cell>
          <cell r="AG259">
            <v>8107.83</v>
          </cell>
          <cell r="AH259">
            <v>917.11</v>
          </cell>
          <cell r="AI259">
            <v>1434.26</v>
          </cell>
          <cell r="AJ259">
            <v>3312</v>
          </cell>
          <cell r="AK259">
            <v>828</v>
          </cell>
          <cell r="AL259">
            <v>7003.35</v>
          </cell>
          <cell r="AM259">
            <v>3916.99</v>
          </cell>
          <cell r="AN259">
            <v>959.13</v>
          </cell>
          <cell r="AO259">
            <v>3315.61</v>
          </cell>
          <cell r="AP259">
            <v>11897.89</v>
          </cell>
          <cell r="AQ259">
            <v>3907</v>
          </cell>
          <cell r="AR259">
            <v>952.18</v>
          </cell>
          <cell r="AS259">
            <v>13048.26</v>
          </cell>
          <cell r="AT259">
            <v>4520.4399999999996</v>
          </cell>
          <cell r="AU259">
            <v>0</v>
          </cell>
          <cell r="AV259">
            <v>11646.22</v>
          </cell>
          <cell r="AW259">
            <v>3807.4</v>
          </cell>
          <cell r="AX259">
            <v>0</v>
          </cell>
          <cell r="AY259">
            <v>7316.57</v>
          </cell>
          <cell r="AZ259">
            <v>0</v>
          </cell>
          <cell r="BA259">
            <v>7354.53</v>
          </cell>
          <cell r="BB259">
            <v>11130.25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31301</v>
          </cell>
          <cell r="BH259">
            <v>0</v>
          </cell>
          <cell r="BI259">
            <v>0</v>
          </cell>
          <cell r="BJ259">
            <v>0</v>
          </cell>
          <cell r="BK259">
            <v>10500</v>
          </cell>
          <cell r="BL259">
            <v>0</v>
          </cell>
          <cell r="BM259">
            <v>1698</v>
          </cell>
          <cell r="BN259">
            <v>53089.89</v>
          </cell>
          <cell r="BO259">
            <v>0</v>
          </cell>
          <cell r="BP259">
            <v>58804</v>
          </cell>
          <cell r="BQ259">
            <v>0</v>
          </cell>
          <cell r="BR259">
            <v>0</v>
          </cell>
          <cell r="BS259">
            <v>0</v>
          </cell>
        </row>
        <row r="260">
          <cell r="A260">
            <v>880</v>
          </cell>
          <cell r="B260" t="str">
            <v>Arthur Dye Primary School</v>
          </cell>
          <cell r="D260">
            <v>-27887.46</v>
          </cell>
          <cell r="E260">
            <v>0</v>
          </cell>
          <cell r="F260">
            <v>24669.919999999998</v>
          </cell>
          <cell r="G260">
            <v>1266.49</v>
          </cell>
          <cell r="H260">
            <v>0</v>
          </cell>
          <cell r="I260">
            <v>0</v>
          </cell>
          <cell r="J260">
            <v>810441.46</v>
          </cell>
          <cell r="K260">
            <v>0</v>
          </cell>
          <cell r="L260">
            <v>106193</v>
          </cell>
          <cell r="M260">
            <v>0</v>
          </cell>
          <cell r="N260">
            <v>58735.59</v>
          </cell>
          <cell r="O260">
            <v>1000</v>
          </cell>
          <cell r="P260">
            <v>6366.32</v>
          </cell>
          <cell r="Q260">
            <v>4357.92</v>
          </cell>
          <cell r="R260">
            <v>0</v>
          </cell>
          <cell r="S260">
            <v>17157.3</v>
          </cell>
          <cell r="T260">
            <v>4317.13</v>
          </cell>
          <cell r="U260">
            <v>0</v>
          </cell>
          <cell r="V260">
            <v>22175.38</v>
          </cell>
          <cell r="W260">
            <v>56831</v>
          </cell>
          <cell r="X260">
            <v>0</v>
          </cell>
          <cell r="Y260">
            <v>0</v>
          </cell>
          <cell r="Z260">
            <v>0</v>
          </cell>
          <cell r="AA260">
            <v>563140.1</v>
          </cell>
          <cell r="AB260">
            <v>25552.59</v>
          </cell>
          <cell r="AC260">
            <v>148644.39000000001</v>
          </cell>
          <cell r="AD260">
            <v>0</v>
          </cell>
          <cell r="AE260">
            <v>42920.3</v>
          </cell>
          <cell r="AF260">
            <v>0</v>
          </cell>
          <cell r="AG260">
            <v>21111.83</v>
          </cell>
          <cell r="AH260">
            <v>3083.63</v>
          </cell>
          <cell r="AI260">
            <v>2970.36</v>
          </cell>
          <cell r="AJ260">
            <v>15513</v>
          </cell>
          <cell r="AK260">
            <v>3878</v>
          </cell>
          <cell r="AL260">
            <v>18086.080000000002</v>
          </cell>
          <cell r="AM260">
            <v>4625.0600000000004</v>
          </cell>
          <cell r="AN260">
            <v>23761.85</v>
          </cell>
          <cell r="AO260">
            <v>3527.35</v>
          </cell>
          <cell r="AP260">
            <v>12961.41</v>
          </cell>
          <cell r="AQ260">
            <v>8569</v>
          </cell>
          <cell r="AR260">
            <v>2801.25</v>
          </cell>
          <cell r="AS260">
            <v>52443.99</v>
          </cell>
          <cell r="AT260">
            <v>1537.25</v>
          </cell>
          <cell r="AU260">
            <v>0</v>
          </cell>
          <cell r="AV260">
            <v>10469.16</v>
          </cell>
          <cell r="AW260">
            <v>7001.6</v>
          </cell>
          <cell r="AX260">
            <v>0</v>
          </cell>
          <cell r="AY260">
            <v>29323</v>
          </cell>
          <cell r="AZ260">
            <v>29625.61</v>
          </cell>
          <cell r="BA260">
            <v>9323.27</v>
          </cell>
          <cell r="BB260">
            <v>14181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40549</v>
          </cell>
          <cell r="BH260">
            <v>0</v>
          </cell>
          <cell r="BI260">
            <v>0</v>
          </cell>
          <cell r="BJ260">
            <v>0</v>
          </cell>
          <cell r="BK260">
            <v>18162.22</v>
          </cell>
          <cell r="BL260">
            <v>0</v>
          </cell>
          <cell r="BM260">
            <v>2708.43</v>
          </cell>
          <cell r="BN260">
            <v>4636.5600000000004</v>
          </cell>
          <cell r="BO260">
            <v>0</v>
          </cell>
          <cell r="BP260">
            <v>45104.7</v>
          </cell>
          <cell r="BQ260">
            <v>510.06</v>
          </cell>
          <cell r="BR260">
            <v>0</v>
          </cell>
          <cell r="BS260">
            <v>0</v>
          </cell>
        </row>
        <row r="261">
          <cell r="A261">
            <v>881</v>
          </cell>
          <cell r="B261" t="str">
            <v>Benhall Infant School</v>
          </cell>
          <cell r="D261">
            <v>56865.71</v>
          </cell>
          <cell r="E261">
            <v>0</v>
          </cell>
          <cell r="F261">
            <v>59278.25</v>
          </cell>
          <cell r="G261">
            <v>43.95</v>
          </cell>
          <cell r="H261">
            <v>7500</v>
          </cell>
          <cell r="I261">
            <v>0</v>
          </cell>
          <cell r="J261">
            <v>449490.29</v>
          </cell>
          <cell r="K261">
            <v>0</v>
          </cell>
          <cell r="L261">
            <v>10768</v>
          </cell>
          <cell r="M261">
            <v>0</v>
          </cell>
          <cell r="N261">
            <v>20157.8</v>
          </cell>
          <cell r="O261">
            <v>300</v>
          </cell>
          <cell r="P261">
            <v>70</v>
          </cell>
          <cell r="Q261">
            <v>13115.7</v>
          </cell>
          <cell r="R261">
            <v>0</v>
          </cell>
          <cell r="S261">
            <v>840</v>
          </cell>
          <cell r="T261">
            <v>1730.4</v>
          </cell>
          <cell r="U261">
            <v>0</v>
          </cell>
          <cell r="V261">
            <v>57756.29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328012.74</v>
          </cell>
          <cell r="AB261">
            <v>7670.29</v>
          </cell>
          <cell r="AC261">
            <v>98670.62</v>
          </cell>
          <cell r="AD261">
            <v>13444.11</v>
          </cell>
          <cell r="AE261">
            <v>31773.35</v>
          </cell>
          <cell r="AF261">
            <v>0</v>
          </cell>
          <cell r="AG261">
            <v>24325.24</v>
          </cell>
          <cell r="AH261">
            <v>827.92</v>
          </cell>
          <cell r="AI261">
            <v>2977</v>
          </cell>
          <cell r="AJ261">
            <v>4376</v>
          </cell>
          <cell r="AK261">
            <v>1094</v>
          </cell>
          <cell r="AL261">
            <v>3125.39</v>
          </cell>
          <cell r="AM261">
            <v>835.58</v>
          </cell>
          <cell r="AN261">
            <v>2037.1</v>
          </cell>
          <cell r="AO261">
            <v>1551.9</v>
          </cell>
          <cell r="AP261">
            <v>6625.99</v>
          </cell>
          <cell r="AQ261">
            <v>6516</v>
          </cell>
          <cell r="AR261">
            <v>1102.55</v>
          </cell>
          <cell r="AS261">
            <v>15978.3</v>
          </cell>
          <cell r="AT261">
            <v>3242.79</v>
          </cell>
          <cell r="AU261">
            <v>0</v>
          </cell>
          <cell r="AV261">
            <v>3967.69</v>
          </cell>
          <cell r="AW261">
            <v>3671.2</v>
          </cell>
          <cell r="AX261">
            <v>0</v>
          </cell>
          <cell r="AY261">
            <v>826</v>
          </cell>
          <cell r="AZ261">
            <v>1028</v>
          </cell>
          <cell r="BA261">
            <v>44.45</v>
          </cell>
          <cell r="BB261">
            <v>11563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30823</v>
          </cell>
          <cell r="BH261">
            <v>0</v>
          </cell>
          <cell r="BI261">
            <v>0</v>
          </cell>
          <cell r="BJ261">
            <v>0</v>
          </cell>
          <cell r="BK261">
            <v>75242.210000000006</v>
          </cell>
          <cell r="BL261">
            <v>0</v>
          </cell>
          <cell r="BM261">
            <v>1530.95</v>
          </cell>
          <cell r="BN261">
            <v>35806.980000000003</v>
          </cell>
          <cell r="BO261">
            <v>0</v>
          </cell>
          <cell r="BP261">
            <v>20872.04</v>
          </cell>
          <cell r="BQ261">
            <v>0</v>
          </cell>
          <cell r="BR261">
            <v>0</v>
          </cell>
          <cell r="BS261">
            <v>0</v>
          </cell>
        </row>
        <row r="262">
          <cell r="A262">
            <v>882</v>
          </cell>
          <cell r="B262" t="str">
            <v>Christ Church Church of England Primary School (Cheltenham)</v>
          </cell>
          <cell r="C262">
            <v>1</v>
          </cell>
          <cell r="D262">
            <v>56888.45</v>
          </cell>
          <cell r="E262">
            <v>0.81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532721</v>
          </cell>
          <cell r="K262">
            <v>0</v>
          </cell>
          <cell r="L262">
            <v>125140</v>
          </cell>
          <cell r="M262">
            <v>0</v>
          </cell>
          <cell r="N262">
            <v>31995</v>
          </cell>
          <cell r="O262">
            <v>0</v>
          </cell>
          <cell r="P262">
            <v>300</v>
          </cell>
          <cell r="Q262">
            <v>11996.94</v>
          </cell>
          <cell r="R262">
            <v>1709.17</v>
          </cell>
          <cell r="S262">
            <v>502.5</v>
          </cell>
          <cell r="T262">
            <v>0</v>
          </cell>
          <cell r="U262">
            <v>15197.5</v>
          </cell>
          <cell r="V262">
            <v>4511.7700000000004</v>
          </cell>
          <cell r="W262">
            <v>38258</v>
          </cell>
          <cell r="X262">
            <v>0</v>
          </cell>
          <cell r="Y262">
            <v>0</v>
          </cell>
          <cell r="Z262">
            <v>0</v>
          </cell>
          <cell r="AA262">
            <v>437325.47</v>
          </cell>
          <cell r="AB262">
            <v>29492.19</v>
          </cell>
          <cell r="AC262">
            <v>110421.66</v>
          </cell>
          <cell r="AD262">
            <v>23798.38</v>
          </cell>
          <cell r="AE262">
            <v>42218.95</v>
          </cell>
          <cell r="AF262">
            <v>0</v>
          </cell>
          <cell r="AG262">
            <v>13781.31</v>
          </cell>
          <cell r="AH262">
            <v>650.85</v>
          </cell>
          <cell r="AI262">
            <v>2395</v>
          </cell>
          <cell r="AJ262">
            <v>4500</v>
          </cell>
          <cell r="AK262">
            <v>1125</v>
          </cell>
          <cell r="AL262">
            <v>6074.69</v>
          </cell>
          <cell r="AM262">
            <v>0</v>
          </cell>
          <cell r="AN262">
            <v>1185.8</v>
          </cell>
          <cell r="AO262">
            <v>1286.52</v>
          </cell>
          <cell r="AP262">
            <v>11430.33</v>
          </cell>
          <cell r="AQ262">
            <v>1348</v>
          </cell>
          <cell r="AR262">
            <v>806.53</v>
          </cell>
          <cell r="AS262">
            <v>52566.58</v>
          </cell>
          <cell r="AT262">
            <v>2668.74</v>
          </cell>
          <cell r="AU262">
            <v>0</v>
          </cell>
          <cell r="AV262">
            <v>3000.66</v>
          </cell>
          <cell r="AW262">
            <v>4858</v>
          </cell>
          <cell r="AX262">
            <v>0</v>
          </cell>
          <cell r="AY262">
            <v>4719.3</v>
          </cell>
          <cell r="AZ262">
            <v>40</v>
          </cell>
          <cell r="BA262">
            <v>4316.1099999999997</v>
          </cell>
          <cell r="BB262">
            <v>7200</v>
          </cell>
          <cell r="BC262">
            <v>2</v>
          </cell>
          <cell r="BD262">
            <v>0</v>
          </cell>
          <cell r="BE262">
            <v>0</v>
          </cell>
          <cell r="BF262">
            <v>0</v>
          </cell>
          <cell r="BG262">
            <v>1660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1660</v>
          </cell>
          <cell r="BN262">
            <v>52009.07</v>
          </cell>
          <cell r="BO262">
            <v>-0.81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</row>
        <row r="263">
          <cell r="A263">
            <v>884</v>
          </cell>
          <cell r="B263" t="str">
            <v>Dunalley Primary School</v>
          </cell>
          <cell r="C263">
            <v>1</v>
          </cell>
          <cell r="D263">
            <v>41124.910000000003</v>
          </cell>
          <cell r="E263">
            <v>0</v>
          </cell>
          <cell r="F263">
            <v>32256.54</v>
          </cell>
          <cell r="G263">
            <v>5554.8</v>
          </cell>
          <cell r="H263">
            <v>0</v>
          </cell>
          <cell r="I263">
            <v>0</v>
          </cell>
          <cell r="J263">
            <v>481635</v>
          </cell>
          <cell r="K263">
            <v>0</v>
          </cell>
          <cell r="L263">
            <v>72008</v>
          </cell>
          <cell r="M263">
            <v>0</v>
          </cell>
          <cell r="N263">
            <v>57693</v>
          </cell>
          <cell r="O263">
            <v>0</v>
          </cell>
          <cell r="P263">
            <v>0</v>
          </cell>
          <cell r="Q263">
            <v>38818.22</v>
          </cell>
          <cell r="R263">
            <v>0</v>
          </cell>
          <cell r="S263">
            <v>72</v>
          </cell>
          <cell r="T263">
            <v>0</v>
          </cell>
          <cell r="U263">
            <v>4913</v>
          </cell>
          <cell r="V263">
            <v>21822.18</v>
          </cell>
          <cell r="W263">
            <v>39066</v>
          </cell>
          <cell r="X263">
            <v>0</v>
          </cell>
          <cell r="Y263">
            <v>0</v>
          </cell>
          <cell r="Z263">
            <v>0</v>
          </cell>
          <cell r="AA263">
            <v>374549.79</v>
          </cell>
          <cell r="AB263">
            <v>4710.7</v>
          </cell>
          <cell r="AC263">
            <v>110299.74</v>
          </cell>
          <cell r="AD263">
            <v>22545.47</v>
          </cell>
          <cell r="AE263">
            <v>32499.25</v>
          </cell>
          <cell r="AF263">
            <v>0</v>
          </cell>
          <cell r="AG263">
            <v>18758.02</v>
          </cell>
          <cell r="AH263">
            <v>470.42</v>
          </cell>
          <cell r="AI263">
            <v>2596</v>
          </cell>
          <cell r="AJ263">
            <v>3879</v>
          </cell>
          <cell r="AK263">
            <v>970</v>
          </cell>
          <cell r="AL263">
            <v>11670.43</v>
          </cell>
          <cell r="AM263">
            <v>2244.04</v>
          </cell>
          <cell r="AN263">
            <v>1666.6</v>
          </cell>
          <cell r="AO263">
            <v>1905.81</v>
          </cell>
          <cell r="AP263">
            <v>8505.76</v>
          </cell>
          <cell r="AQ263">
            <v>21301</v>
          </cell>
          <cell r="AR263">
            <v>1531.81</v>
          </cell>
          <cell r="AS263">
            <v>26295.78</v>
          </cell>
          <cell r="AT263">
            <v>6936.9</v>
          </cell>
          <cell r="AU263">
            <v>0</v>
          </cell>
          <cell r="AV263">
            <v>4874.92</v>
          </cell>
          <cell r="AW263">
            <v>4080.8</v>
          </cell>
          <cell r="AX263">
            <v>0</v>
          </cell>
          <cell r="AY263">
            <v>14868</v>
          </cell>
          <cell r="AZ263">
            <v>15860.99</v>
          </cell>
          <cell r="BA263">
            <v>2994.25</v>
          </cell>
          <cell r="BB263">
            <v>9229.5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31776</v>
          </cell>
          <cell r="BH263">
            <v>0</v>
          </cell>
          <cell r="BI263">
            <v>0</v>
          </cell>
          <cell r="BJ263">
            <v>0</v>
          </cell>
          <cell r="BK263">
            <v>63907.1</v>
          </cell>
          <cell r="BL263">
            <v>0</v>
          </cell>
          <cell r="BM263">
            <v>2172.63</v>
          </cell>
          <cell r="BN263">
            <v>51907.33</v>
          </cell>
          <cell r="BO263">
            <v>0</v>
          </cell>
          <cell r="BP263">
            <v>3272.44</v>
          </cell>
          <cell r="BQ263">
            <v>235.17</v>
          </cell>
          <cell r="BR263">
            <v>0</v>
          </cell>
          <cell r="BS263">
            <v>0</v>
          </cell>
        </row>
        <row r="264">
          <cell r="A264">
            <v>886</v>
          </cell>
          <cell r="B264" t="str">
            <v>Gardners Lane Primary School</v>
          </cell>
          <cell r="D264">
            <v>68732.19</v>
          </cell>
          <cell r="E264">
            <v>0</v>
          </cell>
          <cell r="F264">
            <v>19994.97</v>
          </cell>
          <cell r="G264">
            <v>194.25</v>
          </cell>
          <cell r="H264">
            <v>0</v>
          </cell>
          <cell r="I264">
            <v>0</v>
          </cell>
          <cell r="J264">
            <v>453265.81</v>
          </cell>
          <cell r="K264">
            <v>0</v>
          </cell>
          <cell r="L264">
            <v>87536</v>
          </cell>
          <cell r="M264">
            <v>0</v>
          </cell>
          <cell r="N264">
            <v>142492.03</v>
          </cell>
          <cell r="O264">
            <v>2800</v>
          </cell>
          <cell r="P264">
            <v>8914.2099999999991</v>
          </cell>
          <cell r="Q264">
            <v>9930.94</v>
          </cell>
          <cell r="R264">
            <v>0</v>
          </cell>
          <cell r="S264">
            <v>6720</v>
          </cell>
          <cell r="T264">
            <v>298.66000000000003</v>
          </cell>
          <cell r="U264">
            <v>0</v>
          </cell>
          <cell r="V264">
            <v>3964.95</v>
          </cell>
          <cell r="W264">
            <v>40833</v>
          </cell>
          <cell r="X264">
            <v>0</v>
          </cell>
          <cell r="Y264">
            <v>0</v>
          </cell>
          <cell r="Z264">
            <v>0</v>
          </cell>
          <cell r="AA264">
            <v>407694.21</v>
          </cell>
          <cell r="AB264">
            <v>10591.95</v>
          </cell>
          <cell r="AC264">
            <v>112175.59</v>
          </cell>
          <cell r="AD264">
            <v>24014.27</v>
          </cell>
          <cell r="AE264">
            <v>24560.68</v>
          </cell>
          <cell r="AF264">
            <v>0</v>
          </cell>
          <cell r="AG264">
            <v>14622.98</v>
          </cell>
          <cell r="AH264">
            <v>656.92</v>
          </cell>
          <cell r="AI264">
            <v>1926.53</v>
          </cell>
          <cell r="AJ264">
            <v>10148</v>
          </cell>
          <cell r="AK264">
            <v>2537</v>
          </cell>
          <cell r="AL264">
            <v>20004.240000000002</v>
          </cell>
          <cell r="AM264">
            <v>2713.47</v>
          </cell>
          <cell r="AN264">
            <v>1785.71</v>
          </cell>
          <cell r="AO264">
            <v>3823.85</v>
          </cell>
          <cell r="AP264">
            <v>12954.06</v>
          </cell>
          <cell r="AQ264">
            <v>17416</v>
          </cell>
          <cell r="AR264">
            <v>1626</v>
          </cell>
          <cell r="AS264">
            <v>30912.02</v>
          </cell>
          <cell r="AT264">
            <v>2493.5</v>
          </cell>
          <cell r="AU264">
            <v>0</v>
          </cell>
          <cell r="AV264">
            <v>10019.870000000001</v>
          </cell>
          <cell r="AW264">
            <v>4496</v>
          </cell>
          <cell r="AX264">
            <v>0</v>
          </cell>
          <cell r="AY264">
            <v>23541</v>
          </cell>
          <cell r="AZ264">
            <v>7501.5</v>
          </cell>
          <cell r="BA264">
            <v>2687.02</v>
          </cell>
          <cell r="BB264">
            <v>14765.03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33760.75</v>
          </cell>
          <cell r="BH264">
            <v>0</v>
          </cell>
          <cell r="BI264">
            <v>0</v>
          </cell>
          <cell r="BJ264">
            <v>0</v>
          </cell>
          <cell r="BK264">
            <v>47620.68</v>
          </cell>
          <cell r="BL264">
            <v>0</v>
          </cell>
          <cell r="BM264">
            <v>1594.97</v>
          </cell>
          <cell r="BN264">
            <v>59820.39</v>
          </cell>
          <cell r="BO264">
            <v>0</v>
          </cell>
          <cell r="BP264">
            <v>4734.32</v>
          </cell>
          <cell r="BQ264">
            <v>0</v>
          </cell>
          <cell r="BR264">
            <v>0</v>
          </cell>
          <cell r="BS264">
            <v>0</v>
          </cell>
        </row>
        <row r="265">
          <cell r="A265">
            <v>887</v>
          </cell>
          <cell r="B265" t="str">
            <v>Gloucester Road Primary School</v>
          </cell>
          <cell r="D265">
            <v>16134.11</v>
          </cell>
          <cell r="E265">
            <v>0</v>
          </cell>
          <cell r="F265">
            <v>21834.58</v>
          </cell>
          <cell r="G265">
            <v>0</v>
          </cell>
          <cell r="H265">
            <v>0</v>
          </cell>
          <cell r="I265">
            <v>0</v>
          </cell>
          <cell r="J265">
            <v>310223.31</v>
          </cell>
          <cell r="K265">
            <v>0</v>
          </cell>
          <cell r="L265">
            <v>46195</v>
          </cell>
          <cell r="M265">
            <v>0</v>
          </cell>
          <cell r="N265">
            <v>35074</v>
          </cell>
          <cell r="O265">
            <v>0</v>
          </cell>
          <cell r="P265">
            <v>309.74</v>
          </cell>
          <cell r="Q265">
            <v>5627.64</v>
          </cell>
          <cell r="R265">
            <v>0</v>
          </cell>
          <cell r="S265">
            <v>93.87</v>
          </cell>
          <cell r="T265">
            <v>0</v>
          </cell>
          <cell r="U265">
            <v>2000.92</v>
          </cell>
          <cell r="V265">
            <v>1500</v>
          </cell>
          <cell r="W265">
            <v>28842</v>
          </cell>
          <cell r="X265">
            <v>0</v>
          </cell>
          <cell r="Y265">
            <v>0</v>
          </cell>
          <cell r="Z265">
            <v>0</v>
          </cell>
          <cell r="AA265">
            <v>270288.94</v>
          </cell>
          <cell r="AB265">
            <v>23525.8</v>
          </cell>
          <cell r="AC265">
            <v>26893.22</v>
          </cell>
          <cell r="AD265">
            <v>98.86</v>
          </cell>
          <cell r="AE265">
            <v>29503.040000000001</v>
          </cell>
          <cell r="AF265">
            <v>0</v>
          </cell>
          <cell r="AG265">
            <v>6394.75</v>
          </cell>
          <cell r="AH265">
            <v>940.6</v>
          </cell>
          <cell r="AI265">
            <v>2409.84</v>
          </cell>
          <cell r="AJ265">
            <v>3218</v>
          </cell>
          <cell r="AK265">
            <v>804</v>
          </cell>
          <cell r="AL265">
            <v>7432.78</v>
          </cell>
          <cell r="AM265">
            <v>1303.6099999999999</v>
          </cell>
          <cell r="AN265">
            <v>11725.49</v>
          </cell>
          <cell r="AO265">
            <v>833.33</v>
          </cell>
          <cell r="AP265">
            <v>3821.23</v>
          </cell>
          <cell r="AQ265">
            <v>5927</v>
          </cell>
          <cell r="AR265">
            <v>1191.03</v>
          </cell>
          <cell r="AS265">
            <v>18468.72</v>
          </cell>
          <cell r="AT265">
            <v>3272.33</v>
          </cell>
          <cell r="AU265">
            <v>0</v>
          </cell>
          <cell r="AV265">
            <v>4048.65</v>
          </cell>
          <cell r="AW265">
            <v>2804.6</v>
          </cell>
          <cell r="AX265">
            <v>0</v>
          </cell>
          <cell r="AY265">
            <v>11645.96</v>
          </cell>
          <cell r="AZ265">
            <v>2888.4</v>
          </cell>
          <cell r="BA265">
            <v>0</v>
          </cell>
          <cell r="BB265">
            <v>12701.5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29354</v>
          </cell>
          <cell r="BH265">
            <v>0</v>
          </cell>
          <cell r="BI265">
            <v>0</v>
          </cell>
          <cell r="BJ265">
            <v>0</v>
          </cell>
          <cell r="BK265">
            <v>14830.99</v>
          </cell>
          <cell r="BL265">
            <v>0</v>
          </cell>
          <cell r="BM265">
            <v>209.08</v>
          </cell>
          <cell r="BN265">
            <v>-6141.09</v>
          </cell>
          <cell r="BO265">
            <v>0</v>
          </cell>
          <cell r="BP265">
            <v>35017.01</v>
          </cell>
          <cell r="BQ265">
            <v>1131.5</v>
          </cell>
          <cell r="BR265">
            <v>0</v>
          </cell>
          <cell r="BS265">
            <v>0</v>
          </cell>
        </row>
        <row r="266">
          <cell r="A266">
            <v>888</v>
          </cell>
          <cell r="B266" t="str">
            <v>Hester's Way Primary School</v>
          </cell>
          <cell r="D266">
            <v>33888.639999999999</v>
          </cell>
          <cell r="E266">
            <v>0</v>
          </cell>
          <cell r="F266">
            <v>22068.25</v>
          </cell>
          <cell r="G266">
            <v>824.64</v>
          </cell>
          <cell r="H266">
            <v>0</v>
          </cell>
          <cell r="I266">
            <v>0</v>
          </cell>
          <cell r="J266">
            <v>505973.47</v>
          </cell>
          <cell r="K266">
            <v>0</v>
          </cell>
          <cell r="L266">
            <v>125138</v>
          </cell>
          <cell r="M266">
            <v>0</v>
          </cell>
          <cell r="N266">
            <v>98170</v>
          </cell>
          <cell r="O266">
            <v>3300</v>
          </cell>
          <cell r="P266">
            <v>7074.26</v>
          </cell>
          <cell r="Q266">
            <v>3910.71</v>
          </cell>
          <cell r="R266">
            <v>77.72</v>
          </cell>
          <cell r="S266">
            <v>0</v>
          </cell>
          <cell r="T266">
            <v>0</v>
          </cell>
          <cell r="U266">
            <v>2537.63</v>
          </cell>
          <cell r="V266">
            <v>9549.07</v>
          </cell>
          <cell r="W266">
            <v>42955</v>
          </cell>
          <cell r="X266">
            <v>0</v>
          </cell>
          <cell r="Y266">
            <v>0</v>
          </cell>
          <cell r="Z266">
            <v>0</v>
          </cell>
          <cell r="AA266">
            <v>370551.58</v>
          </cell>
          <cell r="AB266">
            <v>12878.46</v>
          </cell>
          <cell r="AC266">
            <v>160947.31</v>
          </cell>
          <cell r="AD266">
            <v>21504.58</v>
          </cell>
          <cell r="AE266">
            <v>14201.29</v>
          </cell>
          <cell r="AF266">
            <v>0</v>
          </cell>
          <cell r="AG266">
            <v>39901.58</v>
          </cell>
          <cell r="AH266">
            <v>482.18</v>
          </cell>
          <cell r="AI266">
            <v>2103</v>
          </cell>
          <cell r="AJ266">
            <v>3996</v>
          </cell>
          <cell r="AK266">
            <v>999</v>
          </cell>
          <cell r="AL266">
            <v>8554.14</v>
          </cell>
          <cell r="AM266">
            <v>2976.87</v>
          </cell>
          <cell r="AN266">
            <v>1271.8699999999999</v>
          </cell>
          <cell r="AO266">
            <v>2681.88</v>
          </cell>
          <cell r="AP266">
            <v>13418.48</v>
          </cell>
          <cell r="AQ266">
            <v>8480</v>
          </cell>
          <cell r="AR266">
            <v>2863.2</v>
          </cell>
          <cell r="AS266">
            <v>50885.32</v>
          </cell>
          <cell r="AT266">
            <v>2395.23</v>
          </cell>
          <cell r="AU266">
            <v>0</v>
          </cell>
          <cell r="AV266">
            <v>4091.75</v>
          </cell>
          <cell r="AW266">
            <v>4400.6000000000004</v>
          </cell>
          <cell r="AX266">
            <v>0</v>
          </cell>
          <cell r="AY266">
            <v>24367</v>
          </cell>
          <cell r="AZ266">
            <v>0</v>
          </cell>
          <cell r="BA266">
            <v>3449.61</v>
          </cell>
          <cell r="BB266">
            <v>11254.5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31606</v>
          </cell>
          <cell r="BH266">
            <v>0</v>
          </cell>
          <cell r="BI266">
            <v>0</v>
          </cell>
          <cell r="BJ266">
            <v>0</v>
          </cell>
          <cell r="BK266">
            <v>597</v>
          </cell>
          <cell r="BL266">
            <v>0</v>
          </cell>
          <cell r="BM266">
            <v>2401.64</v>
          </cell>
          <cell r="BN266">
            <v>63919.07</v>
          </cell>
          <cell r="BO266">
            <v>0</v>
          </cell>
          <cell r="BP266">
            <v>51500.25</v>
          </cell>
          <cell r="BQ266">
            <v>0</v>
          </cell>
          <cell r="BR266">
            <v>0</v>
          </cell>
          <cell r="BS266">
            <v>0</v>
          </cell>
        </row>
        <row r="267">
          <cell r="A267">
            <v>890</v>
          </cell>
          <cell r="B267" t="str">
            <v>Holy Trinity C of E Primary School</v>
          </cell>
          <cell r="D267">
            <v>39352.949999999997</v>
          </cell>
          <cell r="E267">
            <v>0</v>
          </cell>
          <cell r="F267">
            <v>18310.86</v>
          </cell>
          <cell r="G267">
            <v>1189.6300000000001</v>
          </cell>
          <cell r="H267">
            <v>0</v>
          </cell>
          <cell r="I267">
            <v>0</v>
          </cell>
          <cell r="J267">
            <v>463312</v>
          </cell>
          <cell r="K267">
            <v>0</v>
          </cell>
          <cell r="L267">
            <v>33243</v>
          </cell>
          <cell r="M267">
            <v>0</v>
          </cell>
          <cell r="N267">
            <v>30547.56</v>
          </cell>
          <cell r="O267">
            <v>300</v>
          </cell>
          <cell r="P267">
            <v>888.7</v>
          </cell>
          <cell r="Q267">
            <v>14391.48</v>
          </cell>
          <cell r="R267">
            <v>0</v>
          </cell>
          <cell r="S267">
            <v>3942</v>
          </cell>
          <cell r="T267">
            <v>2500.85</v>
          </cell>
          <cell r="U267">
            <v>0</v>
          </cell>
          <cell r="V267">
            <v>3029.3</v>
          </cell>
          <cell r="W267">
            <v>37195</v>
          </cell>
          <cell r="X267">
            <v>0</v>
          </cell>
          <cell r="Y267">
            <v>0</v>
          </cell>
          <cell r="Z267">
            <v>0</v>
          </cell>
          <cell r="AA267">
            <v>368714.96</v>
          </cell>
          <cell r="AB267">
            <v>13473.13</v>
          </cell>
          <cell r="AC267">
            <v>67443.839999999997</v>
          </cell>
          <cell r="AD267">
            <v>20810.490000000002</v>
          </cell>
          <cell r="AE267">
            <v>25024.84</v>
          </cell>
          <cell r="AF267">
            <v>0</v>
          </cell>
          <cell r="AG267">
            <v>7661.57</v>
          </cell>
          <cell r="AH267">
            <v>600.34</v>
          </cell>
          <cell r="AI267">
            <v>1180</v>
          </cell>
          <cell r="AJ267">
            <v>9958</v>
          </cell>
          <cell r="AK267">
            <v>2490</v>
          </cell>
          <cell r="AL267">
            <v>1872.09</v>
          </cell>
          <cell r="AM267">
            <v>784.44</v>
          </cell>
          <cell r="AN267">
            <v>994.05</v>
          </cell>
          <cell r="AO267">
            <v>909.79</v>
          </cell>
          <cell r="AP267">
            <v>4828.5600000000004</v>
          </cell>
          <cell r="AQ267">
            <v>6749</v>
          </cell>
          <cell r="AR267">
            <v>546.49</v>
          </cell>
          <cell r="AS267">
            <v>11437.36</v>
          </cell>
          <cell r="AT267">
            <v>1696.1</v>
          </cell>
          <cell r="AU267">
            <v>0</v>
          </cell>
          <cell r="AV267">
            <v>2401.04</v>
          </cell>
          <cell r="AW267">
            <v>4263.3999999999996</v>
          </cell>
          <cell r="AX267">
            <v>0</v>
          </cell>
          <cell r="AY267">
            <v>7021</v>
          </cell>
          <cell r="AZ267">
            <v>0</v>
          </cell>
          <cell r="BA267">
            <v>6178.84</v>
          </cell>
          <cell r="BB267">
            <v>10070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30916</v>
          </cell>
          <cell r="BH267">
            <v>0</v>
          </cell>
          <cell r="BI267">
            <v>0</v>
          </cell>
          <cell r="BJ267">
            <v>0</v>
          </cell>
          <cell r="BK267">
            <v>32027.75</v>
          </cell>
          <cell r="BL267">
            <v>0</v>
          </cell>
          <cell r="BM267">
            <v>1470.45</v>
          </cell>
          <cell r="BN267">
            <v>51593.51</v>
          </cell>
          <cell r="BO267">
            <v>0</v>
          </cell>
          <cell r="BP267">
            <v>15619.11</v>
          </cell>
          <cell r="BQ267">
            <v>1299.18</v>
          </cell>
          <cell r="BR267">
            <v>0</v>
          </cell>
          <cell r="BS267">
            <v>0</v>
          </cell>
        </row>
        <row r="268">
          <cell r="A268">
            <v>891</v>
          </cell>
          <cell r="B268" t="str">
            <v>Greatfield Park Primary School</v>
          </cell>
          <cell r="D268">
            <v>44639.42</v>
          </cell>
          <cell r="E268">
            <v>0</v>
          </cell>
          <cell r="F268">
            <v>18367.25</v>
          </cell>
          <cell r="G268">
            <v>2341</v>
          </cell>
          <cell r="H268">
            <v>0</v>
          </cell>
          <cell r="I268">
            <v>0</v>
          </cell>
          <cell r="J268">
            <v>516466.33</v>
          </cell>
          <cell r="K268">
            <v>0</v>
          </cell>
          <cell r="L268">
            <v>43409</v>
          </cell>
          <cell r="M268">
            <v>0</v>
          </cell>
          <cell r="N268">
            <v>28776</v>
          </cell>
          <cell r="O268">
            <v>800</v>
          </cell>
          <cell r="P268">
            <v>585.02</v>
          </cell>
          <cell r="Q268">
            <v>12533.21</v>
          </cell>
          <cell r="R268">
            <v>0</v>
          </cell>
          <cell r="S268">
            <v>0</v>
          </cell>
          <cell r="T268">
            <v>0</v>
          </cell>
          <cell r="U268">
            <v>660</v>
          </cell>
          <cell r="V268">
            <v>3453.96</v>
          </cell>
          <cell r="W268">
            <v>38096</v>
          </cell>
          <cell r="X268">
            <v>0</v>
          </cell>
          <cell r="Y268">
            <v>0</v>
          </cell>
          <cell r="Z268">
            <v>0</v>
          </cell>
          <cell r="AA268">
            <v>360935.08</v>
          </cell>
          <cell r="AB268">
            <v>13790.57</v>
          </cell>
          <cell r="AC268">
            <v>77724.52</v>
          </cell>
          <cell r="AD268">
            <v>11780.46</v>
          </cell>
          <cell r="AE268">
            <v>33192.5</v>
          </cell>
          <cell r="AF268">
            <v>0</v>
          </cell>
          <cell r="AG268">
            <v>13196.28</v>
          </cell>
          <cell r="AH268">
            <v>4054.63</v>
          </cell>
          <cell r="AI268">
            <v>3247</v>
          </cell>
          <cell r="AJ268">
            <v>4409</v>
          </cell>
          <cell r="AK268">
            <v>1102</v>
          </cell>
          <cell r="AL268">
            <v>11064.13</v>
          </cell>
          <cell r="AM268">
            <v>3629.54</v>
          </cell>
          <cell r="AN268">
            <v>1563.88</v>
          </cell>
          <cell r="AO268">
            <v>2353.7600000000002</v>
          </cell>
          <cell r="AP268">
            <v>8497.2199999999993</v>
          </cell>
          <cell r="AQ268">
            <v>14252</v>
          </cell>
          <cell r="AR268">
            <v>1952.17</v>
          </cell>
          <cell r="AS268">
            <v>27837.85</v>
          </cell>
          <cell r="AT268">
            <v>2914.18</v>
          </cell>
          <cell r="AU268">
            <v>0</v>
          </cell>
          <cell r="AV268">
            <v>5818.92</v>
          </cell>
          <cell r="AW268">
            <v>4697.2</v>
          </cell>
          <cell r="AX268">
            <v>0</v>
          </cell>
          <cell r="AY268">
            <v>413</v>
          </cell>
          <cell r="AZ268">
            <v>9586.52</v>
          </cell>
          <cell r="BA268">
            <v>3207.32</v>
          </cell>
          <cell r="BB268">
            <v>13233.5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33186</v>
          </cell>
          <cell r="BH268">
            <v>0</v>
          </cell>
          <cell r="BI268">
            <v>0</v>
          </cell>
          <cell r="BJ268">
            <v>0</v>
          </cell>
          <cell r="BK268">
            <v>4147.9799999999996</v>
          </cell>
          <cell r="BL268">
            <v>0</v>
          </cell>
          <cell r="BM268">
            <v>3155.38</v>
          </cell>
          <cell r="BN268">
            <v>54965.71</v>
          </cell>
          <cell r="BO268">
            <v>0</v>
          </cell>
          <cell r="BP268">
            <v>45760.27</v>
          </cell>
          <cell r="BQ268">
            <v>830.62</v>
          </cell>
          <cell r="BR268">
            <v>0</v>
          </cell>
          <cell r="BS268">
            <v>0</v>
          </cell>
        </row>
        <row r="269">
          <cell r="A269">
            <v>892</v>
          </cell>
          <cell r="B269" t="str">
            <v>Lakeside Primary School</v>
          </cell>
          <cell r="D269">
            <v>71676.009999999995</v>
          </cell>
          <cell r="E269">
            <v>0</v>
          </cell>
          <cell r="F269">
            <v>40486</v>
          </cell>
          <cell r="G269">
            <v>534.30999999999995</v>
          </cell>
          <cell r="H269">
            <v>0</v>
          </cell>
          <cell r="I269">
            <v>0</v>
          </cell>
          <cell r="J269">
            <v>970632.68</v>
          </cell>
          <cell r="K269">
            <v>0</v>
          </cell>
          <cell r="L269">
            <v>64979</v>
          </cell>
          <cell r="M269">
            <v>0</v>
          </cell>
          <cell r="N269">
            <v>36676</v>
          </cell>
          <cell r="O269">
            <v>150</v>
          </cell>
          <cell r="P269">
            <v>0</v>
          </cell>
          <cell r="Q269">
            <v>22580.67</v>
          </cell>
          <cell r="R269">
            <v>0</v>
          </cell>
          <cell r="S269">
            <v>5752.62</v>
          </cell>
          <cell r="T269">
            <v>0</v>
          </cell>
          <cell r="U269">
            <v>33744.800000000003</v>
          </cell>
          <cell r="V269">
            <v>17684.099999999999</v>
          </cell>
          <cell r="W269">
            <v>59094</v>
          </cell>
          <cell r="X269">
            <v>0</v>
          </cell>
          <cell r="Y269">
            <v>0</v>
          </cell>
          <cell r="Z269">
            <v>0</v>
          </cell>
          <cell r="AA269">
            <v>726464.15</v>
          </cell>
          <cell r="AB269">
            <v>16736.919999999998</v>
          </cell>
          <cell r="AC269">
            <v>136963.42000000001</v>
          </cell>
          <cell r="AD269">
            <v>43501.26</v>
          </cell>
          <cell r="AE269">
            <v>40046.5</v>
          </cell>
          <cell r="AF269">
            <v>0</v>
          </cell>
          <cell r="AG269">
            <v>22066.51</v>
          </cell>
          <cell r="AH269">
            <v>2464.41</v>
          </cell>
          <cell r="AI269">
            <v>5458</v>
          </cell>
          <cell r="AJ269">
            <v>7738</v>
          </cell>
          <cell r="AK269">
            <v>1935</v>
          </cell>
          <cell r="AL269">
            <v>29807.18</v>
          </cell>
          <cell r="AM269">
            <v>6321.19</v>
          </cell>
          <cell r="AN269">
            <v>2152.9</v>
          </cell>
          <cell r="AO269">
            <v>4174.8100000000004</v>
          </cell>
          <cell r="AP269">
            <v>10407.049999999999</v>
          </cell>
          <cell r="AQ269">
            <v>11322</v>
          </cell>
          <cell r="AR269">
            <v>2211.58</v>
          </cell>
          <cell r="AS269">
            <v>68194.720000000001</v>
          </cell>
          <cell r="AT269">
            <v>26741.02</v>
          </cell>
          <cell r="AU269">
            <v>0</v>
          </cell>
          <cell r="AV269">
            <v>10303.76</v>
          </cell>
          <cell r="AW269">
            <v>8823.4</v>
          </cell>
          <cell r="AX269">
            <v>0</v>
          </cell>
          <cell r="AY269">
            <v>5782</v>
          </cell>
          <cell r="AZ269">
            <v>14633.35</v>
          </cell>
          <cell r="BA269">
            <v>9219.25</v>
          </cell>
          <cell r="BB269">
            <v>20779.669999999998</v>
          </cell>
          <cell r="BC269">
            <v>0</v>
          </cell>
          <cell r="BD269">
            <v>666.51</v>
          </cell>
          <cell r="BE269">
            <v>0</v>
          </cell>
          <cell r="BF269">
            <v>0</v>
          </cell>
          <cell r="BG269">
            <v>47197</v>
          </cell>
          <cell r="BH269">
            <v>0</v>
          </cell>
          <cell r="BI269">
            <v>666.51</v>
          </cell>
          <cell r="BJ269">
            <v>0</v>
          </cell>
          <cell r="BK269">
            <v>86152.51</v>
          </cell>
          <cell r="BL269">
            <v>0</v>
          </cell>
          <cell r="BM269">
            <v>2330.62</v>
          </cell>
          <cell r="BN269">
            <v>48055.32</v>
          </cell>
          <cell r="BO269">
            <v>0</v>
          </cell>
          <cell r="BP269">
            <v>0</v>
          </cell>
          <cell r="BQ269">
            <v>400.69</v>
          </cell>
          <cell r="BR269">
            <v>0</v>
          </cell>
          <cell r="BS269">
            <v>0</v>
          </cell>
        </row>
        <row r="270">
          <cell r="A270">
            <v>893</v>
          </cell>
          <cell r="B270" t="str">
            <v>Leckhampton Church of England Primary School</v>
          </cell>
          <cell r="C270">
            <v>1</v>
          </cell>
          <cell r="D270">
            <v>93032.2</v>
          </cell>
          <cell r="E270">
            <v>0</v>
          </cell>
          <cell r="F270">
            <v>10423.75</v>
          </cell>
          <cell r="G270">
            <v>3372</v>
          </cell>
          <cell r="H270">
            <v>0</v>
          </cell>
          <cell r="I270">
            <v>0</v>
          </cell>
          <cell r="J270">
            <v>1002201</v>
          </cell>
          <cell r="K270">
            <v>0</v>
          </cell>
          <cell r="L270">
            <v>82371</v>
          </cell>
          <cell r="M270">
            <v>0</v>
          </cell>
          <cell r="N270">
            <v>36144</v>
          </cell>
          <cell r="O270">
            <v>0</v>
          </cell>
          <cell r="P270">
            <v>0</v>
          </cell>
          <cell r="Q270">
            <v>27155.07</v>
          </cell>
          <cell r="R270">
            <v>0</v>
          </cell>
          <cell r="S270">
            <v>2882</v>
          </cell>
          <cell r="T270">
            <v>0</v>
          </cell>
          <cell r="U270">
            <v>16664.48</v>
          </cell>
          <cell r="V270">
            <v>6695.89</v>
          </cell>
          <cell r="W270">
            <v>62594</v>
          </cell>
          <cell r="X270">
            <v>0</v>
          </cell>
          <cell r="Y270">
            <v>0</v>
          </cell>
          <cell r="Z270">
            <v>0</v>
          </cell>
          <cell r="AA270">
            <v>701152.78</v>
          </cell>
          <cell r="AB270">
            <v>22929.279999999999</v>
          </cell>
          <cell r="AC270">
            <v>138404.78</v>
          </cell>
          <cell r="AD270">
            <v>28777.9</v>
          </cell>
          <cell r="AE270">
            <v>44600.98</v>
          </cell>
          <cell r="AF270">
            <v>0</v>
          </cell>
          <cell r="AG270">
            <v>14120.07</v>
          </cell>
          <cell r="AH270">
            <v>2258.38</v>
          </cell>
          <cell r="AI270">
            <v>3101.2</v>
          </cell>
          <cell r="AJ270">
            <v>7985</v>
          </cell>
          <cell r="AK270">
            <v>1996</v>
          </cell>
          <cell r="AL270">
            <v>39169.54</v>
          </cell>
          <cell r="AM270">
            <v>4488.2</v>
          </cell>
          <cell r="AN270">
            <v>2110.7800000000002</v>
          </cell>
          <cell r="AO270">
            <v>2710.04</v>
          </cell>
          <cell r="AP270">
            <v>11465.7</v>
          </cell>
          <cell r="AQ270">
            <v>8569</v>
          </cell>
          <cell r="AR270">
            <v>1380.51</v>
          </cell>
          <cell r="AS270">
            <v>57175.85</v>
          </cell>
          <cell r="AT270">
            <v>39272.61</v>
          </cell>
          <cell r="AU270">
            <v>0</v>
          </cell>
          <cell r="AV270">
            <v>9326.36</v>
          </cell>
          <cell r="AW270">
            <v>8549</v>
          </cell>
          <cell r="AX270">
            <v>0</v>
          </cell>
          <cell r="AY270">
            <v>4130</v>
          </cell>
          <cell r="AZ270">
            <v>0</v>
          </cell>
          <cell r="BA270">
            <v>26202.12</v>
          </cell>
          <cell r="BB270">
            <v>17667.05</v>
          </cell>
          <cell r="BC270">
            <v>0</v>
          </cell>
          <cell r="BD270">
            <v>84058.25</v>
          </cell>
          <cell r="BE270">
            <v>0</v>
          </cell>
          <cell r="BF270">
            <v>0</v>
          </cell>
          <cell r="BG270">
            <v>7444</v>
          </cell>
          <cell r="BH270">
            <v>0</v>
          </cell>
          <cell r="BI270">
            <v>84058.25</v>
          </cell>
          <cell r="BJ270">
            <v>0</v>
          </cell>
          <cell r="BK270">
            <v>100270</v>
          </cell>
          <cell r="BL270">
            <v>0</v>
          </cell>
          <cell r="BM270">
            <v>1683</v>
          </cell>
          <cell r="BN270">
            <v>48138.26</v>
          </cell>
          <cell r="BO270">
            <v>0</v>
          </cell>
          <cell r="BP270">
            <v>0</v>
          </cell>
          <cell r="BQ270">
            <v>600</v>
          </cell>
          <cell r="BR270">
            <v>2745</v>
          </cell>
          <cell r="BS270">
            <v>0</v>
          </cell>
        </row>
        <row r="271">
          <cell r="A271">
            <v>894</v>
          </cell>
          <cell r="B271" t="str">
            <v>Lynworth Primary School</v>
          </cell>
          <cell r="D271">
            <v>97669.82</v>
          </cell>
          <cell r="E271">
            <v>0</v>
          </cell>
          <cell r="F271">
            <v>23555.58</v>
          </cell>
          <cell r="G271">
            <v>2694.8</v>
          </cell>
          <cell r="H271">
            <v>0</v>
          </cell>
          <cell r="I271">
            <v>0</v>
          </cell>
          <cell r="J271">
            <v>349153.8</v>
          </cell>
          <cell r="K271">
            <v>0</v>
          </cell>
          <cell r="L271">
            <v>65008</v>
          </cell>
          <cell r="M271">
            <v>0</v>
          </cell>
          <cell r="N271">
            <v>85364</v>
          </cell>
          <cell r="O271">
            <v>750</v>
          </cell>
          <cell r="P271">
            <v>4138.47</v>
          </cell>
          <cell r="Q271">
            <v>6788.27</v>
          </cell>
          <cell r="R271">
            <v>0</v>
          </cell>
          <cell r="S271">
            <v>0</v>
          </cell>
          <cell r="T271">
            <v>168</v>
          </cell>
          <cell r="U271">
            <v>0</v>
          </cell>
          <cell r="V271">
            <v>2436.59</v>
          </cell>
          <cell r="W271">
            <v>0</v>
          </cell>
          <cell r="X271">
            <v>0</v>
          </cell>
          <cell r="Y271">
            <v>18789</v>
          </cell>
          <cell r="Z271">
            <v>1000</v>
          </cell>
          <cell r="AA271">
            <v>283626.18</v>
          </cell>
          <cell r="AB271">
            <v>8191.86</v>
          </cell>
          <cell r="AC271">
            <v>81550.31</v>
          </cell>
          <cell r="AD271">
            <v>16824.43</v>
          </cell>
          <cell r="AE271">
            <v>24735.98</v>
          </cell>
          <cell r="AF271">
            <v>0</v>
          </cell>
          <cell r="AG271">
            <v>7824.6</v>
          </cell>
          <cell r="AH271">
            <v>1578.11</v>
          </cell>
          <cell r="AI271">
            <v>2403.84</v>
          </cell>
          <cell r="AJ271">
            <v>2866</v>
          </cell>
          <cell r="AK271">
            <v>717</v>
          </cell>
          <cell r="AL271">
            <v>12559.34</v>
          </cell>
          <cell r="AM271">
            <v>5807.52</v>
          </cell>
          <cell r="AN271">
            <v>1680.28</v>
          </cell>
          <cell r="AO271">
            <v>2558.12</v>
          </cell>
          <cell r="AP271">
            <v>8703.08</v>
          </cell>
          <cell r="AQ271">
            <v>6260</v>
          </cell>
          <cell r="AR271">
            <v>752.91</v>
          </cell>
          <cell r="AS271">
            <v>33600.519999999997</v>
          </cell>
          <cell r="AT271">
            <v>1520.6</v>
          </cell>
          <cell r="AU271">
            <v>0</v>
          </cell>
          <cell r="AV271">
            <v>2190.9299999999998</v>
          </cell>
          <cell r="AW271">
            <v>3192</v>
          </cell>
          <cell r="AX271">
            <v>0</v>
          </cell>
          <cell r="AY271">
            <v>15281</v>
          </cell>
          <cell r="AZ271">
            <v>2640.9</v>
          </cell>
          <cell r="BA271">
            <v>1210</v>
          </cell>
          <cell r="BB271">
            <v>9184.01</v>
          </cell>
          <cell r="BC271">
            <v>0</v>
          </cell>
          <cell r="BD271">
            <v>0</v>
          </cell>
          <cell r="BE271">
            <v>27482.94</v>
          </cell>
          <cell r="BF271">
            <v>0</v>
          </cell>
          <cell r="BG271">
            <v>30128</v>
          </cell>
          <cell r="BH271">
            <v>0</v>
          </cell>
          <cell r="BI271">
            <v>0</v>
          </cell>
          <cell r="BJ271">
            <v>0</v>
          </cell>
          <cell r="BK271">
            <v>21134</v>
          </cell>
          <cell r="BL271">
            <v>0</v>
          </cell>
          <cell r="BM271">
            <v>2067.15</v>
          </cell>
          <cell r="BN271">
            <v>73927.58</v>
          </cell>
          <cell r="BO271">
            <v>0</v>
          </cell>
          <cell r="BP271">
            <v>31127.58</v>
          </cell>
          <cell r="BQ271">
            <v>2139.5</v>
          </cell>
          <cell r="BR271">
            <v>0</v>
          </cell>
          <cell r="BS271">
            <v>-7693.94</v>
          </cell>
        </row>
        <row r="272">
          <cell r="A272">
            <v>897</v>
          </cell>
          <cell r="B272" t="str">
            <v>Monkscroft Community Primary School</v>
          </cell>
          <cell r="D272">
            <v>57277.48</v>
          </cell>
          <cell r="E272">
            <v>0</v>
          </cell>
          <cell r="F272">
            <v>56457.11</v>
          </cell>
          <cell r="G272">
            <v>323.99</v>
          </cell>
          <cell r="H272">
            <v>0</v>
          </cell>
          <cell r="I272">
            <v>0</v>
          </cell>
          <cell r="J272">
            <v>240480.42</v>
          </cell>
          <cell r="K272">
            <v>0</v>
          </cell>
          <cell r="L272">
            <v>34368</v>
          </cell>
          <cell r="M272">
            <v>0</v>
          </cell>
          <cell r="N272">
            <v>26488</v>
          </cell>
          <cell r="O272">
            <v>0</v>
          </cell>
          <cell r="P272">
            <v>718.62</v>
          </cell>
          <cell r="Q272">
            <v>7924.49</v>
          </cell>
          <cell r="R272">
            <v>0</v>
          </cell>
          <cell r="S272">
            <v>1080</v>
          </cell>
          <cell r="T272">
            <v>0</v>
          </cell>
          <cell r="U272">
            <v>0</v>
          </cell>
          <cell r="V272">
            <v>2749.4</v>
          </cell>
          <cell r="W272">
            <v>22985</v>
          </cell>
          <cell r="X272">
            <v>0</v>
          </cell>
          <cell r="Y272">
            <v>0</v>
          </cell>
          <cell r="Z272">
            <v>0</v>
          </cell>
          <cell r="AA272">
            <v>161739.25</v>
          </cell>
          <cell r="AB272">
            <v>6831.12</v>
          </cell>
          <cell r="AC272">
            <v>28647.3</v>
          </cell>
          <cell r="AD272">
            <v>0</v>
          </cell>
          <cell r="AE272">
            <v>17708.650000000001</v>
          </cell>
          <cell r="AF272">
            <v>0</v>
          </cell>
          <cell r="AG272">
            <v>5269.64</v>
          </cell>
          <cell r="AH272">
            <v>24.2</v>
          </cell>
          <cell r="AI272">
            <v>1703</v>
          </cell>
          <cell r="AJ272">
            <v>4160</v>
          </cell>
          <cell r="AK272">
            <v>1040</v>
          </cell>
          <cell r="AL272">
            <v>4137.75</v>
          </cell>
          <cell r="AM272">
            <v>4262.66</v>
          </cell>
          <cell r="AN272">
            <v>14643.1</v>
          </cell>
          <cell r="AO272">
            <v>2068.0300000000002</v>
          </cell>
          <cell r="AP272">
            <v>15428.21</v>
          </cell>
          <cell r="AQ272">
            <v>6782</v>
          </cell>
          <cell r="AR272">
            <v>910.5</v>
          </cell>
          <cell r="AS272">
            <v>13115.63</v>
          </cell>
          <cell r="AT272">
            <v>1679.9</v>
          </cell>
          <cell r="AU272">
            <v>0</v>
          </cell>
          <cell r="AV272">
            <v>5435.65</v>
          </cell>
          <cell r="AW272">
            <v>1961.2</v>
          </cell>
          <cell r="AX272">
            <v>0</v>
          </cell>
          <cell r="AY272">
            <v>7021</v>
          </cell>
          <cell r="AZ272">
            <v>7387</v>
          </cell>
          <cell r="BA272">
            <v>634</v>
          </cell>
          <cell r="BB272">
            <v>8451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27265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648</v>
          </cell>
          <cell r="BN272">
            <v>73030.62</v>
          </cell>
          <cell r="BO272">
            <v>0</v>
          </cell>
          <cell r="BP272">
            <v>82517</v>
          </cell>
          <cell r="BQ272">
            <v>881.1</v>
          </cell>
          <cell r="BR272">
            <v>0</v>
          </cell>
          <cell r="BS272">
            <v>0</v>
          </cell>
        </row>
        <row r="273">
          <cell r="A273">
            <v>898</v>
          </cell>
          <cell r="B273" t="str">
            <v>Naunton Park Primary School</v>
          </cell>
          <cell r="D273">
            <v>82981.94</v>
          </cell>
          <cell r="E273">
            <v>0</v>
          </cell>
          <cell r="F273">
            <v>75765.95</v>
          </cell>
          <cell r="G273">
            <v>1476.97</v>
          </cell>
          <cell r="H273">
            <v>0</v>
          </cell>
          <cell r="I273">
            <v>0</v>
          </cell>
          <cell r="J273">
            <v>932662</v>
          </cell>
          <cell r="K273">
            <v>0</v>
          </cell>
          <cell r="L273">
            <v>118781</v>
          </cell>
          <cell r="M273">
            <v>0</v>
          </cell>
          <cell r="N273">
            <v>43967.14</v>
          </cell>
          <cell r="O273">
            <v>2580</v>
          </cell>
          <cell r="P273">
            <v>456.03</v>
          </cell>
          <cell r="Q273">
            <v>30242.81</v>
          </cell>
          <cell r="R273">
            <v>0</v>
          </cell>
          <cell r="S273">
            <v>0</v>
          </cell>
          <cell r="T273">
            <v>1617.46</v>
          </cell>
          <cell r="U273">
            <v>16427.849999999999</v>
          </cell>
          <cell r="V273">
            <v>22500.45</v>
          </cell>
          <cell r="W273">
            <v>59927</v>
          </cell>
          <cell r="X273">
            <v>0</v>
          </cell>
          <cell r="Y273">
            <v>0</v>
          </cell>
          <cell r="Z273">
            <v>0</v>
          </cell>
          <cell r="AA273">
            <v>758380.53</v>
          </cell>
          <cell r="AB273">
            <v>18131.55</v>
          </cell>
          <cell r="AC273">
            <v>173185.96</v>
          </cell>
          <cell r="AD273">
            <v>22255.15</v>
          </cell>
          <cell r="AE273">
            <v>30767.47</v>
          </cell>
          <cell r="AF273">
            <v>0</v>
          </cell>
          <cell r="AG273">
            <v>25575.49</v>
          </cell>
          <cell r="AH273">
            <v>4968.8999999999996</v>
          </cell>
          <cell r="AI273">
            <v>6298.3</v>
          </cell>
          <cell r="AJ273">
            <v>7747</v>
          </cell>
          <cell r="AK273">
            <v>1937</v>
          </cell>
          <cell r="AL273">
            <v>13338.29</v>
          </cell>
          <cell r="AM273">
            <v>880.64</v>
          </cell>
          <cell r="AN273">
            <v>31998.83</v>
          </cell>
          <cell r="AO273">
            <v>3130.98</v>
          </cell>
          <cell r="AP273">
            <v>14677.81</v>
          </cell>
          <cell r="AQ273">
            <v>11433</v>
          </cell>
          <cell r="AR273">
            <v>2072.02</v>
          </cell>
          <cell r="AS273">
            <v>71208.61</v>
          </cell>
          <cell r="AT273">
            <v>8033.54</v>
          </cell>
          <cell r="AU273">
            <v>0</v>
          </cell>
          <cell r="AV273">
            <v>10131.61</v>
          </cell>
          <cell r="AW273">
            <v>7663</v>
          </cell>
          <cell r="AX273">
            <v>0</v>
          </cell>
          <cell r="AY273">
            <v>9499</v>
          </cell>
          <cell r="AZ273">
            <v>161.9</v>
          </cell>
          <cell r="BA273">
            <v>4048.84</v>
          </cell>
          <cell r="BB273">
            <v>14307.5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43762</v>
          </cell>
          <cell r="BH273">
            <v>0</v>
          </cell>
          <cell r="BI273">
            <v>0</v>
          </cell>
          <cell r="BJ273">
            <v>0</v>
          </cell>
          <cell r="BK273">
            <v>53535.86</v>
          </cell>
          <cell r="BL273">
            <v>0</v>
          </cell>
          <cell r="BM273">
            <v>3446.81</v>
          </cell>
          <cell r="BN273">
            <v>60310.76</v>
          </cell>
          <cell r="BO273">
            <v>0</v>
          </cell>
          <cell r="BP273">
            <v>63851.09</v>
          </cell>
          <cell r="BQ273">
            <v>171.16</v>
          </cell>
          <cell r="BR273">
            <v>0</v>
          </cell>
          <cell r="BS273">
            <v>0</v>
          </cell>
        </row>
        <row r="274">
          <cell r="A274">
            <v>900</v>
          </cell>
          <cell r="B274" t="str">
            <v>Oakwood Primary</v>
          </cell>
          <cell r="D274">
            <v>182956.57</v>
          </cell>
          <cell r="E274">
            <v>0</v>
          </cell>
          <cell r="F274">
            <v>37373.980000000003</v>
          </cell>
          <cell r="G274">
            <v>3950.2200000000003</v>
          </cell>
          <cell r="H274">
            <v>0</v>
          </cell>
          <cell r="I274">
            <v>0</v>
          </cell>
          <cell r="J274">
            <v>767747.23</v>
          </cell>
          <cell r="K274">
            <v>0</v>
          </cell>
          <cell r="L274">
            <v>146993</v>
          </cell>
          <cell r="M274">
            <v>0</v>
          </cell>
          <cell r="N274">
            <v>141402</v>
          </cell>
          <cell r="O274">
            <v>26750</v>
          </cell>
          <cell r="P274">
            <v>9583.1</v>
          </cell>
          <cell r="Q274">
            <v>12762.37</v>
          </cell>
          <cell r="R274">
            <v>0</v>
          </cell>
          <cell r="S274">
            <v>13905</v>
          </cell>
          <cell r="T274">
            <v>168</v>
          </cell>
          <cell r="U274">
            <v>1620</v>
          </cell>
          <cell r="V274">
            <v>5277.59</v>
          </cell>
          <cell r="W274">
            <v>35914</v>
          </cell>
          <cell r="X274">
            <v>1057.5</v>
          </cell>
          <cell r="Y274">
            <v>18789</v>
          </cell>
          <cell r="Z274">
            <v>1000</v>
          </cell>
          <cell r="AA274">
            <v>594247.65999999992</v>
          </cell>
          <cell r="AB274">
            <v>18235.5</v>
          </cell>
          <cell r="AC274">
            <v>187659.08000000002</v>
          </cell>
          <cell r="AD274">
            <v>17492.760000000002</v>
          </cell>
          <cell r="AE274">
            <v>47144.68</v>
          </cell>
          <cell r="AF274">
            <v>0</v>
          </cell>
          <cell r="AG274">
            <v>19794.13</v>
          </cell>
          <cell r="AH274">
            <v>5176.5999999999995</v>
          </cell>
          <cell r="AI274">
            <v>5012.92</v>
          </cell>
          <cell r="AJ274">
            <v>5298</v>
          </cell>
          <cell r="AK274">
            <v>1325</v>
          </cell>
          <cell r="AL274">
            <v>21902.42</v>
          </cell>
          <cell r="AM274">
            <v>7092.8600000000006</v>
          </cell>
          <cell r="AN274">
            <v>23395.62</v>
          </cell>
          <cell r="AO274">
            <v>4398.9399999999996</v>
          </cell>
          <cell r="AP274">
            <v>16734.16</v>
          </cell>
          <cell r="AQ274">
            <v>15529</v>
          </cell>
          <cell r="AR274">
            <v>1173.42</v>
          </cell>
          <cell r="AS274">
            <v>75404.299999999988</v>
          </cell>
          <cell r="AT274">
            <v>5316.58</v>
          </cell>
          <cell r="AU274">
            <v>0</v>
          </cell>
          <cell r="AV274">
            <v>8410.7899999999991</v>
          </cell>
          <cell r="AW274">
            <v>6502.6</v>
          </cell>
          <cell r="AX274">
            <v>0</v>
          </cell>
          <cell r="AY274">
            <v>37078.17</v>
          </cell>
          <cell r="AZ274">
            <v>13296.359999999999</v>
          </cell>
          <cell r="BA274">
            <v>2518.23</v>
          </cell>
          <cell r="BB274">
            <v>33451.86</v>
          </cell>
          <cell r="BC274">
            <v>0</v>
          </cell>
          <cell r="BD274">
            <v>0</v>
          </cell>
          <cell r="BE274">
            <v>27482.94</v>
          </cell>
          <cell r="BF274">
            <v>0</v>
          </cell>
          <cell r="BG274">
            <v>59773</v>
          </cell>
          <cell r="BH274">
            <v>0</v>
          </cell>
          <cell r="BI274">
            <v>0</v>
          </cell>
          <cell r="BJ274">
            <v>0</v>
          </cell>
          <cell r="BK274">
            <v>43742</v>
          </cell>
          <cell r="BL274">
            <v>0</v>
          </cell>
          <cell r="BM274">
            <v>4060.3500000000004</v>
          </cell>
          <cell r="BN274">
            <v>172454.87</v>
          </cell>
          <cell r="BO274">
            <v>0</v>
          </cell>
          <cell r="BP274">
            <v>50539.98</v>
          </cell>
          <cell r="BQ274">
            <v>2844.7200000000003</v>
          </cell>
          <cell r="BR274">
            <v>0</v>
          </cell>
          <cell r="BS274">
            <v>-7693.94</v>
          </cell>
        </row>
        <row r="275">
          <cell r="A275">
            <v>902</v>
          </cell>
          <cell r="B275" t="str">
            <v>Rowanfield Infant School</v>
          </cell>
          <cell r="D275">
            <v>58998.61</v>
          </cell>
          <cell r="E275">
            <v>0</v>
          </cell>
          <cell r="F275">
            <v>21017.91</v>
          </cell>
          <cell r="G275">
            <v>343.31</v>
          </cell>
          <cell r="H275">
            <v>0</v>
          </cell>
          <cell r="I275">
            <v>0</v>
          </cell>
          <cell r="J275">
            <v>547144.48</v>
          </cell>
          <cell r="K275">
            <v>0</v>
          </cell>
          <cell r="L275">
            <v>87189</v>
          </cell>
          <cell r="M275">
            <v>0</v>
          </cell>
          <cell r="N275">
            <v>46859.69</v>
          </cell>
          <cell r="O275">
            <v>300</v>
          </cell>
          <cell r="P275">
            <v>1444.14</v>
          </cell>
          <cell r="Q275">
            <v>8926.51</v>
          </cell>
          <cell r="R275">
            <v>0</v>
          </cell>
          <cell r="S275">
            <v>472.5</v>
          </cell>
          <cell r="T275">
            <v>0</v>
          </cell>
          <cell r="U275">
            <v>0</v>
          </cell>
          <cell r="V275">
            <v>32256</v>
          </cell>
          <cell r="W275">
            <v>44332</v>
          </cell>
          <cell r="X275">
            <v>0</v>
          </cell>
          <cell r="Y275">
            <v>0</v>
          </cell>
          <cell r="Z275">
            <v>0</v>
          </cell>
          <cell r="AA275">
            <v>377016.35</v>
          </cell>
          <cell r="AB275">
            <v>20707.28</v>
          </cell>
          <cell r="AC275">
            <v>151482.72</v>
          </cell>
          <cell r="AD275">
            <v>340.39</v>
          </cell>
          <cell r="AE275">
            <v>32065.9</v>
          </cell>
          <cell r="AF275">
            <v>0</v>
          </cell>
          <cell r="AG275">
            <v>11766.56</v>
          </cell>
          <cell r="AH275">
            <v>73.180000000000007</v>
          </cell>
          <cell r="AI275">
            <v>2553.06</v>
          </cell>
          <cell r="AJ275">
            <v>4523</v>
          </cell>
          <cell r="AK275">
            <v>1131</v>
          </cell>
          <cell r="AL275">
            <v>48041.95</v>
          </cell>
          <cell r="AM275">
            <v>1416.86</v>
          </cell>
          <cell r="AN275">
            <v>18165.7</v>
          </cell>
          <cell r="AO275">
            <v>1274.21</v>
          </cell>
          <cell r="AP275">
            <v>12318.03</v>
          </cell>
          <cell r="AQ275">
            <v>0</v>
          </cell>
          <cell r="AR275">
            <v>564.61</v>
          </cell>
          <cell r="AS275">
            <v>35891.15</v>
          </cell>
          <cell r="AT275">
            <v>13641.19</v>
          </cell>
          <cell r="AU275">
            <v>0</v>
          </cell>
          <cell r="AV275">
            <v>8011.54</v>
          </cell>
          <cell r="AW275">
            <v>4764.8</v>
          </cell>
          <cell r="AX275">
            <v>0</v>
          </cell>
          <cell r="AY275">
            <v>13629</v>
          </cell>
          <cell r="AZ275">
            <v>934.2</v>
          </cell>
          <cell r="BA275">
            <v>0</v>
          </cell>
          <cell r="BB275">
            <v>13760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37835</v>
          </cell>
          <cell r="BH275">
            <v>0</v>
          </cell>
          <cell r="BI275">
            <v>0</v>
          </cell>
          <cell r="BJ275">
            <v>0</v>
          </cell>
          <cell r="BK275">
            <v>14964.93</v>
          </cell>
          <cell r="BL275">
            <v>0</v>
          </cell>
          <cell r="BM275">
            <v>1925.59</v>
          </cell>
          <cell r="BN275">
            <v>53850.25</v>
          </cell>
          <cell r="BO275">
            <v>0</v>
          </cell>
          <cell r="BP275">
            <v>37404.980000000003</v>
          </cell>
          <cell r="BQ275">
            <v>4900.72</v>
          </cell>
          <cell r="BR275">
            <v>0</v>
          </cell>
          <cell r="BS275">
            <v>0</v>
          </cell>
        </row>
        <row r="276">
          <cell r="A276">
            <v>903</v>
          </cell>
          <cell r="B276" t="str">
            <v>Rowanfield Junior School</v>
          </cell>
          <cell r="D276">
            <v>73597.39</v>
          </cell>
          <cell r="E276">
            <v>0</v>
          </cell>
          <cell r="F276">
            <v>13268.73</v>
          </cell>
          <cell r="G276">
            <v>833.27</v>
          </cell>
          <cell r="H276">
            <v>-2800</v>
          </cell>
          <cell r="I276">
            <v>0</v>
          </cell>
          <cell r="J276">
            <v>649453.93999999994</v>
          </cell>
          <cell r="K276">
            <v>0</v>
          </cell>
          <cell r="L276">
            <v>118015</v>
          </cell>
          <cell r="M276">
            <v>0</v>
          </cell>
          <cell r="N276">
            <v>75059.17</v>
          </cell>
          <cell r="O276">
            <v>0</v>
          </cell>
          <cell r="P276">
            <v>2982</v>
          </cell>
          <cell r="Q276">
            <v>14613.91</v>
          </cell>
          <cell r="R276">
            <v>0</v>
          </cell>
          <cell r="S276">
            <v>0</v>
          </cell>
          <cell r="T276">
            <v>618.4</v>
          </cell>
          <cell r="U276">
            <v>0</v>
          </cell>
          <cell r="V276">
            <v>33659.620000000003</v>
          </cell>
          <cell r="W276">
            <v>52806</v>
          </cell>
          <cell r="X276">
            <v>0</v>
          </cell>
          <cell r="Y276">
            <v>0</v>
          </cell>
          <cell r="Z276">
            <v>0</v>
          </cell>
          <cell r="AA276">
            <v>470011.04</v>
          </cell>
          <cell r="AB276">
            <v>25411.91</v>
          </cell>
          <cell r="AC276">
            <v>148829.17000000001</v>
          </cell>
          <cell r="AD276">
            <v>27212.66</v>
          </cell>
          <cell r="AE276">
            <v>29013.39</v>
          </cell>
          <cell r="AF276">
            <v>0</v>
          </cell>
          <cell r="AG276">
            <v>17471.830000000002</v>
          </cell>
          <cell r="AH276">
            <v>3120.47</v>
          </cell>
          <cell r="AI276">
            <v>3311.84</v>
          </cell>
          <cell r="AJ276">
            <v>4799</v>
          </cell>
          <cell r="AK276">
            <v>1200</v>
          </cell>
          <cell r="AL276">
            <v>23437.7</v>
          </cell>
          <cell r="AM276">
            <v>13372.82</v>
          </cell>
          <cell r="AN276">
            <v>1771.86</v>
          </cell>
          <cell r="AO276">
            <v>1640.46</v>
          </cell>
          <cell r="AP276">
            <v>17459.830000000002</v>
          </cell>
          <cell r="AQ276">
            <v>19037</v>
          </cell>
          <cell r="AR276">
            <v>5546.59</v>
          </cell>
          <cell r="AS276">
            <v>43002.879999999997</v>
          </cell>
          <cell r="AT276">
            <v>24752.75</v>
          </cell>
          <cell r="AU276">
            <v>0</v>
          </cell>
          <cell r="AV276">
            <v>21217.78</v>
          </cell>
          <cell r="AW276">
            <v>5495.2</v>
          </cell>
          <cell r="AX276">
            <v>0</v>
          </cell>
          <cell r="AY276">
            <v>21063</v>
          </cell>
          <cell r="AZ276">
            <v>2047.2</v>
          </cell>
          <cell r="BA276">
            <v>3325.21</v>
          </cell>
          <cell r="BB276">
            <v>12345.98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37326</v>
          </cell>
          <cell r="BH276">
            <v>0</v>
          </cell>
          <cell r="BI276">
            <v>0</v>
          </cell>
          <cell r="BJ276">
            <v>0</v>
          </cell>
          <cell r="BK276">
            <v>26129.57</v>
          </cell>
          <cell r="BL276">
            <v>0</v>
          </cell>
          <cell r="BM276">
            <v>2521.7800000000002</v>
          </cell>
          <cell r="BN276">
            <v>74907.86</v>
          </cell>
          <cell r="BO276">
            <v>0</v>
          </cell>
          <cell r="BP276">
            <v>19967.16</v>
          </cell>
          <cell r="BQ276">
            <v>9.49</v>
          </cell>
          <cell r="BR276">
            <v>0</v>
          </cell>
          <cell r="BS276">
            <v>0</v>
          </cell>
        </row>
        <row r="277">
          <cell r="A277">
            <v>904</v>
          </cell>
          <cell r="B277" t="str">
            <v>The Catholic School of Saint Gregory the Great</v>
          </cell>
          <cell r="C277">
            <v>1</v>
          </cell>
          <cell r="D277">
            <v>34652.879999999997</v>
          </cell>
          <cell r="E277">
            <v>0</v>
          </cell>
          <cell r="F277">
            <v>0</v>
          </cell>
          <cell r="G277">
            <v>2459.75</v>
          </cell>
          <cell r="H277">
            <v>0</v>
          </cell>
          <cell r="I277">
            <v>0</v>
          </cell>
          <cell r="J277">
            <v>985953</v>
          </cell>
          <cell r="K277">
            <v>0</v>
          </cell>
          <cell r="L277">
            <v>52253.1</v>
          </cell>
          <cell r="M277">
            <v>0</v>
          </cell>
          <cell r="N277">
            <v>46988</v>
          </cell>
          <cell r="O277">
            <v>0</v>
          </cell>
          <cell r="P277">
            <v>4861.1099999999997</v>
          </cell>
          <cell r="Q277">
            <v>4109.75</v>
          </cell>
          <cell r="R277">
            <v>0</v>
          </cell>
          <cell r="S277">
            <v>31144.82</v>
          </cell>
          <cell r="T277">
            <v>3250.44</v>
          </cell>
          <cell r="U277">
            <v>23277.52</v>
          </cell>
          <cell r="V277">
            <v>15592</v>
          </cell>
          <cell r="W277">
            <v>68225</v>
          </cell>
          <cell r="X277">
            <v>0</v>
          </cell>
          <cell r="Y277">
            <v>0</v>
          </cell>
          <cell r="Z277">
            <v>0</v>
          </cell>
          <cell r="AA277">
            <v>657451.31999999995</v>
          </cell>
          <cell r="AB277">
            <v>47587.39</v>
          </cell>
          <cell r="AC277">
            <v>137453.35</v>
          </cell>
          <cell r="AD277">
            <v>27522.03</v>
          </cell>
          <cell r="AE277">
            <v>58142.38</v>
          </cell>
          <cell r="AF277">
            <v>0</v>
          </cell>
          <cell r="AG277">
            <v>18260.41</v>
          </cell>
          <cell r="AH277">
            <v>1575.51</v>
          </cell>
          <cell r="AI277">
            <v>4782</v>
          </cell>
          <cell r="AJ277">
            <v>19851</v>
          </cell>
          <cell r="AK277">
            <v>5429.4</v>
          </cell>
          <cell r="AL277">
            <v>15204.03</v>
          </cell>
          <cell r="AM277">
            <v>4811.28</v>
          </cell>
          <cell r="AN277">
            <v>29447.88</v>
          </cell>
          <cell r="AO277">
            <v>3622.33</v>
          </cell>
          <cell r="AP277">
            <v>16519.37</v>
          </cell>
          <cell r="AQ277">
            <v>1669</v>
          </cell>
          <cell r="AR277">
            <v>5184.41</v>
          </cell>
          <cell r="AS277">
            <v>42091.51</v>
          </cell>
          <cell r="AT277">
            <v>21025.38</v>
          </cell>
          <cell r="AU277">
            <v>0</v>
          </cell>
          <cell r="AV277">
            <v>36457.949999999997</v>
          </cell>
          <cell r="AW277">
            <v>8633.2000000000007</v>
          </cell>
          <cell r="AX277">
            <v>0</v>
          </cell>
          <cell r="AY277">
            <v>18337.259999999998</v>
          </cell>
          <cell r="AZ277">
            <v>13895.35</v>
          </cell>
          <cell r="BA277">
            <v>14025.87</v>
          </cell>
          <cell r="BB277">
            <v>23859.07</v>
          </cell>
          <cell r="BC277">
            <v>0</v>
          </cell>
          <cell r="BD277">
            <v>1202.6099999999999</v>
          </cell>
          <cell r="BE277">
            <v>0</v>
          </cell>
          <cell r="BF277">
            <v>0</v>
          </cell>
          <cell r="BG277">
            <v>2240</v>
          </cell>
          <cell r="BH277">
            <v>0</v>
          </cell>
          <cell r="BI277">
            <v>1202.6099999999999</v>
          </cell>
          <cell r="BJ277">
            <v>0</v>
          </cell>
          <cell r="BK277">
            <v>1202.6099999999999</v>
          </cell>
          <cell r="BL277">
            <v>0</v>
          </cell>
          <cell r="BM277">
            <v>4699.75</v>
          </cell>
          <cell r="BN277">
            <v>36266.33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</row>
        <row r="278">
          <cell r="A278">
            <v>905</v>
          </cell>
          <cell r="B278" t="str">
            <v>St. James' Church of England Primary School (Cheltenham)</v>
          </cell>
          <cell r="C278">
            <v>1</v>
          </cell>
          <cell r="D278">
            <v>57282.51</v>
          </cell>
          <cell r="E278">
            <v>0</v>
          </cell>
          <cell r="F278">
            <v>1529.8</v>
          </cell>
          <cell r="G278">
            <v>5250.3</v>
          </cell>
          <cell r="H278">
            <v>0</v>
          </cell>
          <cell r="I278">
            <v>0</v>
          </cell>
          <cell r="J278">
            <v>735337</v>
          </cell>
          <cell r="K278">
            <v>0</v>
          </cell>
          <cell r="L278">
            <v>27301</v>
          </cell>
          <cell r="M278">
            <v>0</v>
          </cell>
          <cell r="N278">
            <v>25389</v>
          </cell>
          <cell r="O278">
            <v>300</v>
          </cell>
          <cell r="P278">
            <v>9087.52</v>
          </cell>
          <cell r="Q278">
            <v>13071.66</v>
          </cell>
          <cell r="R278">
            <v>0</v>
          </cell>
          <cell r="S278">
            <v>3763.48</v>
          </cell>
          <cell r="T278">
            <v>455</v>
          </cell>
          <cell r="U278">
            <v>10924.02</v>
          </cell>
          <cell r="V278">
            <v>14779.44</v>
          </cell>
          <cell r="W278">
            <v>49466</v>
          </cell>
          <cell r="X278">
            <v>0</v>
          </cell>
          <cell r="Y278">
            <v>0</v>
          </cell>
          <cell r="Z278">
            <v>0</v>
          </cell>
          <cell r="AA278">
            <v>549034.04</v>
          </cell>
          <cell r="AB278">
            <v>7708.38</v>
          </cell>
          <cell r="AC278">
            <v>103895.48</v>
          </cell>
          <cell r="AD278">
            <v>0</v>
          </cell>
          <cell r="AE278">
            <v>36963.339999999997</v>
          </cell>
          <cell r="AF278">
            <v>0</v>
          </cell>
          <cell r="AG278">
            <v>19080.79</v>
          </cell>
          <cell r="AH278">
            <v>579.35</v>
          </cell>
          <cell r="AI278">
            <v>1877</v>
          </cell>
          <cell r="AJ278">
            <v>6934</v>
          </cell>
          <cell r="AK278">
            <v>0</v>
          </cell>
          <cell r="AL278">
            <v>6145.26</v>
          </cell>
          <cell r="AM278">
            <v>4651.78</v>
          </cell>
          <cell r="AN278">
            <v>18671.11</v>
          </cell>
          <cell r="AO278">
            <v>1629.39</v>
          </cell>
          <cell r="AP278">
            <v>8579.65</v>
          </cell>
          <cell r="AQ278">
            <v>14452</v>
          </cell>
          <cell r="AR278">
            <v>1880.35</v>
          </cell>
          <cell r="AS278">
            <v>49412.68</v>
          </cell>
          <cell r="AT278">
            <v>3334</v>
          </cell>
          <cell r="AU278">
            <v>0</v>
          </cell>
          <cell r="AV278">
            <v>25059.27</v>
          </cell>
          <cell r="AW278">
            <v>644.6</v>
          </cell>
          <cell r="AX278">
            <v>0</v>
          </cell>
          <cell r="AY278">
            <v>0</v>
          </cell>
          <cell r="AZ278">
            <v>26977.91</v>
          </cell>
          <cell r="BA278">
            <v>17533.919999999998</v>
          </cell>
          <cell r="BB278">
            <v>14430.6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16365</v>
          </cell>
          <cell r="BH278">
            <v>0</v>
          </cell>
          <cell r="BI278">
            <v>0</v>
          </cell>
          <cell r="BJ278">
            <v>0</v>
          </cell>
          <cell r="BK278">
            <v>15610</v>
          </cell>
          <cell r="BL278">
            <v>0</v>
          </cell>
          <cell r="BM278">
            <v>1510.25</v>
          </cell>
          <cell r="BN278">
            <v>27681.73</v>
          </cell>
          <cell r="BO278">
            <v>0</v>
          </cell>
          <cell r="BP278">
            <v>382.8</v>
          </cell>
          <cell r="BQ278">
            <v>5642.05</v>
          </cell>
          <cell r="BR278">
            <v>0</v>
          </cell>
          <cell r="BS278">
            <v>0</v>
          </cell>
        </row>
        <row r="279">
          <cell r="A279">
            <v>906</v>
          </cell>
          <cell r="B279" t="str">
            <v>St. Johns C of E Primary (Cheltenham) School</v>
          </cell>
          <cell r="D279">
            <v>46468.31</v>
          </cell>
          <cell r="E279">
            <v>0</v>
          </cell>
          <cell r="F279">
            <v>1375.3</v>
          </cell>
          <cell r="G279">
            <v>6122.98</v>
          </cell>
          <cell r="H279">
            <v>0</v>
          </cell>
          <cell r="I279">
            <v>0</v>
          </cell>
          <cell r="J279">
            <v>429303.02</v>
          </cell>
          <cell r="K279">
            <v>0</v>
          </cell>
          <cell r="L279">
            <v>15838</v>
          </cell>
          <cell r="M279">
            <v>0</v>
          </cell>
          <cell r="N279">
            <v>26791.39</v>
          </cell>
          <cell r="O279">
            <v>300</v>
          </cell>
          <cell r="P279">
            <v>1225.44</v>
          </cell>
          <cell r="Q279">
            <v>8062.08</v>
          </cell>
          <cell r="R279">
            <v>0</v>
          </cell>
          <cell r="S279">
            <v>0</v>
          </cell>
          <cell r="T279">
            <v>0</v>
          </cell>
          <cell r="U279">
            <v>3096.25</v>
          </cell>
          <cell r="V279">
            <v>2256.6</v>
          </cell>
          <cell r="W279">
            <v>37801</v>
          </cell>
          <cell r="X279">
            <v>0</v>
          </cell>
          <cell r="Y279">
            <v>0</v>
          </cell>
          <cell r="Z279">
            <v>0</v>
          </cell>
          <cell r="AA279">
            <v>350924.55</v>
          </cell>
          <cell r="AB279">
            <v>4148.3900000000003</v>
          </cell>
          <cell r="AC279">
            <v>57257.93</v>
          </cell>
          <cell r="AD279">
            <v>15765.13</v>
          </cell>
          <cell r="AE279">
            <v>16397.27</v>
          </cell>
          <cell r="AF279">
            <v>0</v>
          </cell>
          <cell r="AG279">
            <v>2990.01</v>
          </cell>
          <cell r="AH279">
            <v>1430.19</v>
          </cell>
          <cell r="AI279">
            <v>1049</v>
          </cell>
          <cell r="AJ279">
            <v>3321</v>
          </cell>
          <cell r="AK279">
            <v>830</v>
          </cell>
          <cell r="AL279">
            <v>4361.17</v>
          </cell>
          <cell r="AM279">
            <v>26.1</v>
          </cell>
          <cell r="AN279">
            <v>898.97</v>
          </cell>
          <cell r="AO279">
            <v>1493.33</v>
          </cell>
          <cell r="AP279">
            <v>4780.4399999999996</v>
          </cell>
          <cell r="AQ279">
            <v>5239</v>
          </cell>
          <cell r="AR279">
            <v>0</v>
          </cell>
          <cell r="AS279">
            <v>27728</v>
          </cell>
          <cell r="AT279">
            <v>1294.02</v>
          </cell>
          <cell r="AU279">
            <v>0</v>
          </cell>
          <cell r="AV279">
            <v>3959.66</v>
          </cell>
          <cell r="AW279">
            <v>3830.6</v>
          </cell>
          <cell r="AX279">
            <v>0</v>
          </cell>
          <cell r="AY279">
            <v>2578</v>
          </cell>
          <cell r="AZ279">
            <v>680</v>
          </cell>
          <cell r="BA279">
            <v>4812.3</v>
          </cell>
          <cell r="BB279">
            <v>11604.75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20353</v>
          </cell>
          <cell r="BH279">
            <v>0</v>
          </cell>
          <cell r="BI279">
            <v>0</v>
          </cell>
          <cell r="BJ279">
            <v>0</v>
          </cell>
          <cell r="BK279">
            <v>20734.330000000002</v>
          </cell>
          <cell r="BL279">
            <v>0</v>
          </cell>
          <cell r="BM279">
            <v>3083.98</v>
          </cell>
          <cell r="BN279">
            <v>43742.28</v>
          </cell>
          <cell r="BO279">
            <v>0</v>
          </cell>
          <cell r="BP279">
            <v>4032.97</v>
          </cell>
          <cell r="BQ279">
            <v>0</v>
          </cell>
          <cell r="BR279">
            <v>0</v>
          </cell>
          <cell r="BS279">
            <v>0</v>
          </cell>
        </row>
        <row r="280">
          <cell r="A280">
            <v>907</v>
          </cell>
          <cell r="B280" t="str">
            <v>St. Mark's Church of England Junior School</v>
          </cell>
          <cell r="C280">
            <v>1</v>
          </cell>
          <cell r="D280">
            <v>55776.52</v>
          </cell>
          <cell r="E280">
            <v>0</v>
          </cell>
          <cell r="F280">
            <v>0</v>
          </cell>
          <cell r="G280">
            <v>1393.53</v>
          </cell>
          <cell r="H280">
            <v>0</v>
          </cell>
          <cell r="I280">
            <v>0</v>
          </cell>
          <cell r="J280">
            <v>583965</v>
          </cell>
          <cell r="K280">
            <v>0</v>
          </cell>
          <cell r="L280">
            <v>36167</v>
          </cell>
          <cell r="M280">
            <v>0</v>
          </cell>
          <cell r="N280">
            <v>37367</v>
          </cell>
          <cell r="O280">
            <v>0</v>
          </cell>
          <cell r="P280">
            <v>8876.94</v>
          </cell>
          <cell r="Q280">
            <v>18380.04</v>
          </cell>
          <cell r="R280">
            <v>0</v>
          </cell>
          <cell r="S280">
            <v>5104.47</v>
          </cell>
          <cell r="T280">
            <v>0</v>
          </cell>
          <cell r="U280">
            <v>24185.21</v>
          </cell>
          <cell r="V280">
            <v>8410.76</v>
          </cell>
          <cell r="W280">
            <v>42882</v>
          </cell>
          <cell r="X280">
            <v>0</v>
          </cell>
          <cell r="Y280">
            <v>0</v>
          </cell>
          <cell r="Z280">
            <v>0</v>
          </cell>
          <cell r="AA280">
            <v>432223</v>
          </cell>
          <cell r="AB280">
            <v>19207.27</v>
          </cell>
          <cell r="AC280">
            <v>69234.559999999998</v>
          </cell>
          <cell r="AD280">
            <v>19139.259999999998</v>
          </cell>
          <cell r="AE280">
            <v>35235.980000000003</v>
          </cell>
          <cell r="AF280">
            <v>0</v>
          </cell>
          <cell r="AG280">
            <v>13671.5</v>
          </cell>
          <cell r="AH280">
            <v>1653.12</v>
          </cell>
          <cell r="AI280">
            <v>1772.96</v>
          </cell>
          <cell r="AJ280">
            <v>4474</v>
          </cell>
          <cell r="AK280">
            <v>1119</v>
          </cell>
          <cell r="AL280">
            <v>17542.07</v>
          </cell>
          <cell r="AM280">
            <v>5939.03</v>
          </cell>
          <cell r="AN280">
            <v>2204.94</v>
          </cell>
          <cell r="AO280">
            <v>2543.2399999999998</v>
          </cell>
          <cell r="AP280">
            <v>6600.47</v>
          </cell>
          <cell r="AQ280">
            <v>1399</v>
          </cell>
          <cell r="AR280">
            <v>519.09</v>
          </cell>
          <cell r="AS280">
            <v>56029.95</v>
          </cell>
          <cell r="AT280">
            <v>7751.47</v>
          </cell>
          <cell r="AU280">
            <v>0</v>
          </cell>
          <cell r="AV280">
            <v>11215.69</v>
          </cell>
          <cell r="AW280">
            <v>762.8</v>
          </cell>
          <cell r="AX280">
            <v>0</v>
          </cell>
          <cell r="AY280">
            <v>0</v>
          </cell>
          <cell r="AZ280">
            <v>1553.8</v>
          </cell>
          <cell r="BA280">
            <v>25374.01</v>
          </cell>
          <cell r="BB280">
            <v>1480.75</v>
          </cell>
          <cell r="BC280">
            <v>0</v>
          </cell>
          <cell r="BD280">
            <v>25483.33</v>
          </cell>
          <cell r="BE280">
            <v>0</v>
          </cell>
          <cell r="BF280">
            <v>0</v>
          </cell>
          <cell r="BG280">
            <v>1738</v>
          </cell>
          <cell r="BH280">
            <v>0</v>
          </cell>
          <cell r="BI280">
            <v>25483.33</v>
          </cell>
          <cell r="BJ280">
            <v>0</v>
          </cell>
          <cell r="BK280">
            <v>25483.33</v>
          </cell>
          <cell r="BL280">
            <v>0</v>
          </cell>
          <cell r="BM280">
            <v>1876.03</v>
          </cell>
          <cell r="BN280">
            <v>56984.65</v>
          </cell>
          <cell r="BO280">
            <v>0</v>
          </cell>
          <cell r="BP280">
            <v>0</v>
          </cell>
          <cell r="BQ280">
            <v>1255.5</v>
          </cell>
          <cell r="BR280">
            <v>0</v>
          </cell>
          <cell r="BS280">
            <v>0</v>
          </cell>
        </row>
        <row r="281">
          <cell r="A281">
            <v>909</v>
          </cell>
          <cell r="B281" t="str">
            <v>Whaddon Primary School &amp; Early Years Centre</v>
          </cell>
          <cell r="D281">
            <v>85286.75</v>
          </cell>
          <cell r="E281">
            <v>0</v>
          </cell>
          <cell r="F281">
            <v>13818.4</v>
          </cell>
          <cell r="G281">
            <v>1255.42</v>
          </cell>
          <cell r="H281">
            <v>0</v>
          </cell>
          <cell r="I281">
            <v>0</v>
          </cell>
          <cell r="J281">
            <v>418593.43</v>
          </cell>
          <cell r="K281">
            <v>0</v>
          </cell>
          <cell r="L281">
            <v>81985</v>
          </cell>
          <cell r="M281">
            <v>0</v>
          </cell>
          <cell r="N281">
            <v>56038</v>
          </cell>
          <cell r="O281">
            <v>26000</v>
          </cell>
          <cell r="P281">
            <v>5444.63</v>
          </cell>
          <cell r="Q281">
            <v>5974.1</v>
          </cell>
          <cell r="R281">
            <v>0</v>
          </cell>
          <cell r="S281">
            <v>13905</v>
          </cell>
          <cell r="T281">
            <v>0</v>
          </cell>
          <cell r="U281">
            <v>1620</v>
          </cell>
          <cell r="V281">
            <v>2841</v>
          </cell>
          <cell r="W281">
            <v>35914</v>
          </cell>
          <cell r="X281">
            <v>1057.5</v>
          </cell>
          <cell r="Y281">
            <v>0</v>
          </cell>
          <cell r="Z281">
            <v>0</v>
          </cell>
          <cell r="AA281">
            <v>310621.48</v>
          </cell>
          <cell r="AB281">
            <v>10043.64</v>
          </cell>
          <cell r="AC281">
            <v>106108.77</v>
          </cell>
          <cell r="AD281">
            <v>668.33</v>
          </cell>
          <cell r="AE281">
            <v>22408.7</v>
          </cell>
          <cell r="AF281">
            <v>0</v>
          </cell>
          <cell r="AG281">
            <v>11969.53</v>
          </cell>
          <cell r="AH281">
            <v>3598.49</v>
          </cell>
          <cell r="AI281">
            <v>2609.08</v>
          </cell>
          <cell r="AJ281">
            <v>2432</v>
          </cell>
          <cell r="AK281">
            <v>608</v>
          </cell>
          <cell r="AL281">
            <v>9343.08</v>
          </cell>
          <cell r="AM281">
            <v>1285.3399999999999</v>
          </cell>
          <cell r="AN281">
            <v>21715.34</v>
          </cell>
          <cell r="AO281">
            <v>1840.82</v>
          </cell>
          <cell r="AP281">
            <v>8031.08</v>
          </cell>
          <cell r="AQ281">
            <v>9269</v>
          </cell>
          <cell r="AR281">
            <v>420.51</v>
          </cell>
          <cell r="AS281">
            <v>41803.78</v>
          </cell>
          <cell r="AT281">
            <v>3795.98</v>
          </cell>
          <cell r="AU281">
            <v>0</v>
          </cell>
          <cell r="AV281">
            <v>6219.86</v>
          </cell>
          <cell r="AW281">
            <v>3310.6</v>
          </cell>
          <cell r="AX281">
            <v>0</v>
          </cell>
          <cell r="AY281">
            <v>21797.17</v>
          </cell>
          <cell r="AZ281">
            <v>10655.46</v>
          </cell>
          <cell r="BA281">
            <v>1308.23</v>
          </cell>
          <cell r="BB281">
            <v>24267.85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29645</v>
          </cell>
          <cell r="BH281">
            <v>0</v>
          </cell>
          <cell r="BI281">
            <v>0</v>
          </cell>
          <cell r="BJ281">
            <v>0</v>
          </cell>
          <cell r="BK281">
            <v>22608</v>
          </cell>
          <cell r="BL281">
            <v>0</v>
          </cell>
          <cell r="BM281">
            <v>1993.2</v>
          </cell>
          <cell r="BN281">
            <v>98527.29</v>
          </cell>
          <cell r="BO281">
            <v>0</v>
          </cell>
          <cell r="BP281">
            <v>19412.400000000001</v>
          </cell>
          <cell r="BQ281">
            <v>705.22</v>
          </cell>
          <cell r="BR281">
            <v>0</v>
          </cell>
          <cell r="BS281">
            <v>0</v>
          </cell>
        </row>
        <row r="282">
          <cell r="A282">
            <v>912</v>
          </cell>
          <cell r="B282" t="str">
            <v>St. Thomas More Catholic Primary School</v>
          </cell>
          <cell r="D282">
            <v>-55100.34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481572.34</v>
          </cell>
          <cell r="K282">
            <v>0</v>
          </cell>
          <cell r="L282">
            <v>68350</v>
          </cell>
          <cell r="M282">
            <v>0</v>
          </cell>
          <cell r="N282">
            <v>46333</v>
          </cell>
          <cell r="O282">
            <v>1000</v>
          </cell>
          <cell r="P282">
            <v>2922.18</v>
          </cell>
          <cell r="Q282">
            <v>1854.75</v>
          </cell>
          <cell r="R282">
            <v>0</v>
          </cell>
          <cell r="S282">
            <v>13759.87</v>
          </cell>
          <cell r="T282">
            <v>1979.62</v>
          </cell>
          <cell r="U282">
            <v>3346.75</v>
          </cell>
          <cell r="V282">
            <v>2442.1999999999998</v>
          </cell>
          <cell r="W282">
            <v>39891</v>
          </cell>
          <cell r="X282">
            <v>0</v>
          </cell>
          <cell r="Y282">
            <v>0</v>
          </cell>
          <cell r="Z282">
            <v>0</v>
          </cell>
          <cell r="AA282">
            <v>352830.37</v>
          </cell>
          <cell r="AB282">
            <v>18801.52</v>
          </cell>
          <cell r="AC282">
            <v>71691.259999999995</v>
          </cell>
          <cell r="AD282">
            <v>13297.26</v>
          </cell>
          <cell r="AE282">
            <v>29322.09</v>
          </cell>
          <cell r="AF282">
            <v>0</v>
          </cell>
          <cell r="AG282">
            <v>14124.55</v>
          </cell>
          <cell r="AH282">
            <v>2680.8</v>
          </cell>
          <cell r="AI282">
            <v>3439.32</v>
          </cell>
          <cell r="AJ282">
            <v>9453</v>
          </cell>
          <cell r="AK282">
            <v>2363</v>
          </cell>
          <cell r="AL282">
            <v>2513.21</v>
          </cell>
          <cell r="AM282">
            <v>3370.89</v>
          </cell>
          <cell r="AN282">
            <v>1537.63</v>
          </cell>
          <cell r="AO282">
            <v>3030.19</v>
          </cell>
          <cell r="AP282">
            <v>6405.29</v>
          </cell>
          <cell r="AQ282">
            <v>975</v>
          </cell>
          <cell r="AR282">
            <v>666.03</v>
          </cell>
          <cell r="AS282">
            <v>26173.91</v>
          </cell>
          <cell r="AT282">
            <v>7084.1</v>
          </cell>
          <cell r="AU282">
            <v>0</v>
          </cell>
          <cell r="AV282">
            <v>7416.19</v>
          </cell>
          <cell r="AW282">
            <v>3322.2</v>
          </cell>
          <cell r="AX282">
            <v>0</v>
          </cell>
          <cell r="AY282">
            <v>17003.16</v>
          </cell>
          <cell r="AZ282">
            <v>22565.39</v>
          </cell>
          <cell r="BA282">
            <v>1028</v>
          </cell>
          <cell r="BB282">
            <v>12198.5</v>
          </cell>
          <cell r="BC282">
            <v>0</v>
          </cell>
          <cell r="BD282">
            <v>869.93</v>
          </cell>
          <cell r="BE282">
            <v>0</v>
          </cell>
          <cell r="BF282">
            <v>0</v>
          </cell>
          <cell r="BG282">
            <v>1546</v>
          </cell>
          <cell r="BH282">
            <v>0</v>
          </cell>
          <cell r="BI282">
            <v>869.93</v>
          </cell>
          <cell r="BJ282">
            <v>0</v>
          </cell>
          <cell r="BK282">
            <v>869.93</v>
          </cell>
          <cell r="BL282">
            <v>0</v>
          </cell>
          <cell r="BM282">
            <v>1546</v>
          </cell>
          <cell r="BN282">
            <v>-25811.42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</row>
        <row r="283">
          <cell r="A283">
            <v>920</v>
          </cell>
          <cell r="B283" t="str">
            <v>Barnwood Church of England Primary School</v>
          </cell>
          <cell r="C283">
            <v>1</v>
          </cell>
          <cell r="D283">
            <v>41070.39</v>
          </cell>
          <cell r="E283">
            <v>0</v>
          </cell>
          <cell r="F283">
            <v>0</v>
          </cell>
          <cell r="G283">
            <v>724.98</v>
          </cell>
          <cell r="H283">
            <v>0</v>
          </cell>
          <cell r="I283">
            <v>0</v>
          </cell>
          <cell r="J283">
            <v>553880</v>
          </cell>
          <cell r="K283">
            <v>0</v>
          </cell>
          <cell r="L283">
            <v>56794.75</v>
          </cell>
          <cell r="M283">
            <v>0</v>
          </cell>
          <cell r="N283">
            <v>42084.5</v>
          </cell>
          <cell r="O283">
            <v>0</v>
          </cell>
          <cell r="P283">
            <v>150</v>
          </cell>
          <cell r="Q283">
            <v>14314.87</v>
          </cell>
          <cell r="R283">
            <v>0</v>
          </cell>
          <cell r="S283">
            <v>5557.07</v>
          </cell>
          <cell r="T283">
            <v>37.33</v>
          </cell>
          <cell r="U283">
            <v>2714.38</v>
          </cell>
          <cell r="V283">
            <v>23417.32</v>
          </cell>
          <cell r="W283">
            <v>40207</v>
          </cell>
          <cell r="X283">
            <v>0</v>
          </cell>
          <cell r="Y283">
            <v>0</v>
          </cell>
          <cell r="Z283">
            <v>0</v>
          </cell>
          <cell r="AA283">
            <v>410564.86</v>
          </cell>
          <cell r="AB283">
            <v>22294.02</v>
          </cell>
          <cell r="AC283">
            <v>120507.13</v>
          </cell>
          <cell r="AD283">
            <v>13985.72</v>
          </cell>
          <cell r="AE283">
            <v>26699.35</v>
          </cell>
          <cell r="AF283">
            <v>0</v>
          </cell>
          <cell r="AG283">
            <v>14938.34</v>
          </cell>
          <cell r="AH283">
            <v>801.34</v>
          </cell>
          <cell r="AI283">
            <v>2911.06</v>
          </cell>
          <cell r="AJ283">
            <v>4709</v>
          </cell>
          <cell r="AK283">
            <v>1177</v>
          </cell>
          <cell r="AL283">
            <v>6838.37</v>
          </cell>
          <cell r="AM283">
            <v>2193.0700000000002</v>
          </cell>
          <cell r="AN283">
            <v>1505.47</v>
          </cell>
          <cell r="AO283">
            <v>2482.96</v>
          </cell>
          <cell r="AP283">
            <v>10515.52</v>
          </cell>
          <cell r="AQ283">
            <v>3104</v>
          </cell>
          <cell r="AR283">
            <v>2705.01</v>
          </cell>
          <cell r="AS283">
            <v>30260.05</v>
          </cell>
          <cell r="AT283">
            <v>3387</v>
          </cell>
          <cell r="AU283">
            <v>0</v>
          </cell>
          <cell r="AV283">
            <v>14648.23</v>
          </cell>
          <cell r="AW283">
            <v>4882.8</v>
          </cell>
          <cell r="AX283">
            <v>0</v>
          </cell>
          <cell r="AY283">
            <v>3717</v>
          </cell>
          <cell r="AZ283">
            <v>480</v>
          </cell>
          <cell r="BA283">
            <v>9773.67</v>
          </cell>
          <cell r="BB283">
            <v>11039.19</v>
          </cell>
          <cell r="BC283">
            <v>0</v>
          </cell>
          <cell r="BD283">
            <v>8487.44</v>
          </cell>
          <cell r="BE283">
            <v>0</v>
          </cell>
          <cell r="BF283">
            <v>0</v>
          </cell>
          <cell r="BG283">
            <v>4941.5</v>
          </cell>
          <cell r="BH283">
            <v>0</v>
          </cell>
          <cell r="BI283">
            <v>8487.44</v>
          </cell>
          <cell r="BJ283">
            <v>0</v>
          </cell>
          <cell r="BK283">
            <v>11734.92</v>
          </cell>
          <cell r="BL283">
            <v>0</v>
          </cell>
          <cell r="BM283">
            <v>2306.5700000000002</v>
          </cell>
          <cell r="BN283">
            <v>45620.01</v>
          </cell>
          <cell r="BO283">
            <v>0</v>
          </cell>
          <cell r="BP283">
            <v>0</v>
          </cell>
          <cell r="BQ283">
            <v>112.43</v>
          </cell>
          <cell r="BR283">
            <v>0</v>
          </cell>
          <cell r="BS283">
            <v>0</v>
          </cell>
        </row>
        <row r="284">
          <cell r="A284">
            <v>921</v>
          </cell>
          <cell r="B284" t="str">
            <v>Calton Infant School</v>
          </cell>
          <cell r="D284">
            <v>35050.720000000001</v>
          </cell>
          <cell r="E284">
            <v>0</v>
          </cell>
          <cell r="F284">
            <v>21470.18</v>
          </cell>
          <cell r="G284">
            <v>5258.41</v>
          </cell>
          <cell r="H284">
            <v>0</v>
          </cell>
          <cell r="I284">
            <v>0</v>
          </cell>
          <cell r="J284">
            <v>431683.69</v>
          </cell>
          <cell r="K284">
            <v>0</v>
          </cell>
          <cell r="L284">
            <v>50633</v>
          </cell>
          <cell r="M284">
            <v>0</v>
          </cell>
          <cell r="N284">
            <v>74197</v>
          </cell>
          <cell r="O284">
            <v>600</v>
          </cell>
          <cell r="P284">
            <v>1254.29</v>
          </cell>
          <cell r="Q284">
            <v>3314.66</v>
          </cell>
          <cell r="R284">
            <v>0</v>
          </cell>
          <cell r="S284">
            <v>3965.1</v>
          </cell>
          <cell r="T284">
            <v>782.6</v>
          </cell>
          <cell r="U284">
            <v>3240.34</v>
          </cell>
          <cell r="V284">
            <v>4998.92</v>
          </cell>
          <cell r="W284">
            <v>35570</v>
          </cell>
          <cell r="X284">
            <v>0</v>
          </cell>
          <cell r="Y284">
            <v>0</v>
          </cell>
          <cell r="Z284">
            <v>0</v>
          </cell>
          <cell r="AA284">
            <v>333846.06</v>
          </cell>
          <cell r="AB284">
            <v>6946.78</v>
          </cell>
          <cell r="AC284">
            <v>104598.57</v>
          </cell>
          <cell r="AD284">
            <v>13985.69</v>
          </cell>
          <cell r="AE284">
            <v>25056.6</v>
          </cell>
          <cell r="AF284">
            <v>0</v>
          </cell>
          <cell r="AG284">
            <v>21769.89</v>
          </cell>
          <cell r="AH284">
            <v>354.41</v>
          </cell>
          <cell r="AI284">
            <v>2506.2800000000002</v>
          </cell>
          <cell r="AJ284">
            <v>9199</v>
          </cell>
          <cell r="AK284">
            <v>2300</v>
          </cell>
          <cell r="AL284">
            <v>5526.4</v>
          </cell>
          <cell r="AM284">
            <v>62.58</v>
          </cell>
          <cell r="AN284">
            <v>1837.84</v>
          </cell>
          <cell r="AO284">
            <v>1486.36</v>
          </cell>
          <cell r="AP284">
            <v>4087.35</v>
          </cell>
          <cell r="AQ284">
            <v>0</v>
          </cell>
          <cell r="AR284">
            <v>674.65</v>
          </cell>
          <cell r="AS284">
            <v>29106.81</v>
          </cell>
          <cell r="AT284">
            <v>1374.25</v>
          </cell>
          <cell r="AU284">
            <v>0</v>
          </cell>
          <cell r="AV284">
            <v>5922.46</v>
          </cell>
          <cell r="AW284">
            <v>3876</v>
          </cell>
          <cell r="AX284">
            <v>0</v>
          </cell>
          <cell r="AY284">
            <v>7847</v>
          </cell>
          <cell r="AZ284">
            <v>0</v>
          </cell>
          <cell r="BA284">
            <v>0</v>
          </cell>
          <cell r="BB284">
            <v>11365.5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30614</v>
          </cell>
          <cell r="BH284">
            <v>0</v>
          </cell>
          <cell r="BI284">
            <v>0</v>
          </cell>
          <cell r="BJ284">
            <v>0</v>
          </cell>
          <cell r="BK284">
            <v>43735.59</v>
          </cell>
          <cell r="BL284">
            <v>0</v>
          </cell>
          <cell r="BM284">
            <v>1193.79</v>
          </cell>
          <cell r="BN284">
            <v>51559.839999999997</v>
          </cell>
          <cell r="BO284">
            <v>0</v>
          </cell>
          <cell r="BP284">
            <v>11413.41</v>
          </cell>
          <cell r="BQ284">
            <v>999.8</v>
          </cell>
          <cell r="BR284">
            <v>0</v>
          </cell>
          <cell r="BS284">
            <v>0</v>
          </cell>
        </row>
        <row r="285">
          <cell r="A285">
            <v>922</v>
          </cell>
          <cell r="B285" t="str">
            <v>Calton Junior School</v>
          </cell>
          <cell r="D285">
            <v>-4187.3999999999996</v>
          </cell>
          <cell r="E285">
            <v>1755.62</v>
          </cell>
          <cell r="F285">
            <v>19916.25</v>
          </cell>
          <cell r="G285">
            <v>5882.63</v>
          </cell>
          <cell r="H285">
            <v>0</v>
          </cell>
          <cell r="I285">
            <v>0</v>
          </cell>
          <cell r="J285">
            <v>651180.4</v>
          </cell>
          <cell r="K285">
            <v>0</v>
          </cell>
          <cell r="L285">
            <v>73844</v>
          </cell>
          <cell r="M285">
            <v>0</v>
          </cell>
          <cell r="N285">
            <v>94573.5</v>
          </cell>
          <cell r="O285">
            <v>8272</v>
          </cell>
          <cell r="P285">
            <v>1610.38</v>
          </cell>
          <cell r="Q285">
            <v>12019.18</v>
          </cell>
          <cell r="R285">
            <v>0</v>
          </cell>
          <cell r="S285">
            <v>2649</v>
          </cell>
          <cell r="T285">
            <v>0</v>
          </cell>
          <cell r="U285">
            <v>27173.200000000001</v>
          </cell>
          <cell r="V285">
            <v>6607.65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458076.42</v>
          </cell>
          <cell r="AB285">
            <v>600</v>
          </cell>
          <cell r="AC285">
            <v>147923.14000000001</v>
          </cell>
          <cell r="AD285">
            <v>30054.34</v>
          </cell>
          <cell r="AE285">
            <v>27006.17</v>
          </cell>
          <cell r="AF285">
            <v>0</v>
          </cell>
          <cell r="AG285">
            <v>25759.93</v>
          </cell>
          <cell r="AH285">
            <v>1620.99</v>
          </cell>
          <cell r="AI285">
            <v>6392.64</v>
          </cell>
          <cell r="AJ285">
            <v>3734</v>
          </cell>
          <cell r="AK285">
            <v>933</v>
          </cell>
          <cell r="AL285">
            <v>9172.2999999999993</v>
          </cell>
          <cell r="AM285">
            <v>3924.12</v>
          </cell>
          <cell r="AN285">
            <v>3990.83</v>
          </cell>
          <cell r="AO285">
            <v>1172.69</v>
          </cell>
          <cell r="AP285">
            <v>15896.18</v>
          </cell>
          <cell r="AQ285">
            <v>14064</v>
          </cell>
          <cell r="AR285">
            <v>1890.67</v>
          </cell>
          <cell r="AS285">
            <v>43005.42</v>
          </cell>
          <cell r="AT285">
            <v>4272.8999999999996</v>
          </cell>
          <cell r="AU285">
            <v>0</v>
          </cell>
          <cell r="AV285">
            <v>19178.52</v>
          </cell>
          <cell r="AW285">
            <v>5700</v>
          </cell>
          <cell r="AX285">
            <v>0</v>
          </cell>
          <cell r="AY285">
            <v>13548.25</v>
          </cell>
          <cell r="AZ285">
            <v>0</v>
          </cell>
          <cell r="BA285">
            <v>7292.4</v>
          </cell>
          <cell r="BB285">
            <v>17294.62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32755</v>
          </cell>
          <cell r="BH285">
            <v>0</v>
          </cell>
          <cell r="BI285">
            <v>0</v>
          </cell>
          <cell r="BJ285">
            <v>0</v>
          </cell>
          <cell r="BK285">
            <v>41771.699999999997</v>
          </cell>
          <cell r="BL285">
            <v>0</v>
          </cell>
          <cell r="BM285">
            <v>1311.94</v>
          </cell>
          <cell r="BN285">
            <v>12994</v>
          </cell>
          <cell r="BO285">
            <v>0</v>
          </cell>
          <cell r="BP285">
            <v>14009.18</v>
          </cell>
          <cell r="BQ285">
            <v>1461.06</v>
          </cell>
          <cell r="BR285">
            <v>0</v>
          </cell>
          <cell r="BS285">
            <v>0</v>
          </cell>
        </row>
        <row r="286">
          <cell r="A286">
            <v>924</v>
          </cell>
          <cell r="B286" t="str">
            <v>Coney Hill Community Primary School</v>
          </cell>
          <cell r="D286">
            <v>113086.68</v>
          </cell>
          <cell r="E286">
            <v>0</v>
          </cell>
          <cell r="F286">
            <v>47938.32</v>
          </cell>
          <cell r="G286">
            <v>3074.82</v>
          </cell>
          <cell r="H286">
            <v>0</v>
          </cell>
          <cell r="I286">
            <v>0</v>
          </cell>
          <cell r="J286">
            <v>665248.18000000005</v>
          </cell>
          <cell r="K286">
            <v>0</v>
          </cell>
          <cell r="L286">
            <v>95056</v>
          </cell>
          <cell r="M286">
            <v>0</v>
          </cell>
          <cell r="N286">
            <v>132831</v>
          </cell>
          <cell r="O286">
            <v>74418.179999999993</v>
          </cell>
          <cell r="P286">
            <v>1535</v>
          </cell>
          <cell r="Q286">
            <v>12250.52</v>
          </cell>
          <cell r="R286">
            <v>0</v>
          </cell>
          <cell r="S286">
            <v>1267.5</v>
          </cell>
          <cell r="T286">
            <v>456.96</v>
          </cell>
          <cell r="U286">
            <v>6919.7</v>
          </cell>
          <cell r="V286">
            <v>6652.98</v>
          </cell>
          <cell r="W286">
            <v>46164</v>
          </cell>
          <cell r="X286">
            <v>0</v>
          </cell>
          <cell r="Y286">
            <v>0</v>
          </cell>
          <cell r="Z286">
            <v>0</v>
          </cell>
          <cell r="AA286">
            <v>404903</v>
          </cell>
          <cell r="AB286">
            <v>2251.44</v>
          </cell>
          <cell r="AC286">
            <v>256810.3</v>
          </cell>
          <cell r="AD286">
            <v>28039.81</v>
          </cell>
          <cell r="AE286">
            <v>29854.16</v>
          </cell>
          <cell r="AF286">
            <v>0</v>
          </cell>
          <cell r="AG286">
            <v>97201.919999999998</v>
          </cell>
          <cell r="AH286">
            <v>432.89</v>
          </cell>
          <cell r="AI286">
            <v>2904.71</v>
          </cell>
          <cell r="AJ286">
            <v>1494</v>
          </cell>
          <cell r="AK286">
            <v>373</v>
          </cell>
          <cell r="AL286">
            <v>15387.23</v>
          </cell>
          <cell r="AM286">
            <v>1121.94</v>
          </cell>
          <cell r="AN286">
            <v>1706.9</v>
          </cell>
          <cell r="AO286">
            <v>2322.1799999999998</v>
          </cell>
          <cell r="AP286">
            <v>5967.46</v>
          </cell>
          <cell r="AQ286">
            <v>20824</v>
          </cell>
          <cell r="AR286">
            <v>1623.91</v>
          </cell>
          <cell r="AS286">
            <v>52261.64</v>
          </cell>
          <cell r="AT286">
            <v>2934.23</v>
          </cell>
          <cell r="AU286">
            <v>0</v>
          </cell>
          <cell r="AV286">
            <v>12520.01</v>
          </cell>
          <cell r="AW286">
            <v>4792.6000000000004</v>
          </cell>
          <cell r="AX286">
            <v>0</v>
          </cell>
          <cell r="AY286">
            <v>29323</v>
          </cell>
          <cell r="AZ286">
            <v>6573.54</v>
          </cell>
          <cell r="BA286">
            <v>3151.63</v>
          </cell>
          <cell r="BB286">
            <v>44342.43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34194</v>
          </cell>
          <cell r="BH286">
            <v>0</v>
          </cell>
          <cell r="BI286">
            <v>0</v>
          </cell>
          <cell r="BJ286">
            <v>0</v>
          </cell>
          <cell r="BK286">
            <v>67052.47</v>
          </cell>
          <cell r="BL286">
            <v>0</v>
          </cell>
          <cell r="BM286">
            <v>4780.8</v>
          </cell>
          <cell r="BN286">
            <v>126768.77</v>
          </cell>
          <cell r="BO286">
            <v>0</v>
          </cell>
          <cell r="BP286">
            <v>13373.87</v>
          </cell>
          <cell r="BQ286">
            <v>0</v>
          </cell>
          <cell r="BR286">
            <v>0</v>
          </cell>
          <cell r="BS286">
            <v>0</v>
          </cell>
        </row>
        <row r="287">
          <cell r="A287">
            <v>925</v>
          </cell>
          <cell r="B287" t="str">
            <v>Dinglewell Infant School</v>
          </cell>
          <cell r="D287">
            <v>49244.67</v>
          </cell>
          <cell r="E287">
            <v>0</v>
          </cell>
          <cell r="F287">
            <v>56176.93</v>
          </cell>
          <cell r="G287">
            <v>0</v>
          </cell>
          <cell r="H287">
            <v>0</v>
          </cell>
          <cell r="I287">
            <v>0</v>
          </cell>
          <cell r="J287">
            <v>648387.25</v>
          </cell>
          <cell r="K287">
            <v>0</v>
          </cell>
          <cell r="L287">
            <v>39699</v>
          </cell>
          <cell r="M287">
            <v>0</v>
          </cell>
          <cell r="N287">
            <v>27868.15</v>
          </cell>
          <cell r="O287">
            <v>0</v>
          </cell>
          <cell r="P287">
            <v>1699.6</v>
          </cell>
          <cell r="Q287">
            <v>10519.48</v>
          </cell>
          <cell r="R287">
            <v>346.65</v>
          </cell>
          <cell r="S287">
            <v>945</v>
          </cell>
          <cell r="T287">
            <v>28</v>
          </cell>
          <cell r="U287">
            <v>217.02</v>
          </cell>
          <cell r="V287">
            <v>16585.55</v>
          </cell>
          <cell r="W287">
            <v>43449</v>
          </cell>
          <cell r="X287">
            <v>0</v>
          </cell>
          <cell r="Y287">
            <v>0</v>
          </cell>
          <cell r="Z287">
            <v>0</v>
          </cell>
          <cell r="AA287">
            <v>500392.94</v>
          </cell>
          <cell r="AB287">
            <v>13516.11</v>
          </cell>
          <cell r="AC287">
            <v>116352.61</v>
          </cell>
          <cell r="AD287">
            <v>13096.45</v>
          </cell>
          <cell r="AE287">
            <v>29534.35</v>
          </cell>
          <cell r="AF287">
            <v>0</v>
          </cell>
          <cell r="AG287">
            <v>16663.61</v>
          </cell>
          <cell r="AH287">
            <v>398.69</v>
          </cell>
          <cell r="AI287">
            <v>1837</v>
          </cell>
          <cell r="AJ287">
            <v>5096</v>
          </cell>
          <cell r="AK287">
            <v>1274</v>
          </cell>
          <cell r="AL287">
            <v>42941.8</v>
          </cell>
          <cell r="AM287">
            <v>369.95</v>
          </cell>
          <cell r="AN287">
            <v>7714.81</v>
          </cell>
          <cell r="AO287">
            <v>2760.57</v>
          </cell>
          <cell r="AP287">
            <v>7785.02</v>
          </cell>
          <cell r="AQ287">
            <v>0</v>
          </cell>
          <cell r="AR287">
            <v>936.35</v>
          </cell>
          <cell r="AS287">
            <v>24223.19</v>
          </cell>
          <cell r="AT287">
            <v>2897.68</v>
          </cell>
          <cell r="AU287">
            <v>0</v>
          </cell>
          <cell r="AV287">
            <v>4948.66</v>
          </cell>
          <cell r="AW287">
            <v>5253</v>
          </cell>
          <cell r="AX287">
            <v>0</v>
          </cell>
          <cell r="AY287">
            <v>3911.43</v>
          </cell>
          <cell r="AZ287">
            <v>20</v>
          </cell>
          <cell r="BA287">
            <v>667.9</v>
          </cell>
          <cell r="BB287">
            <v>10410.5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42216</v>
          </cell>
          <cell r="BH287">
            <v>0</v>
          </cell>
          <cell r="BI287">
            <v>0</v>
          </cell>
          <cell r="BJ287">
            <v>0</v>
          </cell>
          <cell r="BK287">
            <v>91500</v>
          </cell>
          <cell r="BL287">
            <v>0</v>
          </cell>
          <cell r="BM287">
            <v>1797</v>
          </cell>
          <cell r="BN287">
            <v>25986.75</v>
          </cell>
          <cell r="BO287">
            <v>0</v>
          </cell>
          <cell r="BP287">
            <v>60.93</v>
          </cell>
          <cell r="BQ287">
            <v>5035</v>
          </cell>
          <cell r="BR287">
            <v>0</v>
          </cell>
          <cell r="BS287">
            <v>0</v>
          </cell>
        </row>
        <row r="288">
          <cell r="A288">
            <v>926</v>
          </cell>
          <cell r="B288" t="str">
            <v>Dinglewell Junior School</v>
          </cell>
          <cell r="D288">
            <v>65989.97</v>
          </cell>
          <cell r="E288">
            <v>0</v>
          </cell>
          <cell r="F288">
            <v>76427.55</v>
          </cell>
          <cell r="G288">
            <v>0</v>
          </cell>
          <cell r="H288">
            <v>0</v>
          </cell>
          <cell r="I288">
            <v>0</v>
          </cell>
          <cell r="J288">
            <v>854265.35</v>
          </cell>
          <cell r="K288">
            <v>0</v>
          </cell>
          <cell r="L288">
            <v>32813</v>
          </cell>
          <cell r="M288">
            <v>0</v>
          </cell>
          <cell r="N288">
            <v>61287.68</v>
          </cell>
          <cell r="O288">
            <v>300</v>
          </cell>
          <cell r="P288">
            <v>0</v>
          </cell>
          <cell r="Q288">
            <v>13679.54</v>
          </cell>
          <cell r="R288">
            <v>0</v>
          </cell>
          <cell r="S288">
            <v>1608</v>
          </cell>
          <cell r="T288">
            <v>0</v>
          </cell>
          <cell r="U288">
            <v>4964.2299999999996</v>
          </cell>
          <cell r="V288">
            <v>22881.93</v>
          </cell>
          <cell r="W288">
            <v>56636</v>
          </cell>
          <cell r="X288">
            <v>0</v>
          </cell>
          <cell r="Y288">
            <v>0</v>
          </cell>
          <cell r="Z288">
            <v>0</v>
          </cell>
          <cell r="AA288">
            <v>596778.18999999994</v>
          </cell>
          <cell r="AB288">
            <v>5157.17</v>
          </cell>
          <cell r="AC288">
            <v>37415.72</v>
          </cell>
          <cell r="AD288">
            <v>16206.01</v>
          </cell>
          <cell r="AE288">
            <v>124129.54</v>
          </cell>
          <cell r="AF288">
            <v>0</v>
          </cell>
          <cell r="AG288">
            <v>11965.05</v>
          </cell>
          <cell r="AH288">
            <v>705.33</v>
          </cell>
          <cell r="AI288">
            <v>2222.5</v>
          </cell>
          <cell r="AJ288">
            <v>9710</v>
          </cell>
          <cell r="AK288">
            <v>2428</v>
          </cell>
          <cell r="AL288">
            <v>46347.45</v>
          </cell>
          <cell r="AM288">
            <v>1989.32</v>
          </cell>
          <cell r="AN288">
            <v>1099.05</v>
          </cell>
          <cell r="AO288">
            <v>5943.95</v>
          </cell>
          <cell r="AP288">
            <v>12605.63</v>
          </cell>
          <cell r="AQ288">
            <v>11966</v>
          </cell>
          <cell r="AR288">
            <v>3692.76</v>
          </cell>
          <cell r="AS288">
            <v>72376.94</v>
          </cell>
          <cell r="AT288">
            <v>3230.68</v>
          </cell>
          <cell r="AU288">
            <v>0</v>
          </cell>
          <cell r="AV288">
            <v>10385.39</v>
          </cell>
          <cell r="AW288">
            <v>8048.6</v>
          </cell>
          <cell r="AX288">
            <v>0</v>
          </cell>
          <cell r="AY288">
            <v>3717</v>
          </cell>
          <cell r="AZ288">
            <v>30436.42</v>
          </cell>
          <cell r="BA288">
            <v>56149.29</v>
          </cell>
          <cell r="BB288">
            <v>17741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48592.45</v>
          </cell>
          <cell r="BH288">
            <v>0</v>
          </cell>
          <cell r="BI288">
            <v>0</v>
          </cell>
          <cell r="BJ288">
            <v>0</v>
          </cell>
          <cell r="BK288">
            <v>30119.75</v>
          </cell>
          <cell r="BL288">
            <v>0</v>
          </cell>
          <cell r="BM288">
            <v>1639.82</v>
          </cell>
          <cell r="BN288">
            <v>21978.71</v>
          </cell>
          <cell r="BO288">
            <v>0</v>
          </cell>
          <cell r="BP288">
            <v>87299.25</v>
          </cell>
          <cell r="BQ288">
            <v>5961.18</v>
          </cell>
          <cell r="BR288">
            <v>0</v>
          </cell>
          <cell r="BS288">
            <v>0</v>
          </cell>
        </row>
        <row r="289">
          <cell r="A289">
            <v>927</v>
          </cell>
          <cell r="B289" t="str">
            <v>Elmbridge Infant School</v>
          </cell>
          <cell r="D289">
            <v>62853.62</v>
          </cell>
          <cell r="E289">
            <v>0</v>
          </cell>
          <cell r="F289">
            <v>22519.71</v>
          </cell>
          <cell r="G289">
            <v>1917.83</v>
          </cell>
          <cell r="H289">
            <v>0</v>
          </cell>
          <cell r="I289">
            <v>0</v>
          </cell>
          <cell r="J289">
            <v>550689.84</v>
          </cell>
          <cell r="K289">
            <v>0</v>
          </cell>
          <cell r="L289">
            <v>40683</v>
          </cell>
          <cell r="M289">
            <v>0</v>
          </cell>
          <cell r="N289">
            <v>20656</v>
          </cell>
          <cell r="O289">
            <v>250</v>
          </cell>
          <cell r="P289">
            <v>4268.7</v>
          </cell>
          <cell r="Q289">
            <v>13507.25</v>
          </cell>
          <cell r="R289">
            <v>0</v>
          </cell>
          <cell r="S289">
            <v>4423.5</v>
          </cell>
          <cell r="T289">
            <v>1892.32</v>
          </cell>
          <cell r="U289">
            <v>766.94</v>
          </cell>
          <cell r="V289">
            <v>4480.76</v>
          </cell>
          <cell r="W289">
            <v>38980</v>
          </cell>
          <cell r="X289">
            <v>0</v>
          </cell>
          <cell r="Y289">
            <v>0</v>
          </cell>
          <cell r="Z289">
            <v>0</v>
          </cell>
          <cell r="AA289">
            <v>385848.6</v>
          </cell>
          <cell r="AB289">
            <v>16501.66</v>
          </cell>
          <cell r="AC289">
            <v>100834.81</v>
          </cell>
          <cell r="AD289">
            <v>25485.54</v>
          </cell>
          <cell r="AE289">
            <v>28560.080000000002</v>
          </cell>
          <cell r="AF289">
            <v>0</v>
          </cell>
          <cell r="AG289">
            <v>15732.38</v>
          </cell>
          <cell r="AH289">
            <v>181.9</v>
          </cell>
          <cell r="AI289">
            <v>3383.42</v>
          </cell>
          <cell r="AJ289">
            <v>6130</v>
          </cell>
          <cell r="AK289">
            <v>1532</v>
          </cell>
          <cell r="AL289">
            <v>4800.45</v>
          </cell>
          <cell r="AM289">
            <v>2644.36</v>
          </cell>
          <cell r="AN289">
            <v>1429.75</v>
          </cell>
          <cell r="AO289">
            <v>2986.1</v>
          </cell>
          <cell r="AP289">
            <v>6035.38</v>
          </cell>
          <cell r="AQ289">
            <v>17682</v>
          </cell>
          <cell r="AR289">
            <v>3011.65</v>
          </cell>
          <cell r="AS289">
            <v>15430.29</v>
          </cell>
          <cell r="AT289">
            <v>2160.9699999999998</v>
          </cell>
          <cell r="AU289">
            <v>0</v>
          </cell>
          <cell r="AV289">
            <v>6490.24</v>
          </cell>
          <cell r="AW289">
            <v>4719.3999999999996</v>
          </cell>
          <cell r="AX289">
            <v>0</v>
          </cell>
          <cell r="AY289">
            <v>4956</v>
          </cell>
          <cell r="AZ289">
            <v>4648.8999999999996</v>
          </cell>
          <cell r="BA289">
            <v>2109.42</v>
          </cell>
          <cell r="BB289">
            <v>13614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33593</v>
          </cell>
          <cell r="BH289">
            <v>0</v>
          </cell>
          <cell r="BI289">
            <v>0</v>
          </cell>
          <cell r="BJ289">
            <v>0</v>
          </cell>
          <cell r="BK289">
            <v>21727.48</v>
          </cell>
          <cell r="BL289">
            <v>0</v>
          </cell>
          <cell r="BM289">
            <v>2109.64</v>
          </cell>
          <cell r="BN289">
            <v>66542.63</v>
          </cell>
          <cell r="BO289">
            <v>0</v>
          </cell>
          <cell r="BP289">
            <v>32743.52</v>
          </cell>
          <cell r="BQ289">
            <v>1449.9</v>
          </cell>
          <cell r="BR289">
            <v>0</v>
          </cell>
          <cell r="BS289">
            <v>0</v>
          </cell>
        </row>
        <row r="290">
          <cell r="A290">
            <v>928</v>
          </cell>
          <cell r="B290" t="str">
            <v>Elmbridge Junior School</v>
          </cell>
          <cell r="D290">
            <v>77138.149999999994</v>
          </cell>
          <cell r="E290">
            <v>0</v>
          </cell>
          <cell r="F290">
            <v>309.63</v>
          </cell>
          <cell r="G290">
            <v>2451.9499999999998</v>
          </cell>
          <cell r="H290">
            <v>0</v>
          </cell>
          <cell r="I290">
            <v>0</v>
          </cell>
          <cell r="J290">
            <v>879961.48</v>
          </cell>
          <cell r="K290">
            <v>0</v>
          </cell>
          <cell r="L290">
            <v>48474</v>
          </cell>
          <cell r="M290">
            <v>0</v>
          </cell>
          <cell r="N290">
            <v>49352.79</v>
          </cell>
          <cell r="O290">
            <v>300</v>
          </cell>
          <cell r="P290">
            <v>492.9</v>
          </cell>
          <cell r="Q290">
            <v>21563.32</v>
          </cell>
          <cell r="R290">
            <v>0</v>
          </cell>
          <cell r="S290">
            <v>13920</v>
          </cell>
          <cell r="T290">
            <v>0</v>
          </cell>
          <cell r="U290">
            <v>28615.9</v>
          </cell>
          <cell r="V290">
            <v>1849.46</v>
          </cell>
          <cell r="W290">
            <v>60712</v>
          </cell>
          <cell r="X290">
            <v>0</v>
          </cell>
          <cell r="Y290">
            <v>0</v>
          </cell>
          <cell r="Z290">
            <v>0</v>
          </cell>
          <cell r="AA290">
            <v>603644.78</v>
          </cell>
          <cell r="AB290">
            <v>34753.199999999997</v>
          </cell>
          <cell r="AC290">
            <v>104770.47</v>
          </cell>
          <cell r="AD290">
            <v>35462.800000000003</v>
          </cell>
          <cell r="AE290">
            <v>32820.949999999997</v>
          </cell>
          <cell r="AF290">
            <v>0</v>
          </cell>
          <cell r="AG290">
            <v>14312.94</v>
          </cell>
          <cell r="AH290">
            <v>5038.68</v>
          </cell>
          <cell r="AI290">
            <v>5098.66</v>
          </cell>
          <cell r="AJ290">
            <v>6753</v>
          </cell>
          <cell r="AK290">
            <v>1688</v>
          </cell>
          <cell r="AL290">
            <v>41852.99</v>
          </cell>
          <cell r="AM290">
            <v>3680.14</v>
          </cell>
          <cell r="AN290">
            <v>795.54</v>
          </cell>
          <cell r="AO290">
            <v>4084.57</v>
          </cell>
          <cell r="AP290">
            <v>18148.03</v>
          </cell>
          <cell r="AQ290">
            <v>11722</v>
          </cell>
          <cell r="AR290">
            <v>1760.76</v>
          </cell>
          <cell r="AS290">
            <v>74935.58</v>
          </cell>
          <cell r="AT290">
            <v>14797.1</v>
          </cell>
          <cell r="AU290">
            <v>0</v>
          </cell>
          <cell r="AV290">
            <v>16159.36</v>
          </cell>
          <cell r="AW290">
            <v>8208</v>
          </cell>
          <cell r="AX290">
            <v>0</v>
          </cell>
          <cell r="AY290">
            <v>10976</v>
          </cell>
          <cell r="AZ290">
            <v>37347.449999999997</v>
          </cell>
          <cell r="BA290">
            <v>11181.31</v>
          </cell>
          <cell r="BB290">
            <v>19279.68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42915</v>
          </cell>
          <cell r="BH290">
            <v>0</v>
          </cell>
          <cell r="BI290">
            <v>0</v>
          </cell>
          <cell r="BJ290">
            <v>0</v>
          </cell>
          <cell r="BK290">
            <v>41111</v>
          </cell>
          <cell r="BL290">
            <v>0</v>
          </cell>
          <cell r="BM290">
            <v>2623.34</v>
          </cell>
          <cell r="BN290">
            <v>63108.01</v>
          </cell>
          <cell r="BO290">
            <v>0</v>
          </cell>
          <cell r="BP290">
            <v>0</v>
          </cell>
          <cell r="BQ290">
            <v>1942.24</v>
          </cell>
          <cell r="BR290">
            <v>0</v>
          </cell>
          <cell r="BS290">
            <v>0</v>
          </cell>
        </row>
        <row r="291">
          <cell r="A291">
            <v>929</v>
          </cell>
          <cell r="B291" t="str">
            <v>Finlay Community School</v>
          </cell>
          <cell r="D291">
            <v>84824.21</v>
          </cell>
          <cell r="E291">
            <v>0</v>
          </cell>
          <cell r="F291">
            <v>25340.33</v>
          </cell>
          <cell r="G291">
            <v>2059.65</v>
          </cell>
          <cell r="H291">
            <v>629</v>
          </cell>
          <cell r="I291">
            <v>0</v>
          </cell>
          <cell r="J291">
            <v>495104.81</v>
          </cell>
          <cell r="K291">
            <v>0</v>
          </cell>
          <cell r="L291">
            <v>112140</v>
          </cell>
          <cell r="M291">
            <v>0</v>
          </cell>
          <cell r="N291">
            <v>234121</v>
          </cell>
          <cell r="O291">
            <v>0</v>
          </cell>
          <cell r="P291">
            <v>0</v>
          </cell>
          <cell r="Q291">
            <v>14413.02</v>
          </cell>
          <cell r="R291">
            <v>0</v>
          </cell>
          <cell r="S291">
            <v>16132.73</v>
          </cell>
          <cell r="T291">
            <v>5877.27</v>
          </cell>
          <cell r="U291">
            <v>997.14</v>
          </cell>
          <cell r="V291">
            <v>22883.84</v>
          </cell>
          <cell r="W291">
            <v>42918</v>
          </cell>
          <cell r="X291">
            <v>0</v>
          </cell>
          <cell r="Y291">
            <v>0</v>
          </cell>
          <cell r="Z291">
            <v>0</v>
          </cell>
          <cell r="AA291">
            <v>271619.84999999998</v>
          </cell>
          <cell r="AB291">
            <v>2460.0500000000002</v>
          </cell>
          <cell r="AC291">
            <v>137797.24</v>
          </cell>
          <cell r="AD291">
            <v>33701.35</v>
          </cell>
          <cell r="AE291">
            <v>40607.43</v>
          </cell>
          <cell r="AF291">
            <v>0</v>
          </cell>
          <cell r="AG291">
            <v>29096.52</v>
          </cell>
          <cell r="AH291">
            <v>3087.48</v>
          </cell>
          <cell r="AI291">
            <v>1214.79</v>
          </cell>
          <cell r="AJ291">
            <v>9034</v>
          </cell>
          <cell r="AK291">
            <v>2259</v>
          </cell>
          <cell r="AL291">
            <v>21777.43</v>
          </cell>
          <cell r="AM291">
            <v>4141.09</v>
          </cell>
          <cell r="AN291">
            <v>2554.5500000000002</v>
          </cell>
          <cell r="AO291">
            <v>221.4</v>
          </cell>
          <cell r="AP291">
            <v>24924.69</v>
          </cell>
          <cell r="AQ291">
            <v>7770</v>
          </cell>
          <cell r="AR291">
            <v>3543.17</v>
          </cell>
          <cell r="AS291">
            <v>58827.87</v>
          </cell>
          <cell r="AT291">
            <v>1726.95</v>
          </cell>
          <cell r="AU291">
            <v>0</v>
          </cell>
          <cell r="AV291">
            <v>12416.96</v>
          </cell>
          <cell r="AW291">
            <v>4263.3999999999996</v>
          </cell>
          <cell r="AX291">
            <v>0</v>
          </cell>
          <cell r="AY291">
            <v>26492.15</v>
          </cell>
          <cell r="AZ291">
            <v>33838.93</v>
          </cell>
          <cell r="BA291">
            <v>0</v>
          </cell>
          <cell r="BB291">
            <v>23318.3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32055</v>
          </cell>
          <cell r="BH291">
            <v>0</v>
          </cell>
          <cell r="BI291">
            <v>0</v>
          </cell>
          <cell r="BJ291">
            <v>0</v>
          </cell>
          <cell r="BK291">
            <v>26217.84</v>
          </cell>
          <cell r="BL291">
            <v>0</v>
          </cell>
          <cell r="BM291">
            <v>3024.78</v>
          </cell>
          <cell r="BN291">
            <v>272717.42</v>
          </cell>
          <cell r="BO291">
            <v>0</v>
          </cell>
          <cell r="BP291">
            <v>30285.49</v>
          </cell>
          <cell r="BQ291">
            <v>555.87</v>
          </cell>
          <cell r="BR291">
            <v>0</v>
          </cell>
          <cell r="BS291">
            <v>0</v>
          </cell>
        </row>
        <row r="292">
          <cell r="A292">
            <v>933</v>
          </cell>
          <cell r="B292" t="str">
            <v>Harewood Infant School</v>
          </cell>
          <cell r="D292">
            <v>58889.75</v>
          </cell>
          <cell r="E292">
            <v>0</v>
          </cell>
          <cell r="F292">
            <v>28930.720000000001</v>
          </cell>
          <cell r="G292">
            <v>1179.6099999999999</v>
          </cell>
          <cell r="H292">
            <v>0</v>
          </cell>
          <cell r="I292">
            <v>0</v>
          </cell>
          <cell r="J292">
            <v>485701.07</v>
          </cell>
          <cell r="K292">
            <v>0</v>
          </cell>
          <cell r="L292">
            <v>27558</v>
          </cell>
          <cell r="M292">
            <v>0</v>
          </cell>
          <cell r="N292">
            <v>58967.85</v>
          </cell>
          <cell r="O292">
            <v>300</v>
          </cell>
          <cell r="P292">
            <v>35</v>
          </cell>
          <cell r="Q292">
            <v>5166.1400000000003</v>
          </cell>
          <cell r="R292">
            <v>0</v>
          </cell>
          <cell r="S292">
            <v>2648.1</v>
          </cell>
          <cell r="T292">
            <v>0</v>
          </cell>
          <cell r="U292">
            <v>0</v>
          </cell>
          <cell r="V292">
            <v>3192</v>
          </cell>
          <cell r="W292">
            <v>36440</v>
          </cell>
          <cell r="X292">
            <v>0</v>
          </cell>
          <cell r="Y292">
            <v>0</v>
          </cell>
          <cell r="Z292">
            <v>0</v>
          </cell>
          <cell r="AA292">
            <v>373380.65</v>
          </cell>
          <cell r="AB292">
            <v>21406.26</v>
          </cell>
          <cell r="AC292">
            <v>91689.77</v>
          </cell>
          <cell r="AD292">
            <v>18781.91</v>
          </cell>
          <cell r="AE292">
            <v>25693.38</v>
          </cell>
          <cell r="AF292">
            <v>0</v>
          </cell>
          <cell r="AG292">
            <v>12807.01</v>
          </cell>
          <cell r="AH292">
            <v>459.46</v>
          </cell>
          <cell r="AI292">
            <v>2016</v>
          </cell>
          <cell r="AJ292">
            <v>4167</v>
          </cell>
          <cell r="AK292">
            <v>1042</v>
          </cell>
          <cell r="AL292">
            <v>7021.57</v>
          </cell>
          <cell r="AM292">
            <v>1634.14</v>
          </cell>
          <cell r="AN292">
            <v>2476.0700000000002</v>
          </cell>
          <cell r="AO292">
            <v>833.38</v>
          </cell>
          <cell r="AP292">
            <v>6502.55</v>
          </cell>
          <cell r="AQ292">
            <v>0</v>
          </cell>
          <cell r="AR292">
            <v>1249.03</v>
          </cell>
          <cell r="AS292">
            <v>26332.74</v>
          </cell>
          <cell r="AT292">
            <v>5464.21</v>
          </cell>
          <cell r="AU292">
            <v>0</v>
          </cell>
          <cell r="AV292">
            <v>14702.98</v>
          </cell>
          <cell r="AW292">
            <v>4400.6000000000004</v>
          </cell>
          <cell r="AX292">
            <v>0</v>
          </cell>
          <cell r="AY292">
            <v>5369</v>
          </cell>
          <cell r="AZ292">
            <v>0</v>
          </cell>
          <cell r="BA292">
            <v>495.7</v>
          </cell>
          <cell r="BB292">
            <v>12042.5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41888.910000000003</v>
          </cell>
          <cell r="BH292">
            <v>0</v>
          </cell>
          <cell r="BI292">
            <v>0</v>
          </cell>
          <cell r="BJ292">
            <v>0</v>
          </cell>
          <cell r="BK292">
            <v>16425.77</v>
          </cell>
          <cell r="BL292">
            <v>0</v>
          </cell>
          <cell r="BM292">
            <v>1651.56</v>
          </cell>
          <cell r="BN292">
            <v>38930</v>
          </cell>
          <cell r="BO292">
            <v>0</v>
          </cell>
          <cell r="BP292">
            <v>48005</v>
          </cell>
          <cell r="BQ292">
            <v>1269</v>
          </cell>
          <cell r="BR292">
            <v>4647.91</v>
          </cell>
          <cell r="BS292">
            <v>0</v>
          </cell>
        </row>
        <row r="293">
          <cell r="A293">
            <v>934</v>
          </cell>
          <cell r="B293" t="str">
            <v>Harewood Junior School</v>
          </cell>
          <cell r="C293">
            <v>1</v>
          </cell>
          <cell r="D293">
            <v>54335.42</v>
          </cell>
          <cell r="E293">
            <v>0</v>
          </cell>
          <cell r="F293">
            <v>45316.72</v>
          </cell>
          <cell r="G293">
            <v>0</v>
          </cell>
          <cell r="H293">
            <v>12000</v>
          </cell>
          <cell r="I293">
            <v>0</v>
          </cell>
          <cell r="J293">
            <v>800321</v>
          </cell>
          <cell r="K293">
            <v>0</v>
          </cell>
          <cell r="L293">
            <v>71387</v>
          </cell>
          <cell r="M293">
            <v>0</v>
          </cell>
          <cell r="N293">
            <v>136286.38</v>
          </cell>
          <cell r="O293">
            <v>21979.279999999999</v>
          </cell>
          <cell r="P293">
            <v>63777.16</v>
          </cell>
          <cell r="Q293">
            <v>15829.55</v>
          </cell>
          <cell r="R293">
            <v>0</v>
          </cell>
          <cell r="S293">
            <v>556.79</v>
          </cell>
          <cell r="T293">
            <v>450</v>
          </cell>
          <cell r="U293">
            <v>26804.75</v>
          </cell>
          <cell r="V293">
            <v>30557.599999999999</v>
          </cell>
          <cell r="W293">
            <v>54824</v>
          </cell>
          <cell r="X293">
            <v>0</v>
          </cell>
          <cell r="Y293">
            <v>0</v>
          </cell>
          <cell r="Z293">
            <v>0</v>
          </cell>
          <cell r="AA293">
            <v>704683.11</v>
          </cell>
          <cell r="AB293">
            <v>845.69</v>
          </cell>
          <cell r="AC293">
            <v>137095.63</v>
          </cell>
          <cell r="AD293">
            <v>27519.13</v>
          </cell>
          <cell r="AE293">
            <v>42314.64</v>
          </cell>
          <cell r="AF293">
            <v>0</v>
          </cell>
          <cell r="AG293">
            <v>27868.45</v>
          </cell>
          <cell r="AH293">
            <v>4130.68</v>
          </cell>
          <cell r="AI293">
            <v>3812.2</v>
          </cell>
          <cell r="AJ293">
            <v>6680</v>
          </cell>
          <cell r="AK293">
            <v>1670</v>
          </cell>
          <cell r="AL293">
            <v>36586.019999999997</v>
          </cell>
          <cell r="AM293">
            <v>9059.52</v>
          </cell>
          <cell r="AN293">
            <v>849.4</v>
          </cell>
          <cell r="AO293">
            <v>8288.7000000000007</v>
          </cell>
          <cell r="AP293">
            <v>10784.52</v>
          </cell>
          <cell r="AQ293">
            <v>11389</v>
          </cell>
          <cell r="AR293">
            <v>1081.3800000000001</v>
          </cell>
          <cell r="AS293">
            <v>102009.96</v>
          </cell>
          <cell r="AT293">
            <v>1234.83</v>
          </cell>
          <cell r="AU293">
            <v>0</v>
          </cell>
          <cell r="AV293">
            <v>12609.21</v>
          </cell>
          <cell r="AW293">
            <v>8065.2</v>
          </cell>
          <cell r="AX293">
            <v>0</v>
          </cell>
          <cell r="AY293">
            <v>11357.5</v>
          </cell>
          <cell r="AZ293">
            <v>5302.82</v>
          </cell>
          <cell r="BA293">
            <v>5775.74</v>
          </cell>
          <cell r="BB293">
            <v>18919.95</v>
          </cell>
          <cell r="BC293">
            <v>2</v>
          </cell>
          <cell r="BD293">
            <v>0</v>
          </cell>
          <cell r="BE293">
            <v>0</v>
          </cell>
          <cell r="BF293">
            <v>0</v>
          </cell>
          <cell r="BG293">
            <v>40995</v>
          </cell>
          <cell r="BH293">
            <v>0</v>
          </cell>
          <cell r="BI293">
            <v>0</v>
          </cell>
          <cell r="BJ293">
            <v>0</v>
          </cell>
          <cell r="BK293">
            <v>30487.78</v>
          </cell>
          <cell r="BL293">
            <v>0</v>
          </cell>
          <cell r="BM293">
            <v>6346.94</v>
          </cell>
          <cell r="BN293">
            <v>77173</v>
          </cell>
          <cell r="BO293">
            <v>0.65</v>
          </cell>
          <cell r="BP293">
            <v>56224</v>
          </cell>
          <cell r="BQ293">
            <v>5253</v>
          </cell>
          <cell r="BR293">
            <v>0</v>
          </cell>
          <cell r="BS293">
            <v>0</v>
          </cell>
        </row>
        <row r="294">
          <cell r="A294">
            <v>935</v>
          </cell>
          <cell r="B294" t="str">
            <v>Hatherley Infant School</v>
          </cell>
          <cell r="D294">
            <v>108109.55</v>
          </cell>
          <cell r="E294">
            <v>2349.87</v>
          </cell>
          <cell r="F294">
            <v>17090</v>
          </cell>
          <cell r="G294">
            <v>1220.92</v>
          </cell>
          <cell r="H294">
            <v>-2349.84</v>
          </cell>
          <cell r="I294">
            <v>0</v>
          </cell>
          <cell r="J294">
            <v>622691.44999999995</v>
          </cell>
          <cell r="K294">
            <v>0</v>
          </cell>
          <cell r="L294">
            <v>80733</v>
          </cell>
          <cell r="M294">
            <v>0</v>
          </cell>
          <cell r="N294">
            <v>71116.33</v>
          </cell>
          <cell r="O294">
            <v>91745.32</v>
          </cell>
          <cell r="P294">
            <v>4700.6000000000004</v>
          </cell>
          <cell r="Q294">
            <v>6815.59</v>
          </cell>
          <cell r="R294">
            <v>0</v>
          </cell>
          <cell r="S294">
            <v>99</v>
          </cell>
          <cell r="T294">
            <v>402.73</v>
          </cell>
          <cell r="U294">
            <v>0</v>
          </cell>
          <cell r="V294">
            <v>2578.33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399343.01</v>
          </cell>
          <cell r="AB294">
            <v>12005.56</v>
          </cell>
          <cell r="AC294">
            <v>190737.97</v>
          </cell>
          <cell r="AD294">
            <v>20361.72</v>
          </cell>
          <cell r="AE294">
            <v>33469.480000000003</v>
          </cell>
          <cell r="AF294">
            <v>0</v>
          </cell>
          <cell r="AG294">
            <v>42751.07</v>
          </cell>
          <cell r="AH294">
            <v>1248.3</v>
          </cell>
          <cell r="AI294">
            <v>2524.69</v>
          </cell>
          <cell r="AJ294">
            <v>4557</v>
          </cell>
          <cell r="AK294">
            <v>1419</v>
          </cell>
          <cell r="AL294">
            <v>18831.27</v>
          </cell>
          <cell r="AM294">
            <v>0</v>
          </cell>
          <cell r="AN294">
            <v>2508.7600000000002</v>
          </cell>
          <cell r="AO294">
            <v>819.13</v>
          </cell>
          <cell r="AP294">
            <v>7813.67</v>
          </cell>
          <cell r="AQ294">
            <v>5271.06</v>
          </cell>
          <cell r="AR294">
            <v>6251.31</v>
          </cell>
          <cell r="AS294">
            <v>47168.36</v>
          </cell>
          <cell r="AT294">
            <v>16511.82</v>
          </cell>
          <cell r="AU294">
            <v>0</v>
          </cell>
          <cell r="AV294">
            <v>8095.19</v>
          </cell>
          <cell r="AW294">
            <v>4085.4</v>
          </cell>
          <cell r="AX294">
            <v>0</v>
          </cell>
          <cell r="AY294">
            <v>22302</v>
          </cell>
          <cell r="AZ294">
            <v>0</v>
          </cell>
          <cell r="BA294">
            <v>916</v>
          </cell>
          <cell r="BB294">
            <v>9958.2000000000007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34743.75</v>
          </cell>
          <cell r="BH294">
            <v>0</v>
          </cell>
          <cell r="BI294">
            <v>0</v>
          </cell>
          <cell r="BJ294">
            <v>0</v>
          </cell>
          <cell r="BK294">
            <v>475</v>
          </cell>
          <cell r="BL294">
            <v>0</v>
          </cell>
          <cell r="BM294">
            <v>4086.28</v>
          </cell>
          <cell r="BN294">
            <v>132391.79999999999</v>
          </cell>
          <cell r="BO294">
            <v>0</v>
          </cell>
          <cell r="BP294">
            <v>45951</v>
          </cell>
          <cell r="BQ294">
            <v>192.52</v>
          </cell>
          <cell r="BR294">
            <v>0</v>
          </cell>
          <cell r="BS294">
            <v>0</v>
          </cell>
        </row>
        <row r="295">
          <cell r="A295">
            <v>936</v>
          </cell>
          <cell r="B295" t="str">
            <v>Hempsted C of E Primary School</v>
          </cell>
          <cell r="D295">
            <v>50601.66</v>
          </cell>
          <cell r="E295">
            <v>0</v>
          </cell>
          <cell r="F295">
            <v>46866.2</v>
          </cell>
          <cell r="G295">
            <v>1091.8</v>
          </cell>
          <cell r="H295">
            <v>0</v>
          </cell>
          <cell r="I295">
            <v>0</v>
          </cell>
          <cell r="J295">
            <v>533906.34</v>
          </cell>
          <cell r="K295">
            <v>0</v>
          </cell>
          <cell r="L295">
            <v>47557</v>
          </cell>
          <cell r="M295">
            <v>0</v>
          </cell>
          <cell r="N295">
            <v>25446</v>
          </cell>
          <cell r="O295">
            <v>0</v>
          </cell>
          <cell r="P295">
            <v>354.1</v>
          </cell>
          <cell r="Q295">
            <v>13649.06</v>
          </cell>
          <cell r="R295">
            <v>0</v>
          </cell>
          <cell r="S295">
            <v>5575.5</v>
          </cell>
          <cell r="T295">
            <v>1834</v>
          </cell>
          <cell r="U295">
            <v>1066.92</v>
          </cell>
          <cell r="V295">
            <v>10768.95</v>
          </cell>
          <cell r="W295">
            <v>38948</v>
          </cell>
          <cell r="X295">
            <v>0</v>
          </cell>
          <cell r="Y295">
            <v>0</v>
          </cell>
          <cell r="Z295">
            <v>0</v>
          </cell>
          <cell r="AA295">
            <v>379354.17</v>
          </cell>
          <cell r="AB295">
            <v>24140.69</v>
          </cell>
          <cell r="AC295">
            <v>95610.44</v>
          </cell>
          <cell r="AD295">
            <v>8912.42</v>
          </cell>
          <cell r="AE295">
            <v>38596.65</v>
          </cell>
          <cell r="AF295">
            <v>0</v>
          </cell>
          <cell r="AG295">
            <v>13806.96</v>
          </cell>
          <cell r="AH295">
            <v>164.28</v>
          </cell>
          <cell r="AI295">
            <v>1129</v>
          </cell>
          <cell r="AJ295">
            <v>4560</v>
          </cell>
          <cell r="AK295">
            <v>1140</v>
          </cell>
          <cell r="AL295">
            <v>4515.4399999999996</v>
          </cell>
          <cell r="AM295">
            <v>3413.28</v>
          </cell>
          <cell r="AN295">
            <v>10458.31</v>
          </cell>
          <cell r="AO295">
            <v>1927.02</v>
          </cell>
          <cell r="AP295">
            <v>5945.77</v>
          </cell>
          <cell r="AQ295">
            <v>5994</v>
          </cell>
          <cell r="AR295">
            <v>548.9</v>
          </cell>
          <cell r="AS295">
            <v>27017.39</v>
          </cell>
          <cell r="AT295">
            <v>2221.1799999999998</v>
          </cell>
          <cell r="AU295">
            <v>0</v>
          </cell>
          <cell r="AV295">
            <v>4880.71</v>
          </cell>
          <cell r="AW295">
            <v>4367</v>
          </cell>
          <cell r="AX295">
            <v>0</v>
          </cell>
          <cell r="AY295">
            <v>413</v>
          </cell>
          <cell r="AZ295">
            <v>1684.03</v>
          </cell>
          <cell r="BA295">
            <v>5984.89</v>
          </cell>
          <cell r="BB295">
            <v>13189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34156</v>
          </cell>
          <cell r="BH295">
            <v>0</v>
          </cell>
          <cell r="BI295">
            <v>0</v>
          </cell>
          <cell r="BJ295">
            <v>0</v>
          </cell>
          <cell r="BK295">
            <v>16412.98</v>
          </cell>
          <cell r="BL295">
            <v>0</v>
          </cell>
          <cell r="BM295">
            <v>1937.45</v>
          </cell>
          <cell r="BN295">
            <v>69733</v>
          </cell>
          <cell r="BO295">
            <v>0</v>
          </cell>
          <cell r="BP295">
            <v>63226.02</v>
          </cell>
          <cell r="BQ295">
            <v>537.54999999999995</v>
          </cell>
          <cell r="BR295">
            <v>0</v>
          </cell>
          <cell r="BS295">
            <v>0</v>
          </cell>
        </row>
        <row r="296">
          <cell r="A296">
            <v>937</v>
          </cell>
          <cell r="B296" t="str">
            <v>Hillview Primary School School</v>
          </cell>
          <cell r="D296">
            <v>13668.79</v>
          </cell>
          <cell r="E296">
            <v>0</v>
          </cell>
          <cell r="F296">
            <v>16079.64</v>
          </cell>
          <cell r="G296">
            <v>0</v>
          </cell>
          <cell r="H296">
            <v>0</v>
          </cell>
          <cell r="I296">
            <v>0</v>
          </cell>
          <cell r="J296">
            <v>427309</v>
          </cell>
          <cell r="K296">
            <v>0</v>
          </cell>
          <cell r="L296">
            <v>30641</v>
          </cell>
          <cell r="M296">
            <v>0</v>
          </cell>
          <cell r="N296">
            <v>27294.57</v>
          </cell>
          <cell r="O296">
            <v>0</v>
          </cell>
          <cell r="P296">
            <v>0</v>
          </cell>
          <cell r="Q296">
            <v>7659.67</v>
          </cell>
          <cell r="R296">
            <v>0</v>
          </cell>
          <cell r="S296">
            <v>0</v>
          </cell>
          <cell r="T296">
            <v>714</v>
          </cell>
          <cell r="U296">
            <v>556</v>
          </cell>
          <cell r="V296">
            <v>10043.040000000001</v>
          </cell>
          <cell r="W296">
            <v>34406</v>
          </cell>
          <cell r="X296">
            <v>0</v>
          </cell>
          <cell r="Y296">
            <v>0</v>
          </cell>
          <cell r="Z296">
            <v>0</v>
          </cell>
          <cell r="AA296">
            <v>316163.84000000003</v>
          </cell>
          <cell r="AB296">
            <v>13478.29</v>
          </cell>
          <cell r="AC296">
            <v>52469.08</v>
          </cell>
          <cell r="AD296">
            <v>22627.4</v>
          </cell>
          <cell r="AE296">
            <v>22796.33</v>
          </cell>
          <cell r="AF296">
            <v>0</v>
          </cell>
          <cell r="AG296">
            <v>11336.1</v>
          </cell>
          <cell r="AH296">
            <v>600.37</v>
          </cell>
          <cell r="AI296">
            <v>1701.35</v>
          </cell>
          <cell r="AJ296">
            <v>3564</v>
          </cell>
          <cell r="AK296">
            <v>891</v>
          </cell>
          <cell r="AL296">
            <v>5650.22</v>
          </cell>
          <cell r="AM296">
            <v>2484.54</v>
          </cell>
          <cell r="AN296">
            <v>713.54</v>
          </cell>
          <cell r="AO296">
            <v>4192.8</v>
          </cell>
          <cell r="AP296">
            <v>10225.68</v>
          </cell>
          <cell r="AQ296">
            <v>7370</v>
          </cell>
          <cell r="AR296">
            <v>539.25</v>
          </cell>
          <cell r="AS296">
            <v>26170.27</v>
          </cell>
          <cell r="AT296">
            <v>1362.56</v>
          </cell>
          <cell r="AU296">
            <v>0</v>
          </cell>
          <cell r="AV296">
            <v>4158.1099999999997</v>
          </cell>
          <cell r="AW296">
            <v>3292.88</v>
          </cell>
          <cell r="AX296">
            <v>0</v>
          </cell>
          <cell r="AY296">
            <v>5782</v>
          </cell>
          <cell r="AZ296">
            <v>16222.7</v>
          </cell>
          <cell r="BA296">
            <v>1269.74</v>
          </cell>
          <cell r="BB296">
            <v>12636.5</v>
          </cell>
          <cell r="BC296">
            <v>0</v>
          </cell>
          <cell r="BD296">
            <v>370</v>
          </cell>
          <cell r="BE296">
            <v>0</v>
          </cell>
          <cell r="BF296">
            <v>0</v>
          </cell>
          <cell r="BG296">
            <v>31534</v>
          </cell>
          <cell r="BH296">
            <v>0</v>
          </cell>
          <cell r="BI296">
            <v>370</v>
          </cell>
          <cell r="BJ296">
            <v>0</v>
          </cell>
          <cell r="BK296">
            <v>43539.24</v>
          </cell>
          <cell r="BL296">
            <v>0</v>
          </cell>
          <cell r="BM296">
            <v>1875</v>
          </cell>
          <cell r="BN296">
            <v>4223.5200000000004</v>
          </cell>
          <cell r="BO296">
            <v>0</v>
          </cell>
          <cell r="BP296">
            <v>2569.4</v>
          </cell>
          <cell r="BQ296">
            <v>0</v>
          </cell>
          <cell r="BR296">
            <v>0</v>
          </cell>
          <cell r="BS296">
            <v>0</v>
          </cell>
        </row>
        <row r="297">
          <cell r="A297">
            <v>938</v>
          </cell>
          <cell r="B297" t="str">
            <v>Kingsholm Church of England Primary School</v>
          </cell>
          <cell r="C297">
            <v>1</v>
          </cell>
          <cell r="D297">
            <v>72838.47</v>
          </cell>
          <cell r="E297">
            <v>0</v>
          </cell>
          <cell r="F297">
            <v>0</v>
          </cell>
          <cell r="G297">
            <v>927.74</v>
          </cell>
          <cell r="H297">
            <v>0</v>
          </cell>
          <cell r="I297">
            <v>0</v>
          </cell>
          <cell r="J297">
            <v>908202.44</v>
          </cell>
          <cell r="K297">
            <v>0</v>
          </cell>
          <cell r="L297">
            <v>195948</v>
          </cell>
          <cell r="M297">
            <v>0</v>
          </cell>
          <cell r="N297">
            <v>225680.15</v>
          </cell>
          <cell r="O297">
            <v>58246.720000000001</v>
          </cell>
          <cell r="P297">
            <v>70426.22</v>
          </cell>
          <cell r="Q297">
            <v>25914.11</v>
          </cell>
          <cell r="R297">
            <v>17944.990000000002</v>
          </cell>
          <cell r="S297">
            <v>26073.63</v>
          </cell>
          <cell r="T297">
            <v>6171.18</v>
          </cell>
          <cell r="U297">
            <v>17054.689999999999</v>
          </cell>
          <cell r="V297">
            <v>79198.09</v>
          </cell>
          <cell r="W297">
            <v>59846</v>
          </cell>
          <cell r="X297">
            <v>0</v>
          </cell>
          <cell r="Y297">
            <v>0</v>
          </cell>
          <cell r="Z297">
            <v>0</v>
          </cell>
          <cell r="AA297">
            <v>690325.84</v>
          </cell>
          <cell r="AB297">
            <v>25735.119999999999</v>
          </cell>
          <cell r="AC297">
            <v>386398.67</v>
          </cell>
          <cell r="AD297">
            <v>44880.43</v>
          </cell>
          <cell r="AE297">
            <v>63927.43</v>
          </cell>
          <cell r="AF297">
            <v>12821.29</v>
          </cell>
          <cell r="AG297">
            <v>22416.67</v>
          </cell>
          <cell r="AH297">
            <v>5305.83</v>
          </cell>
          <cell r="AI297">
            <v>7458.62</v>
          </cell>
          <cell r="AJ297">
            <v>17604</v>
          </cell>
          <cell r="AK297">
            <v>4401</v>
          </cell>
          <cell r="AL297">
            <v>41661.050000000003</v>
          </cell>
          <cell r="AM297">
            <v>2544.4899999999998</v>
          </cell>
          <cell r="AN297">
            <v>3100.41</v>
          </cell>
          <cell r="AO297">
            <v>9168.41</v>
          </cell>
          <cell r="AP297">
            <v>17248.14</v>
          </cell>
          <cell r="AQ297">
            <v>10212</v>
          </cell>
          <cell r="AR297">
            <v>2957.34</v>
          </cell>
          <cell r="AS297">
            <v>72119.16</v>
          </cell>
          <cell r="AT297">
            <v>10055.57</v>
          </cell>
          <cell r="AU297">
            <v>0</v>
          </cell>
          <cell r="AV297">
            <v>26503.49</v>
          </cell>
          <cell r="AW297">
            <v>6819</v>
          </cell>
          <cell r="AX297">
            <v>0</v>
          </cell>
          <cell r="AY297">
            <v>41094.550000000003</v>
          </cell>
          <cell r="AZ297">
            <v>27313.200000000001</v>
          </cell>
          <cell r="BA297">
            <v>56839.360000000001</v>
          </cell>
          <cell r="BB297">
            <v>19817.18</v>
          </cell>
          <cell r="BC297">
            <v>4</v>
          </cell>
          <cell r="BD297">
            <v>16136.34</v>
          </cell>
          <cell r="BE297">
            <v>0</v>
          </cell>
          <cell r="BF297">
            <v>0</v>
          </cell>
          <cell r="BG297">
            <v>29596</v>
          </cell>
          <cell r="BH297">
            <v>0</v>
          </cell>
          <cell r="BI297">
            <v>16136.34</v>
          </cell>
          <cell r="BJ297">
            <v>0</v>
          </cell>
          <cell r="BK297">
            <v>43715.08</v>
          </cell>
          <cell r="BL297">
            <v>0</v>
          </cell>
          <cell r="BM297">
            <v>2942.8</v>
          </cell>
          <cell r="BN297">
            <v>118676.1</v>
          </cell>
          <cell r="BO297">
            <v>0</v>
          </cell>
          <cell r="BP297">
            <v>0</v>
          </cell>
          <cell r="BQ297">
            <v>2.2000000000000002</v>
          </cell>
          <cell r="BR297">
            <v>0</v>
          </cell>
          <cell r="BS297">
            <v>0</v>
          </cell>
        </row>
        <row r="298">
          <cell r="A298">
            <v>939</v>
          </cell>
          <cell r="B298" t="str">
            <v>Grange Primary School</v>
          </cell>
          <cell r="D298">
            <v>68001.19</v>
          </cell>
          <cell r="E298">
            <v>0</v>
          </cell>
          <cell r="F298">
            <v>38071.69</v>
          </cell>
          <cell r="G298">
            <v>2008.77</v>
          </cell>
          <cell r="H298">
            <v>1299.75</v>
          </cell>
          <cell r="I298">
            <v>0</v>
          </cell>
          <cell r="J298">
            <v>832791.5</v>
          </cell>
          <cell r="K298">
            <v>0</v>
          </cell>
          <cell r="L298">
            <v>120198</v>
          </cell>
          <cell r="M298">
            <v>0</v>
          </cell>
          <cell r="N298">
            <v>103887.5</v>
          </cell>
          <cell r="O298">
            <v>1550</v>
          </cell>
          <cell r="P298">
            <v>521.20000000000005</v>
          </cell>
          <cell r="Q298">
            <v>14237.47</v>
          </cell>
          <cell r="R298">
            <v>0</v>
          </cell>
          <cell r="S298">
            <v>0</v>
          </cell>
          <cell r="T298">
            <v>271.60000000000002</v>
          </cell>
          <cell r="U298">
            <v>1525.8</v>
          </cell>
          <cell r="V298">
            <v>12450.16</v>
          </cell>
          <cell r="W298">
            <v>56947</v>
          </cell>
          <cell r="X298">
            <v>0</v>
          </cell>
          <cell r="Y298">
            <v>0</v>
          </cell>
          <cell r="Z298">
            <v>0</v>
          </cell>
          <cell r="AA298">
            <v>587961.84</v>
          </cell>
          <cell r="AB298">
            <v>25523.65</v>
          </cell>
          <cell r="AC298">
            <v>213811.53</v>
          </cell>
          <cell r="AD298">
            <v>33289.89</v>
          </cell>
          <cell r="AE298">
            <v>36105.300000000003</v>
          </cell>
          <cell r="AF298">
            <v>0</v>
          </cell>
          <cell r="AG298">
            <v>41022.769999999997</v>
          </cell>
          <cell r="AH298">
            <v>3825.12</v>
          </cell>
          <cell r="AI298">
            <v>3768.84</v>
          </cell>
          <cell r="AJ298">
            <v>6310</v>
          </cell>
          <cell r="AK298">
            <v>1578</v>
          </cell>
          <cell r="AL298">
            <v>20934.580000000002</v>
          </cell>
          <cell r="AM298">
            <v>5167.88</v>
          </cell>
          <cell r="AN298">
            <v>4065.69</v>
          </cell>
          <cell r="AO298">
            <v>4109.79</v>
          </cell>
          <cell r="AP298">
            <v>8180.61</v>
          </cell>
          <cell r="AQ298">
            <v>15052</v>
          </cell>
          <cell r="AR298">
            <v>2392.2600000000002</v>
          </cell>
          <cell r="AS298">
            <v>47348.71</v>
          </cell>
          <cell r="AT298">
            <v>2090</v>
          </cell>
          <cell r="AU298">
            <v>0</v>
          </cell>
          <cell r="AV298">
            <v>15294.1</v>
          </cell>
          <cell r="AW298">
            <v>7455.4</v>
          </cell>
          <cell r="AX298">
            <v>0</v>
          </cell>
          <cell r="AY298">
            <v>26432</v>
          </cell>
          <cell r="AZ298">
            <v>15707.5</v>
          </cell>
          <cell r="BA298">
            <v>6788.4</v>
          </cell>
          <cell r="BB298">
            <v>18473.93</v>
          </cell>
          <cell r="BC298">
            <v>0</v>
          </cell>
          <cell r="BD298">
            <v>215.2</v>
          </cell>
          <cell r="BE298">
            <v>0</v>
          </cell>
          <cell r="BF298">
            <v>0</v>
          </cell>
          <cell r="BG298">
            <v>42705</v>
          </cell>
          <cell r="BH298">
            <v>0</v>
          </cell>
          <cell r="BI298">
            <v>215.2</v>
          </cell>
          <cell r="BJ298">
            <v>0</v>
          </cell>
          <cell r="BK298">
            <v>50358.47</v>
          </cell>
          <cell r="BL298">
            <v>0</v>
          </cell>
          <cell r="BM298">
            <v>2237</v>
          </cell>
          <cell r="BN298">
            <v>59476.03</v>
          </cell>
          <cell r="BO298">
            <v>0</v>
          </cell>
          <cell r="BP298">
            <v>31694.94</v>
          </cell>
          <cell r="BQ298">
            <v>10</v>
          </cell>
          <cell r="BR298">
            <v>0</v>
          </cell>
          <cell r="BS298">
            <v>0</v>
          </cell>
        </row>
        <row r="299">
          <cell r="A299">
            <v>940</v>
          </cell>
          <cell r="B299" t="str">
            <v>Linden Primary School</v>
          </cell>
          <cell r="D299">
            <v>197076.77</v>
          </cell>
          <cell r="E299">
            <v>0</v>
          </cell>
          <cell r="F299">
            <v>33354.239999999998</v>
          </cell>
          <cell r="G299">
            <v>1687.84</v>
          </cell>
          <cell r="H299">
            <v>790</v>
          </cell>
          <cell r="I299">
            <v>0</v>
          </cell>
          <cell r="J299">
            <v>792646.15</v>
          </cell>
          <cell r="K299">
            <v>0</v>
          </cell>
          <cell r="L299">
            <v>78812</v>
          </cell>
          <cell r="M299">
            <v>0</v>
          </cell>
          <cell r="N299">
            <v>112893</v>
          </cell>
          <cell r="O299">
            <v>0</v>
          </cell>
          <cell r="P299">
            <v>1046</v>
          </cell>
          <cell r="Q299">
            <v>10433.540000000001</v>
          </cell>
          <cell r="R299">
            <v>0</v>
          </cell>
          <cell r="S299">
            <v>5124.66</v>
          </cell>
          <cell r="T299">
            <v>189.93</v>
          </cell>
          <cell r="U299">
            <v>5400</v>
          </cell>
          <cell r="V299">
            <v>4271.16</v>
          </cell>
          <cell r="W299">
            <v>58750</v>
          </cell>
          <cell r="X299">
            <v>0</v>
          </cell>
          <cell r="Y299">
            <v>0</v>
          </cell>
          <cell r="Z299">
            <v>0</v>
          </cell>
          <cell r="AA299">
            <v>552850.55000000005</v>
          </cell>
          <cell r="AB299">
            <v>7016.62</v>
          </cell>
          <cell r="AC299">
            <v>114131.04</v>
          </cell>
          <cell r="AD299">
            <v>39277.51</v>
          </cell>
          <cell r="AE299">
            <v>52967.360000000001</v>
          </cell>
          <cell r="AF299">
            <v>0</v>
          </cell>
          <cell r="AG299">
            <v>39986.43</v>
          </cell>
          <cell r="AH299">
            <v>917.28</v>
          </cell>
          <cell r="AI299">
            <v>8852.8799999999992</v>
          </cell>
          <cell r="AJ299">
            <v>5845</v>
          </cell>
          <cell r="AK299">
            <v>1461</v>
          </cell>
          <cell r="AL299">
            <v>22993.16</v>
          </cell>
          <cell r="AM299">
            <v>2330.59</v>
          </cell>
          <cell r="AN299">
            <v>2365.59</v>
          </cell>
          <cell r="AO299">
            <v>1642.8</v>
          </cell>
          <cell r="AP299">
            <v>11357.59</v>
          </cell>
          <cell r="AQ299">
            <v>18426</v>
          </cell>
          <cell r="AR299">
            <v>1186.98</v>
          </cell>
          <cell r="AS299">
            <v>53816.26</v>
          </cell>
          <cell r="AT299">
            <v>25490.94</v>
          </cell>
          <cell r="AU299">
            <v>0</v>
          </cell>
          <cell r="AV299">
            <v>14186.01</v>
          </cell>
          <cell r="AW299">
            <v>6794.6</v>
          </cell>
          <cell r="AX299">
            <v>0</v>
          </cell>
          <cell r="AY299">
            <v>30149</v>
          </cell>
          <cell r="AZ299">
            <v>57542.8</v>
          </cell>
          <cell r="BA299">
            <v>2512.9</v>
          </cell>
          <cell r="BB299">
            <v>19086</v>
          </cell>
          <cell r="BC299">
            <v>0</v>
          </cell>
          <cell r="BD299">
            <v>100000</v>
          </cell>
          <cell r="BE299">
            <v>0</v>
          </cell>
          <cell r="BF299">
            <v>0</v>
          </cell>
          <cell r="BG299">
            <v>39736</v>
          </cell>
          <cell r="BH299">
            <v>0</v>
          </cell>
          <cell r="BI299">
            <v>100000</v>
          </cell>
          <cell r="BJ299">
            <v>0</v>
          </cell>
          <cell r="BK299">
            <v>171922</v>
          </cell>
          <cell r="BL299">
            <v>0</v>
          </cell>
          <cell r="BM299">
            <v>1702.98</v>
          </cell>
          <cell r="BN299">
            <v>73456.320000000007</v>
          </cell>
          <cell r="BO299">
            <v>0</v>
          </cell>
          <cell r="BP299">
            <v>0</v>
          </cell>
          <cell r="BQ299">
            <v>1943.1</v>
          </cell>
          <cell r="BR299">
            <v>0</v>
          </cell>
          <cell r="BS299">
            <v>0</v>
          </cell>
        </row>
        <row r="300">
          <cell r="A300">
            <v>941</v>
          </cell>
          <cell r="B300" t="str">
            <v>Longlevens Infant School</v>
          </cell>
          <cell r="D300">
            <v>157412.14000000001</v>
          </cell>
          <cell r="E300">
            <v>0</v>
          </cell>
          <cell r="F300">
            <v>0</v>
          </cell>
          <cell r="G300">
            <v>0</v>
          </cell>
          <cell r="H300">
            <v>2536.6999999999998</v>
          </cell>
          <cell r="I300">
            <v>0</v>
          </cell>
          <cell r="J300">
            <v>814382.35</v>
          </cell>
          <cell r="K300">
            <v>0</v>
          </cell>
          <cell r="L300">
            <v>33073</v>
          </cell>
          <cell r="M300">
            <v>0</v>
          </cell>
          <cell r="N300">
            <v>29685</v>
          </cell>
          <cell r="O300">
            <v>2425</v>
          </cell>
          <cell r="P300">
            <v>3318.28</v>
          </cell>
          <cell r="Q300">
            <v>9569.76</v>
          </cell>
          <cell r="R300">
            <v>0</v>
          </cell>
          <cell r="S300">
            <v>13260</v>
          </cell>
          <cell r="T300">
            <v>9304.11</v>
          </cell>
          <cell r="U300">
            <v>0</v>
          </cell>
          <cell r="V300">
            <v>6756.98</v>
          </cell>
          <cell r="W300">
            <v>52692</v>
          </cell>
          <cell r="X300">
            <v>0</v>
          </cell>
          <cell r="Y300">
            <v>0</v>
          </cell>
          <cell r="Z300">
            <v>0</v>
          </cell>
          <cell r="AA300">
            <v>515090.23</v>
          </cell>
          <cell r="AB300">
            <v>26520.47</v>
          </cell>
          <cell r="AC300">
            <v>175027.75</v>
          </cell>
          <cell r="AD300">
            <v>21596.67</v>
          </cell>
          <cell r="AE300">
            <v>46820.38</v>
          </cell>
          <cell r="AF300">
            <v>0</v>
          </cell>
          <cell r="AG300">
            <v>24086.16</v>
          </cell>
          <cell r="AH300">
            <v>500.17</v>
          </cell>
          <cell r="AI300">
            <v>4894.67</v>
          </cell>
          <cell r="AJ300">
            <v>16465</v>
          </cell>
          <cell r="AK300">
            <v>4116</v>
          </cell>
          <cell r="AL300">
            <v>67310.210000000006</v>
          </cell>
          <cell r="AM300">
            <v>568.84</v>
          </cell>
          <cell r="AN300">
            <v>1357.14</v>
          </cell>
          <cell r="AO300">
            <v>3846.9</v>
          </cell>
          <cell r="AP300">
            <v>7101.9</v>
          </cell>
          <cell r="AQ300">
            <v>9946</v>
          </cell>
          <cell r="AR300">
            <v>5691.76</v>
          </cell>
          <cell r="AS300">
            <v>19813.72</v>
          </cell>
          <cell r="AT300">
            <v>33522.74</v>
          </cell>
          <cell r="AU300">
            <v>0</v>
          </cell>
          <cell r="AV300">
            <v>6984.55</v>
          </cell>
          <cell r="AW300">
            <v>7569.4</v>
          </cell>
          <cell r="AX300">
            <v>0</v>
          </cell>
          <cell r="AY300">
            <v>3363.57</v>
          </cell>
          <cell r="AZ300">
            <v>5731.64</v>
          </cell>
          <cell r="BA300">
            <v>0</v>
          </cell>
          <cell r="BB300">
            <v>19550.57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36312.94</v>
          </cell>
          <cell r="BH300">
            <v>0</v>
          </cell>
          <cell r="BI300">
            <v>0</v>
          </cell>
          <cell r="BJ300">
            <v>0</v>
          </cell>
          <cell r="BK300">
            <v>26715.87</v>
          </cell>
          <cell r="BL300">
            <v>0</v>
          </cell>
          <cell r="BM300">
            <v>3816.64</v>
          </cell>
          <cell r="BN300">
            <v>104402.18</v>
          </cell>
          <cell r="BO300">
            <v>0</v>
          </cell>
          <cell r="BP300">
            <v>8146</v>
          </cell>
          <cell r="BQ300">
            <v>171.13</v>
          </cell>
          <cell r="BR300">
            <v>0</v>
          </cell>
          <cell r="BS300">
            <v>0</v>
          </cell>
        </row>
        <row r="301">
          <cell r="A301">
            <v>942</v>
          </cell>
          <cell r="B301" t="str">
            <v>Longlevens Junior School</v>
          </cell>
          <cell r="C301">
            <v>1</v>
          </cell>
          <cell r="D301">
            <v>-33045.360000000001</v>
          </cell>
          <cell r="E301">
            <v>0</v>
          </cell>
          <cell r="F301">
            <v>531.66</v>
          </cell>
          <cell r="G301">
            <v>5884.64</v>
          </cell>
          <cell r="H301">
            <v>0</v>
          </cell>
          <cell r="I301">
            <v>0</v>
          </cell>
          <cell r="J301">
            <v>1099302</v>
          </cell>
          <cell r="K301">
            <v>0</v>
          </cell>
          <cell r="L301">
            <v>82137.070000000007</v>
          </cell>
          <cell r="M301">
            <v>0</v>
          </cell>
          <cell r="N301">
            <v>89842</v>
          </cell>
          <cell r="O301">
            <v>0</v>
          </cell>
          <cell r="P301">
            <v>0</v>
          </cell>
          <cell r="Q301">
            <v>13011.64</v>
          </cell>
          <cell r="R301">
            <v>0</v>
          </cell>
          <cell r="S301">
            <v>2194.1999999999998</v>
          </cell>
          <cell r="T301">
            <v>408.8</v>
          </cell>
          <cell r="U301">
            <v>40991.449999999997</v>
          </cell>
          <cell r="V301">
            <v>24453.8</v>
          </cell>
          <cell r="W301">
            <v>71623</v>
          </cell>
          <cell r="X301">
            <v>0</v>
          </cell>
          <cell r="Y301">
            <v>0</v>
          </cell>
          <cell r="Z301">
            <v>0</v>
          </cell>
          <cell r="AA301">
            <v>770602.26</v>
          </cell>
          <cell r="AB301">
            <v>22688.81</v>
          </cell>
          <cell r="AC301">
            <v>171582.36</v>
          </cell>
          <cell r="AD301">
            <v>26007.8</v>
          </cell>
          <cell r="AE301">
            <v>50640.7</v>
          </cell>
          <cell r="AF301">
            <v>0</v>
          </cell>
          <cell r="AG301">
            <v>25076.15</v>
          </cell>
          <cell r="AH301">
            <v>7881.59</v>
          </cell>
          <cell r="AI301">
            <v>10552.77</v>
          </cell>
          <cell r="AJ301">
            <v>10935</v>
          </cell>
          <cell r="AK301">
            <v>0</v>
          </cell>
          <cell r="AL301">
            <v>13557.12</v>
          </cell>
          <cell r="AM301">
            <v>1235.8800000000001</v>
          </cell>
          <cell r="AN301">
            <v>28854.99</v>
          </cell>
          <cell r="AO301">
            <v>2670.36</v>
          </cell>
          <cell r="AP301">
            <v>19550.490000000002</v>
          </cell>
          <cell r="AQ301">
            <v>18826</v>
          </cell>
          <cell r="AR301">
            <v>825.29</v>
          </cell>
          <cell r="AS301">
            <v>95326.27</v>
          </cell>
          <cell r="AT301">
            <v>6762.06</v>
          </cell>
          <cell r="AU301">
            <v>0</v>
          </cell>
          <cell r="AV301">
            <v>16449.75</v>
          </cell>
          <cell r="AW301">
            <v>12141.4</v>
          </cell>
          <cell r="AX301">
            <v>0</v>
          </cell>
          <cell r="AY301">
            <v>5905.9</v>
          </cell>
          <cell r="AZ301">
            <v>37507.050000000003</v>
          </cell>
          <cell r="BA301">
            <v>7522.01</v>
          </cell>
          <cell r="BB301">
            <v>25488.63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40352</v>
          </cell>
          <cell r="BH301">
            <v>0</v>
          </cell>
          <cell r="BI301">
            <v>0</v>
          </cell>
          <cell r="BJ301">
            <v>5885</v>
          </cell>
          <cell r="BK301">
            <v>31202.959999999999</v>
          </cell>
          <cell r="BL301">
            <v>0</v>
          </cell>
          <cell r="BM301">
            <v>1804.14</v>
          </cell>
          <cell r="BN301">
            <v>2327.96</v>
          </cell>
          <cell r="BO301">
            <v>0</v>
          </cell>
          <cell r="BP301">
            <v>7269.7</v>
          </cell>
          <cell r="BQ301">
            <v>606.5</v>
          </cell>
          <cell r="BR301">
            <v>0</v>
          </cell>
          <cell r="BS301">
            <v>0</v>
          </cell>
        </row>
        <row r="302">
          <cell r="A302">
            <v>945</v>
          </cell>
          <cell r="B302" t="str">
            <v>The Moat Primary School</v>
          </cell>
          <cell r="D302">
            <v>25568.37</v>
          </cell>
          <cell r="E302">
            <v>0</v>
          </cell>
          <cell r="F302">
            <v>28678.39</v>
          </cell>
          <cell r="G302">
            <v>0</v>
          </cell>
          <cell r="H302">
            <v>0</v>
          </cell>
          <cell r="I302">
            <v>0</v>
          </cell>
          <cell r="J302">
            <v>458611.24</v>
          </cell>
          <cell r="K302">
            <v>0</v>
          </cell>
          <cell r="L302">
            <v>52397</v>
          </cell>
          <cell r="M302">
            <v>0</v>
          </cell>
          <cell r="N302">
            <v>89861</v>
          </cell>
          <cell r="O302">
            <v>300</v>
          </cell>
          <cell r="P302">
            <v>105.44</v>
          </cell>
          <cell r="Q302">
            <v>28373.919999999998</v>
          </cell>
          <cell r="R302">
            <v>0</v>
          </cell>
          <cell r="S302">
            <v>3280.47</v>
          </cell>
          <cell r="T302">
            <v>2846.66</v>
          </cell>
          <cell r="U302">
            <v>1591</v>
          </cell>
          <cell r="V302">
            <v>2973.64</v>
          </cell>
          <cell r="W302">
            <v>39819</v>
          </cell>
          <cell r="X302">
            <v>0</v>
          </cell>
          <cell r="Y302">
            <v>0</v>
          </cell>
          <cell r="Z302">
            <v>0</v>
          </cell>
          <cell r="AA302">
            <v>391378.31</v>
          </cell>
          <cell r="AB302">
            <v>15490.35</v>
          </cell>
          <cell r="AC302">
            <v>116472.33</v>
          </cell>
          <cell r="AD302">
            <v>35803.910000000003</v>
          </cell>
          <cell r="AE302">
            <v>35641.050000000003</v>
          </cell>
          <cell r="AF302">
            <v>0</v>
          </cell>
          <cell r="AG302">
            <v>16532.21</v>
          </cell>
          <cell r="AH302">
            <v>1154.2</v>
          </cell>
          <cell r="AI302">
            <v>497.84</v>
          </cell>
          <cell r="AJ302">
            <v>8972</v>
          </cell>
          <cell r="AK302">
            <v>2243</v>
          </cell>
          <cell r="AL302">
            <v>4373.62</v>
          </cell>
          <cell r="AM302">
            <v>3795.24</v>
          </cell>
          <cell r="AN302">
            <v>1324.89</v>
          </cell>
          <cell r="AO302">
            <v>4215.78</v>
          </cell>
          <cell r="AP302">
            <v>18402.07</v>
          </cell>
          <cell r="AQ302">
            <v>1843</v>
          </cell>
          <cell r="AR302">
            <v>2804.49</v>
          </cell>
          <cell r="AS302">
            <v>14170.67</v>
          </cell>
          <cell r="AT302">
            <v>1614.15</v>
          </cell>
          <cell r="AU302">
            <v>0</v>
          </cell>
          <cell r="AV302">
            <v>4580.8599999999997</v>
          </cell>
          <cell r="AW302">
            <v>3921.4</v>
          </cell>
          <cell r="AX302">
            <v>0</v>
          </cell>
          <cell r="AY302">
            <v>21889</v>
          </cell>
          <cell r="AZ302">
            <v>3594.39</v>
          </cell>
          <cell r="BA302">
            <v>0</v>
          </cell>
          <cell r="BB302">
            <v>11862.5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32435</v>
          </cell>
          <cell r="BH302">
            <v>0</v>
          </cell>
          <cell r="BI302">
            <v>0</v>
          </cell>
          <cell r="BJ302">
            <v>1500</v>
          </cell>
          <cell r="BK302">
            <v>16765.04</v>
          </cell>
          <cell r="BL302">
            <v>0</v>
          </cell>
          <cell r="BM302">
            <v>0</v>
          </cell>
          <cell r="BN302">
            <v>-16849.52</v>
          </cell>
          <cell r="BO302">
            <v>0</v>
          </cell>
          <cell r="BP302">
            <v>42824.35</v>
          </cell>
          <cell r="BQ302">
            <v>24</v>
          </cell>
          <cell r="BR302">
            <v>0</v>
          </cell>
          <cell r="BS302">
            <v>0</v>
          </cell>
        </row>
        <row r="303">
          <cell r="A303">
            <v>946</v>
          </cell>
          <cell r="B303" t="str">
            <v>Robinswood Primary School</v>
          </cell>
          <cell r="C303">
            <v>1</v>
          </cell>
          <cell r="D303">
            <v>36948.120000000003</v>
          </cell>
          <cell r="E303">
            <v>0</v>
          </cell>
          <cell r="F303">
            <v>1230.6099999999999</v>
          </cell>
          <cell r="G303">
            <v>5925.21</v>
          </cell>
          <cell r="H303">
            <v>0</v>
          </cell>
          <cell r="I303">
            <v>0</v>
          </cell>
          <cell r="J303">
            <v>1085009</v>
          </cell>
          <cell r="K303">
            <v>0</v>
          </cell>
          <cell r="L303">
            <v>149962</v>
          </cell>
          <cell r="M303">
            <v>0</v>
          </cell>
          <cell r="N303">
            <v>134182</v>
          </cell>
          <cell r="O303">
            <v>0</v>
          </cell>
          <cell r="P303">
            <v>0</v>
          </cell>
          <cell r="Q303">
            <v>16695.599999999999</v>
          </cell>
          <cell r="R303">
            <v>27203.47</v>
          </cell>
          <cell r="S303">
            <v>109.64</v>
          </cell>
          <cell r="T303">
            <v>0</v>
          </cell>
          <cell r="U303">
            <v>8648.9699999999993</v>
          </cell>
          <cell r="V303">
            <v>51068.19</v>
          </cell>
          <cell r="W303">
            <v>66803</v>
          </cell>
          <cell r="X303">
            <v>0</v>
          </cell>
          <cell r="Y303">
            <v>0</v>
          </cell>
          <cell r="Z303">
            <v>0</v>
          </cell>
          <cell r="AA303">
            <v>724440.74</v>
          </cell>
          <cell r="AB303">
            <v>15983.68</v>
          </cell>
          <cell r="AC303">
            <v>328882.45</v>
          </cell>
          <cell r="AD303">
            <v>54601.33</v>
          </cell>
          <cell r="AE303">
            <v>55338.6</v>
          </cell>
          <cell r="AF303">
            <v>33503.550000000003</v>
          </cell>
          <cell r="AG303">
            <v>25175.58</v>
          </cell>
          <cell r="AH303">
            <v>163.11000000000001</v>
          </cell>
          <cell r="AI303">
            <v>7467.26</v>
          </cell>
          <cell r="AJ303">
            <v>580</v>
          </cell>
          <cell r="AK303">
            <v>145</v>
          </cell>
          <cell r="AL303">
            <v>36705.51</v>
          </cell>
          <cell r="AM303">
            <v>3834.8</v>
          </cell>
          <cell r="AN303">
            <v>3946.24</v>
          </cell>
          <cell r="AO303">
            <v>5035.78</v>
          </cell>
          <cell r="AP303">
            <v>28962.85</v>
          </cell>
          <cell r="AQ303">
            <v>3497.83</v>
          </cell>
          <cell r="AR303">
            <v>1360.6</v>
          </cell>
          <cell r="AS303">
            <v>82843.02</v>
          </cell>
          <cell r="AT303">
            <v>2757.44</v>
          </cell>
          <cell r="AU303">
            <v>0</v>
          </cell>
          <cell r="AV303">
            <v>24264.26</v>
          </cell>
          <cell r="AW303">
            <v>4901.46</v>
          </cell>
          <cell r="AX303">
            <v>0</v>
          </cell>
          <cell r="AY303">
            <v>39754.54</v>
          </cell>
          <cell r="AZ303">
            <v>14234.43</v>
          </cell>
          <cell r="BA303">
            <v>9781.65</v>
          </cell>
          <cell r="BB303">
            <v>9175.9500000000007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45191</v>
          </cell>
          <cell r="BH303">
            <v>0</v>
          </cell>
          <cell r="BI303">
            <v>0</v>
          </cell>
          <cell r="BJ303">
            <v>0</v>
          </cell>
          <cell r="BK303">
            <v>34348.730000000003</v>
          </cell>
          <cell r="BL303">
            <v>0</v>
          </cell>
          <cell r="BM303">
            <v>662.3</v>
          </cell>
          <cell r="BN303">
            <v>59292.51</v>
          </cell>
          <cell r="BO303">
            <v>-0.18</v>
          </cell>
          <cell r="BP303">
            <v>15814.27</v>
          </cell>
          <cell r="BQ303">
            <v>1521.52</v>
          </cell>
          <cell r="BR303">
            <v>0</v>
          </cell>
          <cell r="BS303">
            <v>0</v>
          </cell>
        </row>
        <row r="304">
          <cell r="A304">
            <v>947</v>
          </cell>
          <cell r="B304" t="str">
            <v>St. James' C. of E. Junior School</v>
          </cell>
          <cell r="D304">
            <v>53439.44</v>
          </cell>
          <cell r="E304">
            <v>0</v>
          </cell>
          <cell r="F304">
            <v>17264.900000000001</v>
          </cell>
          <cell r="G304">
            <v>384.23</v>
          </cell>
          <cell r="H304">
            <v>0</v>
          </cell>
          <cell r="I304">
            <v>0</v>
          </cell>
          <cell r="J304">
            <v>383232.43</v>
          </cell>
          <cell r="K304">
            <v>0</v>
          </cell>
          <cell r="L304">
            <v>68372</v>
          </cell>
          <cell r="M304">
            <v>0</v>
          </cell>
          <cell r="N304">
            <v>93307</v>
          </cell>
          <cell r="O304">
            <v>10500</v>
          </cell>
          <cell r="P304">
            <v>0</v>
          </cell>
          <cell r="Q304">
            <v>5496.43</v>
          </cell>
          <cell r="R304">
            <v>0</v>
          </cell>
          <cell r="S304">
            <v>8815.76</v>
          </cell>
          <cell r="T304">
            <v>4662.55</v>
          </cell>
          <cell r="U304">
            <v>1346.5</v>
          </cell>
          <cell r="V304">
            <v>3310.81</v>
          </cell>
          <cell r="W304">
            <v>34661</v>
          </cell>
          <cell r="X304">
            <v>0</v>
          </cell>
          <cell r="Y304">
            <v>0</v>
          </cell>
          <cell r="Z304">
            <v>0</v>
          </cell>
          <cell r="AA304">
            <v>277912.59000000003</v>
          </cell>
          <cell r="AB304">
            <v>13570.95</v>
          </cell>
          <cell r="AC304">
            <v>77421.97</v>
          </cell>
          <cell r="AD304">
            <v>23058.51</v>
          </cell>
          <cell r="AE304">
            <v>20909.38</v>
          </cell>
          <cell r="AF304">
            <v>0</v>
          </cell>
          <cell r="AG304">
            <v>18242.46</v>
          </cell>
          <cell r="AH304">
            <v>3404.59</v>
          </cell>
          <cell r="AI304">
            <v>2609.79</v>
          </cell>
          <cell r="AJ304">
            <v>8273</v>
          </cell>
          <cell r="AK304">
            <v>2068</v>
          </cell>
          <cell r="AL304">
            <v>3377.14</v>
          </cell>
          <cell r="AM304">
            <v>1357.2</v>
          </cell>
          <cell r="AN304">
            <v>1683.33</v>
          </cell>
          <cell r="AO304">
            <v>504.54</v>
          </cell>
          <cell r="AP304">
            <v>7452.16</v>
          </cell>
          <cell r="AQ304">
            <v>7903</v>
          </cell>
          <cell r="AR304">
            <v>454.85</v>
          </cell>
          <cell r="AS304">
            <v>28482.9</v>
          </cell>
          <cell r="AT304">
            <v>3154.93</v>
          </cell>
          <cell r="AU304">
            <v>0</v>
          </cell>
          <cell r="AV304">
            <v>3150.77</v>
          </cell>
          <cell r="AW304">
            <v>3420</v>
          </cell>
          <cell r="AX304">
            <v>0</v>
          </cell>
          <cell r="AY304">
            <v>18998</v>
          </cell>
          <cell r="AZ304">
            <v>29117.84</v>
          </cell>
          <cell r="BA304">
            <v>2394.4899999999998</v>
          </cell>
          <cell r="BB304">
            <v>13752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29229</v>
          </cell>
          <cell r="BH304">
            <v>0</v>
          </cell>
          <cell r="BI304">
            <v>0</v>
          </cell>
          <cell r="BJ304">
            <v>0</v>
          </cell>
          <cell r="BK304">
            <v>5029.75</v>
          </cell>
          <cell r="BL304">
            <v>0</v>
          </cell>
          <cell r="BM304">
            <v>1852.23</v>
          </cell>
          <cell r="BN304">
            <v>94469.53</v>
          </cell>
          <cell r="BO304">
            <v>0</v>
          </cell>
          <cell r="BP304">
            <v>39996.15</v>
          </cell>
          <cell r="BQ304">
            <v>0</v>
          </cell>
          <cell r="BR304">
            <v>0</v>
          </cell>
          <cell r="BS304">
            <v>0</v>
          </cell>
        </row>
        <row r="305">
          <cell r="A305">
            <v>948</v>
          </cell>
          <cell r="B305" t="str">
            <v>St. Pauls C of E Primary School</v>
          </cell>
          <cell r="D305">
            <v>77059.460000000006</v>
          </cell>
          <cell r="E305">
            <v>0</v>
          </cell>
          <cell r="F305">
            <v>11153.08</v>
          </cell>
          <cell r="G305">
            <v>451.91</v>
          </cell>
          <cell r="H305">
            <v>0</v>
          </cell>
          <cell r="I305">
            <v>0</v>
          </cell>
          <cell r="J305">
            <v>605408.42000000004</v>
          </cell>
          <cell r="K305">
            <v>0</v>
          </cell>
          <cell r="L305">
            <v>63776</v>
          </cell>
          <cell r="M305">
            <v>0</v>
          </cell>
          <cell r="N305">
            <v>72952.179999999993</v>
          </cell>
          <cell r="O305">
            <v>24000</v>
          </cell>
          <cell r="P305">
            <v>2538.9899999999998</v>
          </cell>
          <cell r="Q305">
            <v>15587.27</v>
          </cell>
          <cell r="R305">
            <v>0</v>
          </cell>
          <cell r="S305">
            <v>0</v>
          </cell>
          <cell r="T305">
            <v>0</v>
          </cell>
          <cell r="U305">
            <v>3983.29</v>
          </cell>
          <cell r="V305">
            <v>6741.18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380697.13</v>
          </cell>
          <cell r="AB305">
            <v>32874.269999999997</v>
          </cell>
          <cell r="AC305">
            <v>172040.46</v>
          </cell>
          <cell r="AD305">
            <v>17366.55</v>
          </cell>
          <cell r="AE305">
            <v>27036.21</v>
          </cell>
          <cell r="AF305">
            <v>0</v>
          </cell>
          <cell r="AG305">
            <v>12174.99</v>
          </cell>
          <cell r="AH305">
            <v>228.93</v>
          </cell>
          <cell r="AI305">
            <v>1290</v>
          </cell>
          <cell r="AJ305">
            <v>3378</v>
          </cell>
          <cell r="AK305">
            <v>844</v>
          </cell>
          <cell r="AL305">
            <v>5561.41</v>
          </cell>
          <cell r="AM305">
            <v>734.72</v>
          </cell>
          <cell r="AN305">
            <v>1521.04</v>
          </cell>
          <cell r="AO305">
            <v>1990.74</v>
          </cell>
          <cell r="AP305">
            <v>9562.67</v>
          </cell>
          <cell r="AQ305">
            <v>6371</v>
          </cell>
          <cell r="AR305">
            <v>2551.12</v>
          </cell>
          <cell r="AS305">
            <v>34893.31</v>
          </cell>
          <cell r="AT305">
            <v>5806</v>
          </cell>
          <cell r="AU305">
            <v>0</v>
          </cell>
          <cell r="AV305">
            <v>11004.14</v>
          </cell>
          <cell r="AW305">
            <v>4038</v>
          </cell>
          <cell r="AX305">
            <v>0</v>
          </cell>
          <cell r="AY305">
            <v>21063</v>
          </cell>
          <cell r="AZ305">
            <v>0</v>
          </cell>
          <cell r="BA305">
            <v>2514.21</v>
          </cell>
          <cell r="BB305">
            <v>10112.93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32461.95</v>
          </cell>
          <cell r="BH305">
            <v>0</v>
          </cell>
          <cell r="BI305">
            <v>0</v>
          </cell>
          <cell r="BJ305">
            <v>0</v>
          </cell>
          <cell r="BK305">
            <v>26099.03</v>
          </cell>
          <cell r="BL305">
            <v>0</v>
          </cell>
          <cell r="BM305">
            <v>2065.94</v>
          </cell>
          <cell r="BN305">
            <v>0</v>
          </cell>
          <cell r="BO305">
            <v>106391.96</v>
          </cell>
          <cell r="BP305">
            <v>15901.97</v>
          </cell>
          <cell r="BQ305">
            <v>0</v>
          </cell>
          <cell r="BR305">
            <v>0</v>
          </cell>
          <cell r="BS305">
            <v>0</v>
          </cell>
        </row>
        <row r="306">
          <cell r="A306">
            <v>951</v>
          </cell>
          <cell r="B306" t="str">
            <v>Tredworth Infant School</v>
          </cell>
          <cell r="D306">
            <v>86134.6</v>
          </cell>
          <cell r="E306">
            <v>0</v>
          </cell>
          <cell r="F306">
            <v>6211.46</v>
          </cell>
          <cell r="G306">
            <v>2760.76</v>
          </cell>
          <cell r="H306">
            <v>8000</v>
          </cell>
          <cell r="I306">
            <v>0</v>
          </cell>
          <cell r="J306">
            <v>600299.18000000005</v>
          </cell>
          <cell r="K306">
            <v>0</v>
          </cell>
          <cell r="L306">
            <v>63837</v>
          </cell>
          <cell r="M306">
            <v>0</v>
          </cell>
          <cell r="N306">
            <v>82896</v>
          </cell>
          <cell r="O306">
            <v>69379.759999999995</v>
          </cell>
          <cell r="P306">
            <v>1763.44</v>
          </cell>
          <cell r="Q306">
            <v>6536.93</v>
          </cell>
          <cell r="R306">
            <v>0</v>
          </cell>
          <cell r="S306">
            <v>9949.5</v>
          </cell>
          <cell r="T306">
            <v>4799.2</v>
          </cell>
          <cell r="U306">
            <v>0</v>
          </cell>
          <cell r="V306">
            <v>1784.12</v>
          </cell>
          <cell r="W306">
            <v>38062</v>
          </cell>
          <cell r="X306">
            <v>0</v>
          </cell>
          <cell r="Y306">
            <v>0</v>
          </cell>
          <cell r="Z306">
            <v>0</v>
          </cell>
          <cell r="AA306">
            <v>393186.51</v>
          </cell>
          <cell r="AB306">
            <v>20281.66</v>
          </cell>
          <cell r="AC306">
            <v>216718.6</v>
          </cell>
          <cell r="AD306">
            <v>30339.74</v>
          </cell>
          <cell r="AE306">
            <v>31311.59</v>
          </cell>
          <cell r="AF306">
            <v>0</v>
          </cell>
          <cell r="AG306">
            <v>15921.53</v>
          </cell>
          <cell r="AH306">
            <v>999.9</v>
          </cell>
          <cell r="AI306">
            <v>1099.49</v>
          </cell>
          <cell r="AJ306">
            <v>10670</v>
          </cell>
          <cell r="AK306">
            <v>2668</v>
          </cell>
          <cell r="AL306">
            <v>45352.11</v>
          </cell>
          <cell r="AM306">
            <v>1869.26</v>
          </cell>
          <cell r="AN306">
            <v>1000.91</v>
          </cell>
          <cell r="AO306">
            <v>6366.66</v>
          </cell>
          <cell r="AP306">
            <v>13060.48</v>
          </cell>
          <cell r="AQ306">
            <v>6616</v>
          </cell>
          <cell r="AR306">
            <v>1544.79</v>
          </cell>
          <cell r="AS306">
            <v>25553.42</v>
          </cell>
          <cell r="AT306">
            <v>12072.25</v>
          </cell>
          <cell r="AU306">
            <v>0</v>
          </cell>
          <cell r="AV306">
            <v>15768.29</v>
          </cell>
          <cell r="AW306">
            <v>4016.8</v>
          </cell>
          <cell r="AX306">
            <v>0</v>
          </cell>
          <cell r="AY306">
            <v>23162.05</v>
          </cell>
          <cell r="AZ306">
            <v>9978.5400000000009</v>
          </cell>
          <cell r="BA306">
            <v>585.76</v>
          </cell>
          <cell r="BB306">
            <v>20065.64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36581</v>
          </cell>
          <cell r="BH306">
            <v>0</v>
          </cell>
          <cell r="BI306">
            <v>0</v>
          </cell>
          <cell r="BJ306">
            <v>0</v>
          </cell>
          <cell r="BK306">
            <v>49155.21</v>
          </cell>
          <cell r="BL306">
            <v>0</v>
          </cell>
          <cell r="BM306">
            <v>3058</v>
          </cell>
          <cell r="BN306">
            <v>55231.75</v>
          </cell>
          <cell r="BO306">
            <v>0</v>
          </cell>
          <cell r="BP306">
            <v>89.01</v>
          </cell>
          <cell r="BQ306">
            <v>1251</v>
          </cell>
          <cell r="BR306">
            <v>0</v>
          </cell>
          <cell r="BS306">
            <v>0</v>
          </cell>
        </row>
        <row r="307">
          <cell r="A307">
            <v>952</v>
          </cell>
          <cell r="B307" t="str">
            <v>Tredworth Junior School</v>
          </cell>
          <cell r="D307">
            <v>152503.59</v>
          </cell>
          <cell r="E307">
            <v>0</v>
          </cell>
          <cell r="F307">
            <v>79468.97</v>
          </cell>
          <cell r="G307">
            <v>1553.7</v>
          </cell>
          <cell r="H307">
            <v>0</v>
          </cell>
          <cell r="I307">
            <v>0</v>
          </cell>
          <cell r="J307">
            <v>617737.87</v>
          </cell>
          <cell r="K307">
            <v>0</v>
          </cell>
          <cell r="L307">
            <v>100955</v>
          </cell>
          <cell r="M307">
            <v>0</v>
          </cell>
          <cell r="N307">
            <v>121239.87</v>
          </cell>
          <cell r="O307">
            <v>300</v>
          </cell>
          <cell r="P307">
            <v>0</v>
          </cell>
          <cell r="Q307">
            <v>14673.72</v>
          </cell>
          <cell r="R307">
            <v>0</v>
          </cell>
          <cell r="S307">
            <v>0</v>
          </cell>
          <cell r="T307">
            <v>1568.75</v>
          </cell>
          <cell r="U307">
            <v>3587.36</v>
          </cell>
          <cell r="V307">
            <v>24240.79</v>
          </cell>
          <cell r="W307">
            <v>52903</v>
          </cell>
          <cell r="X307">
            <v>0</v>
          </cell>
          <cell r="Y307">
            <v>0</v>
          </cell>
          <cell r="Z307">
            <v>0</v>
          </cell>
          <cell r="AA307">
            <v>466028.24</v>
          </cell>
          <cell r="AB307">
            <v>9040.5300000000007</v>
          </cell>
          <cell r="AC307">
            <v>153413.22</v>
          </cell>
          <cell r="AD307">
            <v>12845.27</v>
          </cell>
          <cell r="AE307">
            <v>46165.18</v>
          </cell>
          <cell r="AF307">
            <v>0</v>
          </cell>
          <cell r="AG307">
            <v>24837.84</v>
          </cell>
          <cell r="AH307">
            <v>1354.42</v>
          </cell>
          <cell r="AI307">
            <v>1910.5</v>
          </cell>
          <cell r="AJ307">
            <v>3673</v>
          </cell>
          <cell r="AK307">
            <v>918</v>
          </cell>
          <cell r="AL307">
            <v>12513.95</v>
          </cell>
          <cell r="AM307">
            <v>170</v>
          </cell>
          <cell r="AN307">
            <v>10627.53</v>
          </cell>
          <cell r="AO307">
            <v>5043.2299999999996</v>
          </cell>
          <cell r="AP307">
            <v>14823.22</v>
          </cell>
          <cell r="AQ307">
            <v>9146</v>
          </cell>
          <cell r="AR307">
            <v>1500.61</v>
          </cell>
          <cell r="AS307">
            <v>35518.089999999997</v>
          </cell>
          <cell r="AT307">
            <v>2946.24</v>
          </cell>
          <cell r="AU307">
            <v>0</v>
          </cell>
          <cell r="AV307">
            <v>8211.7900000000009</v>
          </cell>
          <cell r="AW307">
            <v>5576.2</v>
          </cell>
          <cell r="AX307">
            <v>0</v>
          </cell>
          <cell r="AY307">
            <v>32736.54</v>
          </cell>
          <cell r="AZ307">
            <v>24002.89</v>
          </cell>
          <cell r="BA307">
            <v>20760.38</v>
          </cell>
          <cell r="BB307">
            <v>17254.169999999998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37837</v>
          </cell>
          <cell r="BH307">
            <v>0</v>
          </cell>
          <cell r="BI307">
            <v>0</v>
          </cell>
          <cell r="BJ307">
            <v>0</v>
          </cell>
          <cell r="BK307">
            <v>60111.81</v>
          </cell>
          <cell r="BL307">
            <v>0</v>
          </cell>
          <cell r="BM307">
            <v>3067.81</v>
          </cell>
          <cell r="BN307">
            <v>168692.91</v>
          </cell>
          <cell r="BO307">
            <v>0</v>
          </cell>
          <cell r="BP307">
            <v>55434.19</v>
          </cell>
          <cell r="BQ307">
            <v>245.86</v>
          </cell>
          <cell r="BR307">
            <v>0</v>
          </cell>
          <cell r="BS307">
            <v>0</v>
          </cell>
        </row>
        <row r="308">
          <cell r="A308">
            <v>954</v>
          </cell>
          <cell r="B308" t="str">
            <v>Tuffley Primary School</v>
          </cell>
          <cell r="D308">
            <v>114406.79</v>
          </cell>
          <cell r="E308">
            <v>0</v>
          </cell>
          <cell r="F308">
            <v>47425.43</v>
          </cell>
          <cell r="G308">
            <v>4415</v>
          </cell>
          <cell r="H308">
            <v>0</v>
          </cell>
          <cell r="I308">
            <v>0</v>
          </cell>
          <cell r="J308">
            <v>338624.6</v>
          </cell>
          <cell r="K308">
            <v>0</v>
          </cell>
          <cell r="L308">
            <v>233811</v>
          </cell>
          <cell r="M308">
            <v>0</v>
          </cell>
          <cell r="N308">
            <v>119512.18</v>
          </cell>
          <cell r="O308">
            <v>650</v>
          </cell>
          <cell r="P308">
            <v>0</v>
          </cell>
          <cell r="Q308">
            <v>8300.6200000000008</v>
          </cell>
          <cell r="R308">
            <v>0</v>
          </cell>
          <cell r="S308">
            <v>0</v>
          </cell>
          <cell r="T308">
            <v>1322.07</v>
          </cell>
          <cell r="U308">
            <v>4408.24</v>
          </cell>
          <cell r="V308">
            <v>12707.5</v>
          </cell>
          <cell r="W308">
            <v>33874</v>
          </cell>
          <cell r="X308">
            <v>0</v>
          </cell>
          <cell r="Y308">
            <v>0</v>
          </cell>
          <cell r="Z308">
            <v>0</v>
          </cell>
          <cell r="AA308">
            <v>356787.18</v>
          </cell>
          <cell r="AB308">
            <v>3361.13</v>
          </cell>
          <cell r="AC308">
            <v>211901.63</v>
          </cell>
          <cell r="AD308">
            <v>15000.19</v>
          </cell>
          <cell r="AE308">
            <v>31216.81</v>
          </cell>
          <cell r="AF308">
            <v>0</v>
          </cell>
          <cell r="AG308">
            <v>10993.34</v>
          </cell>
          <cell r="AH308">
            <v>25</v>
          </cell>
          <cell r="AI308">
            <v>3820.04</v>
          </cell>
          <cell r="AJ308">
            <v>3212</v>
          </cell>
          <cell r="AK308">
            <v>803</v>
          </cell>
          <cell r="AL308">
            <v>12352.22</v>
          </cell>
          <cell r="AM308">
            <v>2375.84</v>
          </cell>
          <cell r="AN308">
            <v>12548.48</v>
          </cell>
          <cell r="AO308">
            <v>2827.79</v>
          </cell>
          <cell r="AP308">
            <v>6466.83</v>
          </cell>
          <cell r="AQ308">
            <v>6771</v>
          </cell>
          <cell r="AR308">
            <v>373.54</v>
          </cell>
          <cell r="AS308">
            <v>54784.59</v>
          </cell>
          <cell r="AT308">
            <v>7996.47</v>
          </cell>
          <cell r="AU308">
            <v>0</v>
          </cell>
          <cell r="AV308">
            <v>19469.080000000002</v>
          </cell>
          <cell r="AW308">
            <v>2826.8</v>
          </cell>
          <cell r="AX308">
            <v>0</v>
          </cell>
          <cell r="AY308">
            <v>18998</v>
          </cell>
          <cell r="AZ308">
            <v>10477.540000000001</v>
          </cell>
          <cell r="BA308">
            <v>3880.44</v>
          </cell>
          <cell r="BB308">
            <v>10021</v>
          </cell>
          <cell r="BC308">
            <v>0</v>
          </cell>
          <cell r="BD308">
            <v>2785</v>
          </cell>
          <cell r="BE308">
            <v>0</v>
          </cell>
          <cell r="BF308">
            <v>0</v>
          </cell>
          <cell r="BG308">
            <v>30018</v>
          </cell>
          <cell r="BH308">
            <v>0</v>
          </cell>
          <cell r="BI308">
            <v>2785</v>
          </cell>
          <cell r="BJ308">
            <v>0</v>
          </cell>
          <cell r="BK308">
            <v>19692</v>
          </cell>
          <cell r="BL308">
            <v>0</v>
          </cell>
          <cell r="BM308">
            <v>590</v>
          </cell>
          <cell r="BN308">
            <v>55542.06</v>
          </cell>
          <cell r="BO308">
            <v>0</v>
          </cell>
          <cell r="BP308">
            <v>63576.43</v>
          </cell>
          <cell r="BQ308">
            <v>785</v>
          </cell>
          <cell r="BR308">
            <v>0</v>
          </cell>
          <cell r="BS308">
            <v>0</v>
          </cell>
        </row>
        <row r="309">
          <cell r="A309">
            <v>955</v>
          </cell>
          <cell r="B309" t="str">
            <v>St. Peter's Catholic Primary School</v>
          </cell>
          <cell r="C309">
            <v>1</v>
          </cell>
          <cell r="D309">
            <v>141527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1217893</v>
          </cell>
          <cell r="K309">
            <v>0</v>
          </cell>
          <cell r="L309">
            <v>95126</v>
          </cell>
          <cell r="M309">
            <v>0</v>
          </cell>
          <cell r="N309">
            <v>52200</v>
          </cell>
          <cell r="O309">
            <v>0</v>
          </cell>
          <cell r="P309">
            <v>7457.8</v>
          </cell>
          <cell r="Q309">
            <v>10625.22</v>
          </cell>
          <cell r="R309">
            <v>0</v>
          </cell>
          <cell r="S309">
            <v>0</v>
          </cell>
          <cell r="T309">
            <v>3812.08</v>
          </cell>
          <cell r="U309">
            <v>34189.72</v>
          </cell>
          <cell r="V309">
            <v>9657.6299999999992</v>
          </cell>
          <cell r="W309">
            <v>82444</v>
          </cell>
          <cell r="X309">
            <v>0</v>
          </cell>
          <cell r="Y309">
            <v>0</v>
          </cell>
          <cell r="Z309">
            <v>0</v>
          </cell>
          <cell r="AA309">
            <v>769543.04</v>
          </cell>
          <cell r="AB309">
            <v>4945.8599999999997</v>
          </cell>
          <cell r="AC309">
            <v>174023.54</v>
          </cell>
          <cell r="AD309">
            <v>32559.95</v>
          </cell>
          <cell r="AE309">
            <v>63458.58</v>
          </cell>
          <cell r="AF309">
            <v>0</v>
          </cell>
          <cell r="AG309">
            <v>39979.5</v>
          </cell>
          <cell r="AH309">
            <v>3823.47</v>
          </cell>
          <cell r="AI309">
            <v>3653.7</v>
          </cell>
          <cell r="AJ309">
            <v>12466</v>
          </cell>
          <cell r="AK309">
            <v>0</v>
          </cell>
          <cell r="AL309">
            <v>224121.84</v>
          </cell>
          <cell r="AM309">
            <v>3554.24</v>
          </cell>
          <cell r="AN309">
            <v>4030.25</v>
          </cell>
          <cell r="AO309">
            <v>5104.8599999999997</v>
          </cell>
          <cell r="AP309">
            <v>18548.02</v>
          </cell>
          <cell r="AQ309">
            <v>6771</v>
          </cell>
          <cell r="AR309">
            <v>1207.49</v>
          </cell>
          <cell r="AS309">
            <v>86770.31</v>
          </cell>
          <cell r="AT309">
            <v>12121.16</v>
          </cell>
          <cell r="AU309">
            <v>0</v>
          </cell>
          <cell r="AV309">
            <v>9216.59</v>
          </cell>
          <cell r="AW309">
            <v>608.4</v>
          </cell>
          <cell r="AX309">
            <v>0</v>
          </cell>
          <cell r="AY309">
            <v>16107</v>
          </cell>
          <cell r="AZ309">
            <v>74721.86</v>
          </cell>
          <cell r="BA309">
            <v>2102.09</v>
          </cell>
          <cell r="BB309">
            <v>28268</v>
          </cell>
          <cell r="BC309">
            <v>0</v>
          </cell>
          <cell r="BD309">
            <v>8592.58</v>
          </cell>
          <cell r="BE309">
            <v>0</v>
          </cell>
          <cell r="BF309">
            <v>0</v>
          </cell>
          <cell r="BG309">
            <v>87936.92</v>
          </cell>
          <cell r="BH309">
            <v>0</v>
          </cell>
          <cell r="BI309">
            <v>8592.58</v>
          </cell>
          <cell r="BJ309">
            <v>0</v>
          </cell>
          <cell r="BK309">
            <v>93963.58</v>
          </cell>
          <cell r="BL309">
            <v>0</v>
          </cell>
          <cell r="BM309">
            <v>2566</v>
          </cell>
          <cell r="BN309">
            <v>48632.77</v>
          </cell>
          <cell r="BO309">
            <v>0</v>
          </cell>
          <cell r="BP309">
            <v>0</v>
          </cell>
          <cell r="BQ309">
            <v>0</v>
          </cell>
          <cell r="BR309">
            <v>-0.08</v>
          </cell>
          <cell r="BS309">
            <v>0</v>
          </cell>
        </row>
        <row r="310">
          <cell r="A310">
            <v>956</v>
          </cell>
          <cell r="B310" t="str">
            <v>Widden Primary School</v>
          </cell>
          <cell r="D310">
            <v>130126.72</v>
          </cell>
          <cell r="E310">
            <v>0</v>
          </cell>
          <cell r="F310">
            <v>29649.73</v>
          </cell>
          <cell r="G310">
            <v>34.979999999999997</v>
          </cell>
          <cell r="H310">
            <v>0</v>
          </cell>
          <cell r="I310">
            <v>0</v>
          </cell>
          <cell r="J310">
            <v>1023327.29</v>
          </cell>
          <cell r="K310">
            <v>0</v>
          </cell>
          <cell r="L310">
            <v>117043</v>
          </cell>
          <cell r="M310">
            <v>80580</v>
          </cell>
          <cell r="N310">
            <v>224262.28</v>
          </cell>
          <cell r="O310">
            <v>3700</v>
          </cell>
          <cell r="P310">
            <v>22010.23</v>
          </cell>
          <cell r="Q310">
            <v>12453.97</v>
          </cell>
          <cell r="R310">
            <v>0</v>
          </cell>
          <cell r="S310">
            <v>21910.39</v>
          </cell>
          <cell r="T310">
            <v>8256.0300000000007</v>
          </cell>
          <cell r="U310">
            <v>3190</v>
          </cell>
          <cell r="V310">
            <v>4101.3900000000003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789132.09</v>
          </cell>
          <cell r="AB310">
            <v>14773.53</v>
          </cell>
          <cell r="AC310">
            <v>219299.6</v>
          </cell>
          <cell r="AD310">
            <v>29194.59</v>
          </cell>
          <cell r="AE310">
            <v>40434.15</v>
          </cell>
          <cell r="AF310">
            <v>0</v>
          </cell>
          <cell r="AG310">
            <v>27939.45</v>
          </cell>
          <cell r="AH310">
            <v>3881.02</v>
          </cell>
          <cell r="AI310">
            <v>3873.04</v>
          </cell>
          <cell r="AJ310">
            <v>18461</v>
          </cell>
          <cell r="AK310">
            <v>4615</v>
          </cell>
          <cell r="AL310">
            <v>15718.41</v>
          </cell>
          <cell r="AM310">
            <v>4458.09</v>
          </cell>
          <cell r="AN310">
            <v>2053.62</v>
          </cell>
          <cell r="AO310">
            <v>19109.689999999999</v>
          </cell>
          <cell r="AP310">
            <v>26195.02</v>
          </cell>
          <cell r="AQ310">
            <v>30458</v>
          </cell>
          <cell r="AR310">
            <v>1878.67</v>
          </cell>
          <cell r="AS310">
            <v>51750.64</v>
          </cell>
          <cell r="AT310">
            <v>8694.92</v>
          </cell>
          <cell r="AU310">
            <v>0</v>
          </cell>
          <cell r="AV310">
            <v>12382.37</v>
          </cell>
          <cell r="AW310">
            <v>8303.4</v>
          </cell>
          <cell r="AX310">
            <v>0</v>
          </cell>
          <cell r="AY310">
            <v>27258</v>
          </cell>
          <cell r="AZ310">
            <v>51873.97</v>
          </cell>
          <cell r="BA310">
            <v>0</v>
          </cell>
          <cell r="BB310">
            <v>58511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43327</v>
          </cell>
          <cell r="BH310">
            <v>0</v>
          </cell>
          <cell r="BI310">
            <v>0</v>
          </cell>
          <cell r="BJ310">
            <v>0</v>
          </cell>
          <cell r="BK310">
            <v>48912.11</v>
          </cell>
          <cell r="BL310">
            <v>0</v>
          </cell>
          <cell r="BM310">
            <v>2181.71</v>
          </cell>
          <cell r="BN310">
            <v>180712.03</v>
          </cell>
          <cell r="BO310">
            <v>0</v>
          </cell>
          <cell r="BP310">
            <v>21917.89</v>
          </cell>
          <cell r="BQ310">
            <v>0</v>
          </cell>
          <cell r="BR310">
            <v>0</v>
          </cell>
          <cell r="BS310">
            <v>0</v>
          </cell>
        </row>
        <row r="311">
          <cell r="A311">
            <v>957</v>
          </cell>
          <cell r="B311" t="str">
            <v>Heron Primary School</v>
          </cell>
          <cell r="C311">
            <v>1</v>
          </cell>
          <cell r="D311">
            <v>61764.11</v>
          </cell>
          <cell r="E311">
            <v>0</v>
          </cell>
          <cell r="F311">
            <v>19015.8</v>
          </cell>
          <cell r="G311">
            <v>0</v>
          </cell>
          <cell r="H311">
            <v>0</v>
          </cell>
          <cell r="I311">
            <v>0</v>
          </cell>
          <cell r="J311">
            <v>1024334.3</v>
          </cell>
          <cell r="K311">
            <v>0</v>
          </cell>
          <cell r="L311">
            <v>58673</v>
          </cell>
          <cell r="M311">
            <v>0</v>
          </cell>
          <cell r="N311">
            <v>51419.7</v>
          </cell>
          <cell r="O311">
            <v>0</v>
          </cell>
          <cell r="P311">
            <v>16578.03</v>
          </cell>
          <cell r="Q311">
            <v>26184.09</v>
          </cell>
          <cell r="R311">
            <v>0</v>
          </cell>
          <cell r="S311">
            <v>8768.7999999999993</v>
          </cell>
          <cell r="T311">
            <v>0</v>
          </cell>
          <cell r="U311">
            <v>19662.490000000002</v>
          </cell>
          <cell r="V311">
            <v>166.18</v>
          </cell>
          <cell r="W311">
            <v>65566</v>
          </cell>
          <cell r="X311">
            <v>0</v>
          </cell>
          <cell r="Y311">
            <v>0</v>
          </cell>
          <cell r="Z311">
            <v>0</v>
          </cell>
          <cell r="AA311">
            <v>684388.62</v>
          </cell>
          <cell r="AB311">
            <v>50833.89</v>
          </cell>
          <cell r="AC311">
            <v>159262.64000000001</v>
          </cell>
          <cell r="AD311">
            <v>5484.42</v>
          </cell>
          <cell r="AE311">
            <v>55796.93</v>
          </cell>
          <cell r="AF311">
            <v>0</v>
          </cell>
          <cell r="AG311">
            <v>20271.21</v>
          </cell>
          <cell r="AH311">
            <v>4793.41</v>
          </cell>
          <cell r="AI311">
            <v>4911.33</v>
          </cell>
          <cell r="AJ311">
            <v>8186</v>
          </cell>
          <cell r="AK311">
            <v>2046</v>
          </cell>
          <cell r="AL311">
            <v>28992.23</v>
          </cell>
          <cell r="AM311">
            <v>4191.6400000000003</v>
          </cell>
          <cell r="AN311">
            <v>27119.14</v>
          </cell>
          <cell r="AO311">
            <v>5019.08</v>
          </cell>
          <cell r="AP311">
            <v>13270.71</v>
          </cell>
          <cell r="AQ311">
            <v>3832</v>
          </cell>
          <cell r="AR311">
            <v>3614.4</v>
          </cell>
          <cell r="AS311">
            <v>62596.95</v>
          </cell>
          <cell r="AT311">
            <v>48563.839999999997</v>
          </cell>
          <cell r="AU311">
            <v>0</v>
          </cell>
          <cell r="AV311">
            <v>43326.27</v>
          </cell>
          <cell r="AW311">
            <v>5416.6</v>
          </cell>
          <cell r="AX311">
            <v>0</v>
          </cell>
          <cell r="AY311">
            <v>780.69</v>
          </cell>
          <cell r="AZ311">
            <v>10715.15</v>
          </cell>
          <cell r="BA311">
            <v>13282.71</v>
          </cell>
          <cell r="BB311">
            <v>17458.150000000001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47379</v>
          </cell>
          <cell r="BH311">
            <v>0</v>
          </cell>
          <cell r="BI311">
            <v>0</v>
          </cell>
          <cell r="BJ311">
            <v>0</v>
          </cell>
          <cell r="BK311">
            <v>11257.01</v>
          </cell>
          <cell r="BL311">
            <v>0</v>
          </cell>
          <cell r="BM311">
            <v>2293</v>
          </cell>
          <cell r="BN311">
            <v>48962.69</v>
          </cell>
          <cell r="BO311">
            <v>0</v>
          </cell>
          <cell r="BP311">
            <v>52844.79</v>
          </cell>
          <cell r="BQ311">
            <v>0</v>
          </cell>
          <cell r="BR311">
            <v>0</v>
          </cell>
          <cell r="BS311">
            <v>0</v>
          </cell>
        </row>
      </sheetData>
      <sheetData sheetId="20">
        <row r="4">
          <cell r="A4">
            <v>125</v>
          </cell>
          <cell r="B4" t="str">
            <v>Alderman Knight</v>
          </cell>
          <cell r="D4">
            <v>111428</v>
          </cell>
          <cell r="E4">
            <v>0</v>
          </cell>
          <cell r="F4">
            <v>15102</v>
          </cell>
          <cell r="G4">
            <v>1125</v>
          </cell>
          <cell r="H4">
            <v>0</v>
          </cell>
          <cell r="I4">
            <v>0</v>
          </cell>
          <cell r="J4">
            <v>1011162</v>
          </cell>
          <cell r="K4">
            <v>0</v>
          </cell>
          <cell r="L4">
            <v>0</v>
          </cell>
          <cell r="M4">
            <v>0</v>
          </cell>
          <cell r="N4">
            <v>41239</v>
          </cell>
          <cell r="O4">
            <v>16000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50401</v>
          </cell>
          <cell r="X4">
            <v>0</v>
          </cell>
          <cell r="Y4">
            <v>0</v>
          </cell>
          <cell r="Z4">
            <v>0</v>
          </cell>
          <cell r="AA4">
            <v>558735</v>
          </cell>
          <cell r="AB4">
            <v>20116</v>
          </cell>
          <cell r="AC4">
            <v>291945</v>
          </cell>
          <cell r="AD4">
            <v>22735</v>
          </cell>
          <cell r="AE4">
            <v>46476</v>
          </cell>
          <cell r="AF4">
            <v>1098</v>
          </cell>
          <cell r="AG4">
            <v>18674</v>
          </cell>
          <cell r="AH4">
            <v>5000</v>
          </cell>
          <cell r="AI4">
            <v>12500</v>
          </cell>
          <cell r="AJ4">
            <v>31183</v>
          </cell>
          <cell r="AK4">
            <v>7796</v>
          </cell>
          <cell r="AL4">
            <v>17000</v>
          </cell>
          <cell r="AM4">
            <v>900</v>
          </cell>
          <cell r="AN4">
            <v>1500</v>
          </cell>
          <cell r="AO4">
            <v>4600</v>
          </cell>
          <cell r="AP4">
            <v>20000</v>
          </cell>
          <cell r="AQ4">
            <v>0</v>
          </cell>
          <cell r="AR4">
            <v>0</v>
          </cell>
          <cell r="AS4">
            <v>42012</v>
          </cell>
          <cell r="AT4">
            <v>13971</v>
          </cell>
          <cell r="AU4">
            <v>2500</v>
          </cell>
          <cell r="AV4">
            <v>6450</v>
          </cell>
          <cell r="AW4">
            <v>0</v>
          </cell>
          <cell r="AX4">
            <v>0</v>
          </cell>
          <cell r="AY4">
            <v>6090</v>
          </cell>
          <cell r="AZ4">
            <v>0</v>
          </cell>
          <cell r="BA4">
            <v>0</v>
          </cell>
          <cell r="BB4">
            <v>16638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29084</v>
          </cell>
          <cell r="BH4">
            <v>0</v>
          </cell>
          <cell r="BI4">
            <v>0</v>
          </cell>
          <cell r="BJ4">
            <v>0</v>
          </cell>
          <cell r="BK4">
            <v>44186</v>
          </cell>
          <cell r="BL4">
            <v>0</v>
          </cell>
          <cell r="BM4">
            <v>1125</v>
          </cell>
          <cell r="BN4">
            <v>82311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82311</v>
          </cell>
        </row>
        <row r="5">
          <cell r="A5">
            <v>126</v>
          </cell>
          <cell r="B5" t="str">
            <v>Amberley  Ridge</v>
          </cell>
          <cell r="D5">
            <v>848</v>
          </cell>
          <cell r="E5">
            <v>0</v>
          </cell>
          <cell r="F5">
            <v>4515</v>
          </cell>
          <cell r="G5">
            <v>0</v>
          </cell>
          <cell r="H5">
            <v>0</v>
          </cell>
          <cell r="I5">
            <v>0</v>
          </cell>
          <cell r="J5">
            <v>1082955</v>
          </cell>
          <cell r="K5">
            <v>0</v>
          </cell>
          <cell r="L5">
            <v>0</v>
          </cell>
          <cell r="M5">
            <v>0</v>
          </cell>
          <cell r="N5">
            <v>37740</v>
          </cell>
          <cell r="O5">
            <v>0</v>
          </cell>
          <cell r="P5">
            <v>0</v>
          </cell>
          <cell r="Q5">
            <v>0</v>
          </cell>
          <cell r="R5">
            <v>1000</v>
          </cell>
          <cell r="S5">
            <v>8000</v>
          </cell>
          <cell r="T5">
            <v>2000</v>
          </cell>
          <cell r="U5">
            <v>0</v>
          </cell>
          <cell r="V5">
            <v>5500</v>
          </cell>
          <cell r="W5">
            <v>47105</v>
          </cell>
          <cell r="X5">
            <v>0</v>
          </cell>
          <cell r="Y5">
            <v>0</v>
          </cell>
          <cell r="Z5">
            <v>0</v>
          </cell>
          <cell r="AA5">
            <v>402002</v>
          </cell>
          <cell r="AB5">
            <v>3526</v>
          </cell>
          <cell r="AC5">
            <v>478789</v>
          </cell>
          <cell r="AD5">
            <v>84872</v>
          </cell>
          <cell r="AE5">
            <v>46356</v>
          </cell>
          <cell r="AF5">
            <v>0</v>
          </cell>
          <cell r="AG5">
            <v>16014</v>
          </cell>
          <cell r="AH5">
            <v>5000</v>
          </cell>
          <cell r="AI5">
            <v>7587</v>
          </cell>
          <cell r="AJ5">
            <v>11280</v>
          </cell>
          <cell r="AK5">
            <v>7571</v>
          </cell>
          <cell r="AL5">
            <v>13500</v>
          </cell>
          <cell r="AM5">
            <v>2265</v>
          </cell>
          <cell r="AN5">
            <v>3000</v>
          </cell>
          <cell r="AO5">
            <v>2830</v>
          </cell>
          <cell r="AP5">
            <v>21500</v>
          </cell>
          <cell r="AQ5">
            <v>0</v>
          </cell>
          <cell r="AR5">
            <v>3060</v>
          </cell>
          <cell r="AS5">
            <v>34484</v>
          </cell>
          <cell r="AT5">
            <v>5323</v>
          </cell>
          <cell r="AU5">
            <v>0</v>
          </cell>
          <cell r="AV5">
            <v>17310</v>
          </cell>
          <cell r="AW5">
            <v>5279</v>
          </cell>
          <cell r="AX5">
            <v>0</v>
          </cell>
          <cell r="AY5">
            <v>25584</v>
          </cell>
          <cell r="AZ5">
            <v>7000</v>
          </cell>
          <cell r="BA5">
            <v>0</v>
          </cell>
          <cell r="BB5">
            <v>16016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25493</v>
          </cell>
          <cell r="BH5">
            <v>0</v>
          </cell>
          <cell r="BI5">
            <v>0</v>
          </cell>
          <cell r="BJ5">
            <v>0</v>
          </cell>
          <cell r="BK5">
            <v>30008</v>
          </cell>
          <cell r="BL5">
            <v>0</v>
          </cell>
          <cell r="BM5">
            <v>0</v>
          </cell>
          <cell r="BN5">
            <v>-35000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-35000</v>
          </cell>
        </row>
        <row r="6">
          <cell r="A6">
            <v>127</v>
          </cell>
          <cell r="B6" t="str">
            <v>Bettridge</v>
          </cell>
          <cell r="D6">
            <v>130807</v>
          </cell>
          <cell r="E6">
            <v>0</v>
          </cell>
          <cell r="F6">
            <v>36644</v>
          </cell>
          <cell r="G6">
            <v>0</v>
          </cell>
          <cell r="H6">
            <v>0</v>
          </cell>
          <cell r="I6">
            <v>0</v>
          </cell>
          <cell r="J6">
            <v>1718457</v>
          </cell>
          <cell r="K6">
            <v>0</v>
          </cell>
          <cell r="L6">
            <v>0</v>
          </cell>
          <cell r="M6">
            <v>0</v>
          </cell>
          <cell r="N6">
            <v>123652</v>
          </cell>
          <cell r="O6">
            <v>0</v>
          </cell>
          <cell r="P6">
            <v>0</v>
          </cell>
          <cell r="Q6">
            <v>15000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40368</v>
          </cell>
          <cell r="X6">
            <v>0</v>
          </cell>
          <cell r="Y6">
            <v>0</v>
          </cell>
          <cell r="Z6">
            <v>0</v>
          </cell>
          <cell r="AA6">
            <v>832444</v>
          </cell>
          <cell r="AB6">
            <v>30597</v>
          </cell>
          <cell r="AC6">
            <v>702573</v>
          </cell>
          <cell r="AD6">
            <v>41027</v>
          </cell>
          <cell r="AE6">
            <v>49858</v>
          </cell>
          <cell r="AF6">
            <v>0</v>
          </cell>
          <cell r="AG6">
            <v>70366</v>
          </cell>
          <cell r="AH6">
            <v>6000</v>
          </cell>
          <cell r="AI6">
            <v>16725</v>
          </cell>
          <cell r="AJ6">
            <v>38400</v>
          </cell>
          <cell r="AK6">
            <v>9600</v>
          </cell>
          <cell r="AL6">
            <v>8300</v>
          </cell>
          <cell r="AM6">
            <v>2700</v>
          </cell>
          <cell r="AN6">
            <v>6000</v>
          </cell>
          <cell r="AO6">
            <v>2000</v>
          </cell>
          <cell r="AP6">
            <v>35000</v>
          </cell>
          <cell r="AQ6">
            <v>0</v>
          </cell>
          <cell r="AR6">
            <v>0</v>
          </cell>
          <cell r="AS6">
            <v>84074</v>
          </cell>
          <cell r="AT6">
            <v>1000</v>
          </cell>
          <cell r="AU6">
            <v>0</v>
          </cell>
          <cell r="AV6">
            <v>8760</v>
          </cell>
          <cell r="AW6">
            <v>11193</v>
          </cell>
          <cell r="AX6">
            <v>0</v>
          </cell>
          <cell r="AY6">
            <v>7830</v>
          </cell>
          <cell r="AZ6">
            <v>0</v>
          </cell>
          <cell r="BA6">
            <v>0</v>
          </cell>
          <cell r="BB6">
            <v>9402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18511</v>
          </cell>
          <cell r="BH6">
            <v>0</v>
          </cell>
          <cell r="BI6">
            <v>0</v>
          </cell>
          <cell r="BJ6">
            <v>0</v>
          </cell>
          <cell r="BK6">
            <v>55155</v>
          </cell>
          <cell r="BL6">
            <v>0</v>
          </cell>
          <cell r="BM6">
            <v>0</v>
          </cell>
          <cell r="BN6">
            <v>54435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54435</v>
          </cell>
        </row>
        <row r="7">
          <cell r="A7">
            <v>130</v>
          </cell>
          <cell r="B7" t="str">
            <v>Cam House</v>
          </cell>
        </row>
        <row r="8">
          <cell r="A8">
            <v>132</v>
          </cell>
          <cell r="B8" t="str">
            <v>Coln House</v>
          </cell>
          <cell r="C8">
            <v>1</v>
          </cell>
          <cell r="D8">
            <v>73577</v>
          </cell>
          <cell r="E8">
            <v>0</v>
          </cell>
          <cell r="F8">
            <v>5033</v>
          </cell>
          <cell r="G8">
            <v>132</v>
          </cell>
          <cell r="H8">
            <v>0</v>
          </cell>
          <cell r="I8">
            <v>0</v>
          </cell>
          <cell r="J8">
            <v>1560320</v>
          </cell>
          <cell r="K8">
            <v>0</v>
          </cell>
          <cell r="L8">
            <v>14755</v>
          </cell>
          <cell r="M8">
            <v>0</v>
          </cell>
          <cell r="N8">
            <v>37753</v>
          </cell>
          <cell r="O8">
            <v>78397</v>
          </cell>
          <cell r="P8">
            <v>17828</v>
          </cell>
          <cell r="Q8">
            <v>23250</v>
          </cell>
          <cell r="R8">
            <v>0</v>
          </cell>
          <cell r="S8">
            <v>15000</v>
          </cell>
          <cell r="T8">
            <v>12000</v>
          </cell>
          <cell r="U8">
            <v>0</v>
          </cell>
          <cell r="V8">
            <v>27410</v>
          </cell>
          <cell r="W8">
            <v>47105</v>
          </cell>
          <cell r="X8">
            <v>0</v>
          </cell>
          <cell r="Y8">
            <v>0</v>
          </cell>
          <cell r="Z8">
            <v>0</v>
          </cell>
          <cell r="AA8">
            <v>646677</v>
          </cell>
          <cell r="AB8">
            <v>7000</v>
          </cell>
          <cell r="AC8">
            <v>739095</v>
          </cell>
          <cell r="AD8">
            <v>88176</v>
          </cell>
          <cell r="AE8">
            <v>51283</v>
          </cell>
          <cell r="AF8">
            <v>62981</v>
          </cell>
          <cell r="AG8">
            <v>0</v>
          </cell>
          <cell r="AH8">
            <v>5650</v>
          </cell>
          <cell r="AI8">
            <v>8300</v>
          </cell>
          <cell r="AJ8">
            <v>23200</v>
          </cell>
          <cell r="AK8">
            <v>5800</v>
          </cell>
          <cell r="AL8">
            <v>32300</v>
          </cell>
          <cell r="AM8">
            <v>500</v>
          </cell>
          <cell r="AN8">
            <v>3250</v>
          </cell>
          <cell r="AO8">
            <v>4000</v>
          </cell>
          <cell r="AP8">
            <v>38000</v>
          </cell>
          <cell r="AQ8">
            <v>0</v>
          </cell>
          <cell r="AR8">
            <v>6550</v>
          </cell>
          <cell r="AS8">
            <v>82583</v>
          </cell>
          <cell r="AT8">
            <v>10227</v>
          </cell>
          <cell r="AU8">
            <v>2000</v>
          </cell>
          <cell r="AV8">
            <v>28940</v>
          </cell>
          <cell r="AW8">
            <v>6858</v>
          </cell>
          <cell r="AX8">
            <v>0</v>
          </cell>
          <cell r="AY8">
            <v>28100</v>
          </cell>
          <cell r="AZ8">
            <v>0</v>
          </cell>
          <cell r="BA8">
            <v>1048</v>
          </cell>
          <cell r="BB8">
            <v>10138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27383</v>
          </cell>
          <cell r="BH8">
            <v>0</v>
          </cell>
          <cell r="BI8">
            <v>0</v>
          </cell>
          <cell r="BJ8">
            <v>0</v>
          </cell>
          <cell r="BK8">
            <v>32416</v>
          </cell>
          <cell r="BL8">
            <v>0</v>
          </cell>
          <cell r="BM8">
            <v>132</v>
          </cell>
          <cell r="BN8">
            <v>14739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14739</v>
          </cell>
        </row>
        <row r="9">
          <cell r="A9">
            <v>137</v>
          </cell>
          <cell r="B9" t="str">
            <v>Paternoster</v>
          </cell>
          <cell r="D9">
            <v>30124</v>
          </cell>
          <cell r="E9">
            <v>0</v>
          </cell>
          <cell r="F9">
            <v>93072</v>
          </cell>
          <cell r="G9">
            <v>701</v>
          </cell>
          <cell r="H9">
            <v>0</v>
          </cell>
          <cell r="I9">
            <v>0</v>
          </cell>
          <cell r="J9">
            <v>828301</v>
          </cell>
          <cell r="K9">
            <v>0</v>
          </cell>
          <cell r="L9">
            <v>0</v>
          </cell>
          <cell r="M9">
            <v>0</v>
          </cell>
          <cell r="N9">
            <v>45330</v>
          </cell>
          <cell r="O9">
            <v>0</v>
          </cell>
          <cell r="P9">
            <v>0</v>
          </cell>
          <cell r="Q9">
            <v>11000</v>
          </cell>
          <cell r="R9">
            <v>8000</v>
          </cell>
          <cell r="S9">
            <v>0</v>
          </cell>
          <cell r="T9">
            <v>0</v>
          </cell>
          <cell r="U9">
            <v>0</v>
          </cell>
          <cell r="V9">
            <v>1961</v>
          </cell>
          <cell r="W9">
            <v>47105</v>
          </cell>
          <cell r="X9">
            <v>0</v>
          </cell>
          <cell r="Y9">
            <v>0</v>
          </cell>
          <cell r="Z9">
            <v>0</v>
          </cell>
          <cell r="AA9">
            <v>383283</v>
          </cell>
          <cell r="AB9">
            <v>37529</v>
          </cell>
          <cell r="AC9">
            <v>333990</v>
          </cell>
          <cell r="AD9">
            <v>35194</v>
          </cell>
          <cell r="AE9">
            <v>22250</v>
          </cell>
          <cell r="AF9">
            <v>8920</v>
          </cell>
          <cell r="AG9">
            <v>11942</v>
          </cell>
          <cell r="AH9">
            <v>2400</v>
          </cell>
          <cell r="AI9">
            <v>4200</v>
          </cell>
          <cell r="AJ9">
            <v>26500</v>
          </cell>
          <cell r="AK9">
            <v>6500</v>
          </cell>
          <cell r="AL9">
            <v>12850</v>
          </cell>
          <cell r="AM9">
            <v>5000</v>
          </cell>
          <cell r="AN9">
            <v>3000</v>
          </cell>
          <cell r="AO9">
            <v>1800</v>
          </cell>
          <cell r="AP9">
            <v>24000</v>
          </cell>
          <cell r="AQ9">
            <v>0</v>
          </cell>
          <cell r="AR9">
            <v>4100</v>
          </cell>
          <cell r="AS9">
            <v>22461</v>
          </cell>
          <cell r="AT9">
            <v>0</v>
          </cell>
          <cell r="AU9">
            <v>0</v>
          </cell>
          <cell r="AV9">
            <v>3800</v>
          </cell>
          <cell r="AW9">
            <v>5473</v>
          </cell>
          <cell r="AX9">
            <v>0</v>
          </cell>
          <cell r="AY9">
            <v>4680</v>
          </cell>
          <cell r="AZ9">
            <v>0</v>
          </cell>
          <cell r="BA9">
            <v>0</v>
          </cell>
          <cell r="BB9">
            <v>9986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25588</v>
          </cell>
          <cell r="BH9">
            <v>0</v>
          </cell>
          <cell r="BI9">
            <v>0</v>
          </cell>
          <cell r="BJ9">
            <v>0</v>
          </cell>
          <cell r="BK9">
            <v>53698</v>
          </cell>
          <cell r="BL9">
            <v>0</v>
          </cell>
          <cell r="BM9">
            <v>701</v>
          </cell>
          <cell r="BN9">
            <v>1963</v>
          </cell>
          <cell r="BO9">
            <v>0</v>
          </cell>
          <cell r="BP9">
            <v>64962</v>
          </cell>
          <cell r="BQ9">
            <v>0</v>
          </cell>
          <cell r="BR9">
            <v>0</v>
          </cell>
          <cell r="BS9">
            <v>0</v>
          </cell>
          <cell r="BT9">
            <v>66925</v>
          </cell>
        </row>
        <row r="10">
          <cell r="A10">
            <v>138</v>
          </cell>
          <cell r="B10" t="str">
            <v>Sandford</v>
          </cell>
          <cell r="D10">
            <v>6173</v>
          </cell>
          <cell r="E10">
            <v>0</v>
          </cell>
          <cell r="F10">
            <v>27992</v>
          </cell>
          <cell r="G10">
            <v>454</v>
          </cell>
          <cell r="H10">
            <v>0</v>
          </cell>
          <cell r="I10">
            <v>0</v>
          </cell>
          <cell r="J10">
            <v>1008665</v>
          </cell>
          <cell r="K10">
            <v>0</v>
          </cell>
          <cell r="L10">
            <v>0</v>
          </cell>
          <cell r="M10">
            <v>0</v>
          </cell>
          <cell r="N10">
            <v>37441</v>
          </cell>
          <cell r="O10">
            <v>0</v>
          </cell>
          <cell r="P10">
            <v>15878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17854</v>
          </cell>
          <cell r="W10">
            <v>34220</v>
          </cell>
          <cell r="X10">
            <v>0</v>
          </cell>
          <cell r="Y10">
            <v>0</v>
          </cell>
          <cell r="Z10">
            <v>0</v>
          </cell>
          <cell r="AA10">
            <v>687890</v>
          </cell>
          <cell r="AB10">
            <v>15000</v>
          </cell>
          <cell r="AC10">
            <v>180048</v>
          </cell>
          <cell r="AD10">
            <v>27636</v>
          </cell>
          <cell r="AE10">
            <v>50625</v>
          </cell>
          <cell r="AF10">
            <v>0</v>
          </cell>
          <cell r="AG10">
            <v>7896</v>
          </cell>
          <cell r="AH10">
            <v>16200</v>
          </cell>
          <cell r="AI10">
            <v>7195</v>
          </cell>
          <cell r="AJ10">
            <v>0</v>
          </cell>
          <cell r="AK10">
            <v>0</v>
          </cell>
          <cell r="AL10">
            <v>28500</v>
          </cell>
          <cell r="AM10">
            <v>3000</v>
          </cell>
          <cell r="AN10">
            <v>22500</v>
          </cell>
          <cell r="AO10">
            <v>2089</v>
          </cell>
          <cell r="AP10">
            <v>23000</v>
          </cell>
          <cell r="AQ10">
            <v>0</v>
          </cell>
          <cell r="AR10">
            <v>1415</v>
          </cell>
          <cell r="AS10">
            <v>74363</v>
          </cell>
          <cell r="AT10">
            <v>4329</v>
          </cell>
          <cell r="AU10">
            <v>1500</v>
          </cell>
          <cell r="AV10">
            <v>25983</v>
          </cell>
          <cell r="AW10">
            <v>9144</v>
          </cell>
          <cell r="AX10">
            <v>0</v>
          </cell>
          <cell r="AY10">
            <v>4350</v>
          </cell>
          <cell r="AZ10">
            <v>0</v>
          </cell>
          <cell r="BA10">
            <v>0</v>
          </cell>
          <cell r="BB10">
            <v>8568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28706</v>
          </cell>
          <cell r="BH10">
            <v>0</v>
          </cell>
          <cell r="BI10">
            <v>0</v>
          </cell>
          <cell r="BJ10">
            <v>0</v>
          </cell>
          <cell r="BK10">
            <v>56698</v>
          </cell>
          <cell r="BL10">
            <v>0</v>
          </cell>
          <cell r="BM10">
            <v>454</v>
          </cell>
          <cell r="BN10">
            <v>-81000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-81000</v>
          </cell>
        </row>
        <row r="11">
          <cell r="A11">
            <v>139</v>
          </cell>
          <cell r="B11" t="str">
            <v>The Shrubberies</v>
          </cell>
          <cell r="D11">
            <v>56259</v>
          </cell>
          <cell r="E11">
            <v>0</v>
          </cell>
          <cell r="F11">
            <v>0</v>
          </cell>
          <cell r="G11">
            <v>3179</v>
          </cell>
          <cell r="H11">
            <v>0</v>
          </cell>
          <cell r="I11">
            <v>0</v>
          </cell>
          <cell r="J11">
            <v>1444552</v>
          </cell>
          <cell r="K11">
            <v>0</v>
          </cell>
          <cell r="L11">
            <v>0</v>
          </cell>
          <cell r="M11">
            <v>0</v>
          </cell>
          <cell r="N11">
            <v>38204</v>
          </cell>
          <cell r="O11">
            <v>0</v>
          </cell>
          <cell r="P11">
            <v>0</v>
          </cell>
          <cell r="Q11">
            <v>4000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44197</v>
          </cell>
          <cell r="X11">
            <v>0</v>
          </cell>
          <cell r="Y11">
            <v>0</v>
          </cell>
          <cell r="Z11">
            <v>0</v>
          </cell>
          <cell r="AA11">
            <v>683137</v>
          </cell>
          <cell r="AB11">
            <v>3000</v>
          </cell>
          <cell r="AC11">
            <v>542933</v>
          </cell>
          <cell r="AD11">
            <v>12780</v>
          </cell>
          <cell r="AE11">
            <v>44246</v>
          </cell>
          <cell r="AF11">
            <v>0</v>
          </cell>
          <cell r="AG11">
            <v>34481</v>
          </cell>
          <cell r="AH11">
            <v>4000</v>
          </cell>
          <cell r="AI11">
            <v>13800</v>
          </cell>
          <cell r="AJ11">
            <v>43000</v>
          </cell>
          <cell r="AK11">
            <v>15000</v>
          </cell>
          <cell r="AL11">
            <v>42743</v>
          </cell>
          <cell r="AM11">
            <v>2500</v>
          </cell>
          <cell r="AN11">
            <v>20700</v>
          </cell>
          <cell r="AO11">
            <v>3600</v>
          </cell>
          <cell r="AP11">
            <v>24500</v>
          </cell>
          <cell r="AQ11">
            <v>0</v>
          </cell>
          <cell r="AR11">
            <v>4140</v>
          </cell>
          <cell r="AS11">
            <v>21596</v>
          </cell>
          <cell r="AT11">
            <v>13666</v>
          </cell>
          <cell r="AU11">
            <v>0</v>
          </cell>
          <cell r="AV11">
            <v>7450</v>
          </cell>
          <cell r="AW11">
            <v>240</v>
          </cell>
          <cell r="AX11">
            <v>0</v>
          </cell>
          <cell r="AY11">
            <v>6000</v>
          </cell>
          <cell r="AZ11">
            <v>0</v>
          </cell>
          <cell r="BA11">
            <v>33700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35321</v>
          </cell>
          <cell r="BH11">
            <v>0</v>
          </cell>
          <cell r="BI11">
            <v>0</v>
          </cell>
          <cell r="BJ11">
            <v>0</v>
          </cell>
          <cell r="BK11">
            <v>38293</v>
          </cell>
          <cell r="BL11">
            <v>0</v>
          </cell>
          <cell r="BM11">
            <v>207</v>
          </cell>
          <cell r="BN11">
            <v>10000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10000</v>
          </cell>
        </row>
        <row r="12">
          <cell r="A12">
            <v>141</v>
          </cell>
          <cell r="B12" t="str">
            <v>Battledown</v>
          </cell>
          <cell r="D12">
            <v>166266</v>
          </cell>
          <cell r="E12">
            <v>0</v>
          </cell>
          <cell r="F12">
            <v>48406</v>
          </cell>
          <cell r="G12">
            <v>1096</v>
          </cell>
          <cell r="H12">
            <v>0</v>
          </cell>
          <cell r="I12">
            <v>0</v>
          </cell>
          <cell r="J12">
            <v>581642</v>
          </cell>
          <cell r="K12">
            <v>0</v>
          </cell>
          <cell r="L12">
            <v>0</v>
          </cell>
          <cell r="M12">
            <v>0</v>
          </cell>
          <cell r="N12">
            <v>28851</v>
          </cell>
          <cell r="O12">
            <v>30000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47105</v>
          </cell>
          <cell r="X12">
            <v>0</v>
          </cell>
          <cell r="Y12">
            <v>0</v>
          </cell>
          <cell r="Z12">
            <v>0</v>
          </cell>
          <cell r="AA12">
            <v>273193</v>
          </cell>
          <cell r="AB12">
            <v>3000</v>
          </cell>
          <cell r="AC12">
            <v>290617</v>
          </cell>
          <cell r="AD12">
            <v>24283</v>
          </cell>
          <cell r="AE12">
            <v>66063</v>
          </cell>
          <cell r="AF12">
            <v>0</v>
          </cell>
          <cell r="AG12">
            <v>2596</v>
          </cell>
          <cell r="AH12">
            <v>5505</v>
          </cell>
          <cell r="AI12">
            <v>33242</v>
          </cell>
          <cell r="AJ12">
            <v>0</v>
          </cell>
          <cell r="AK12">
            <v>0</v>
          </cell>
          <cell r="AL12">
            <v>12135</v>
          </cell>
          <cell r="AM12">
            <v>11500</v>
          </cell>
          <cell r="AN12">
            <v>1400</v>
          </cell>
          <cell r="AO12">
            <v>1500</v>
          </cell>
          <cell r="AP12">
            <v>6000</v>
          </cell>
          <cell r="AQ12">
            <v>0</v>
          </cell>
          <cell r="AR12">
            <v>1450</v>
          </cell>
          <cell r="AS12">
            <v>43035</v>
          </cell>
          <cell r="AT12">
            <v>1191</v>
          </cell>
          <cell r="AU12">
            <v>0</v>
          </cell>
          <cell r="AV12">
            <v>45326</v>
          </cell>
          <cell r="AW12">
            <v>3837</v>
          </cell>
          <cell r="AX12">
            <v>0</v>
          </cell>
          <cell r="AY12">
            <v>2065</v>
          </cell>
          <cell r="AZ12">
            <v>0</v>
          </cell>
          <cell r="BA12">
            <v>0</v>
          </cell>
          <cell r="BB12">
            <v>14561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23036</v>
          </cell>
          <cell r="BH12">
            <v>0</v>
          </cell>
          <cell r="BI12">
            <v>0</v>
          </cell>
          <cell r="BJ12">
            <v>0</v>
          </cell>
          <cell r="BK12">
            <v>71442</v>
          </cell>
          <cell r="BL12">
            <v>0</v>
          </cell>
          <cell r="BM12">
            <v>1096</v>
          </cell>
          <cell r="BN12">
            <v>11365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11365</v>
          </cell>
        </row>
        <row r="13">
          <cell r="A13">
            <v>143</v>
          </cell>
          <cell r="B13" t="str">
            <v>Belmont</v>
          </cell>
          <cell r="C13">
            <v>1</v>
          </cell>
          <cell r="D13">
            <v>61953</v>
          </cell>
          <cell r="E13">
            <v>0</v>
          </cell>
          <cell r="F13">
            <v>18858</v>
          </cell>
          <cell r="G13">
            <v>968</v>
          </cell>
          <cell r="H13">
            <v>35</v>
          </cell>
          <cell r="I13">
            <v>0</v>
          </cell>
          <cell r="J13">
            <v>982771.39134709933</v>
          </cell>
          <cell r="K13">
            <v>0</v>
          </cell>
          <cell r="L13">
            <v>0</v>
          </cell>
          <cell r="M13">
            <v>0</v>
          </cell>
          <cell r="N13">
            <v>104061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47105</v>
          </cell>
          <cell r="X13">
            <v>0</v>
          </cell>
          <cell r="Y13">
            <v>0</v>
          </cell>
          <cell r="Z13">
            <v>0</v>
          </cell>
          <cell r="AA13">
            <v>620923</v>
          </cell>
          <cell r="AB13">
            <v>8897</v>
          </cell>
          <cell r="AC13">
            <v>177939</v>
          </cell>
          <cell r="AD13">
            <v>21047</v>
          </cell>
          <cell r="AE13">
            <v>76556</v>
          </cell>
          <cell r="AF13">
            <v>0</v>
          </cell>
          <cell r="AG13">
            <v>1836</v>
          </cell>
          <cell r="AH13">
            <v>6950</v>
          </cell>
          <cell r="AI13">
            <v>5000</v>
          </cell>
          <cell r="AJ13">
            <v>43450</v>
          </cell>
          <cell r="AK13">
            <v>0</v>
          </cell>
          <cell r="AL13">
            <v>53834</v>
          </cell>
          <cell r="AM13">
            <v>4842</v>
          </cell>
          <cell r="AN13">
            <v>17340</v>
          </cell>
          <cell r="AO13">
            <v>2800</v>
          </cell>
          <cell r="AP13">
            <v>18500</v>
          </cell>
          <cell r="AQ13">
            <v>0</v>
          </cell>
          <cell r="AR13">
            <v>5750</v>
          </cell>
          <cell r="AS13">
            <v>62021</v>
          </cell>
          <cell r="AT13">
            <v>12642</v>
          </cell>
          <cell r="AU13">
            <v>3750</v>
          </cell>
          <cell r="AV13">
            <v>14400</v>
          </cell>
          <cell r="AW13">
            <v>300</v>
          </cell>
          <cell r="AX13">
            <v>0</v>
          </cell>
          <cell r="AY13">
            <v>0</v>
          </cell>
          <cell r="AZ13">
            <v>0</v>
          </cell>
          <cell r="BA13">
            <v>12500</v>
          </cell>
          <cell r="BB13">
            <v>20072</v>
          </cell>
          <cell r="BC13">
            <v>0</v>
          </cell>
          <cell r="BD13">
            <v>3000</v>
          </cell>
          <cell r="BE13">
            <v>0</v>
          </cell>
          <cell r="BF13">
            <v>0</v>
          </cell>
          <cell r="BG13">
            <v>27194</v>
          </cell>
          <cell r="BH13">
            <v>0</v>
          </cell>
          <cell r="BI13">
            <v>3000</v>
          </cell>
          <cell r="BJ13">
            <v>0</v>
          </cell>
          <cell r="BK13">
            <v>46087</v>
          </cell>
          <cell r="BL13">
            <v>0</v>
          </cell>
          <cell r="BM13">
            <v>968</v>
          </cell>
          <cell r="BN13">
            <v>1541.3913470993284</v>
          </cell>
          <cell r="BO13">
            <v>0</v>
          </cell>
          <cell r="BP13">
            <v>3000</v>
          </cell>
          <cell r="BQ13">
            <v>0</v>
          </cell>
          <cell r="BR13">
            <v>0</v>
          </cell>
          <cell r="BS13">
            <v>0</v>
          </cell>
          <cell r="BT13">
            <v>4541.3913470993284</v>
          </cell>
        </row>
        <row r="14">
          <cell r="A14">
            <v>144</v>
          </cell>
          <cell r="B14" t="str">
            <v>The Milestone</v>
          </cell>
          <cell r="D14">
            <v>22425</v>
          </cell>
          <cell r="E14">
            <v>0</v>
          </cell>
          <cell r="F14">
            <v>50932</v>
          </cell>
          <cell r="G14">
            <v>1006</v>
          </cell>
          <cell r="H14">
            <v>0</v>
          </cell>
          <cell r="I14">
            <v>0</v>
          </cell>
          <cell r="J14">
            <v>4076433</v>
          </cell>
          <cell r="K14">
            <v>0</v>
          </cell>
          <cell r="L14">
            <v>0</v>
          </cell>
          <cell r="M14">
            <v>0</v>
          </cell>
          <cell r="N14">
            <v>144531</v>
          </cell>
          <cell r="O14">
            <v>0</v>
          </cell>
          <cell r="P14">
            <v>26627</v>
          </cell>
          <cell r="Q14">
            <v>14000</v>
          </cell>
          <cell r="R14">
            <v>47000</v>
          </cell>
          <cell r="S14">
            <v>0</v>
          </cell>
          <cell r="T14">
            <v>0</v>
          </cell>
          <cell r="U14">
            <v>2000</v>
          </cell>
          <cell r="V14">
            <v>7000</v>
          </cell>
          <cell r="W14">
            <v>73436</v>
          </cell>
          <cell r="X14">
            <v>0</v>
          </cell>
          <cell r="Y14">
            <v>0</v>
          </cell>
          <cell r="Z14">
            <v>0</v>
          </cell>
          <cell r="AA14">
            <v>1811076</v>
          </cell>
          <cell r="AB14">
            <v>58350</v>
          </cell>
          <cell r="AC14">
            <v>1777940</v>
          </cell>
          <cell r="AD14">
            <v>117645</v>
          </cell>
          <cell r="AE14">
            <v>174697</v>
          </cell>
          <cell r="AF14">
            <v>0</v>
          </cell>
          <cell r="AG14">
            <v>97708</v>
          </cell>
          <cell r="AH14">
            <v>7050</v>
          </cell>
          <cell r="AI14">
            <v>10000</v>
          </cell>
          <cell r="AJ14">
            <v>0</v>
          </cell>
          <cell r="AK14">
            <v>0</v>
          </cell>
          <cell r="AL14">
            <v>35000</v>
          </cell>
          <cell r="AM14">
            <v>2000</v>
          </cell>
          <cell r="AN14">
            <v>4500</v>
          </cell>
          <cell r="AO14">
            <v>10500</v>
          </cell>
          <cell r="AP14">
            <v>65000</v>
          </cell>
          <cell r="AQ14">
            <v>0</v>
          </cell>
          <cell r="AR14">
            <v>31500</v>
          </cell>
          <cell r="AS14">
            <v>147455</v>
          </cell>
          <cell r="AT14">
            <v>5500</v>
          </cell>
          <cell r="AU14">
            <v>0</v>
          </cell>
          <cell r="AV14">
            <v>23900</v>
          </cell>
          <cell r="AW14">
            <v>32004</v>
          </cell>
          <cell r="AX14">
            <v>0</v>
          </cell>
          <cell r="AY14">
            <v>67400</v>
          </cell>
          <cell r="AZ14">
            <v>0</v>
          </cell>
          <cell r="BA14">
            <v>1000</v>
          </cell>
          <cell r="BB14">
            <v>19635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70003</v>
          </cell>
          <cell r="BH14">
            <v>0</v>
          </cell>
          <cell r="BI14">
            <v>0</v>
          </cell>
          <cell r="BJ14">
            <v>0</v>
          </cell>
          <cell r="BK14">
            <v>120935</v>
          </cell>
          <cell r="BL14">
            <v>0</v>
          </cell>
          <cell r="BM14">
            <v>1006</v>
          </cell>
          <cell r="BN14">
            <v>-86408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-86408</v>
          </cell>
        </row>
        <row r="15">
          <cell r="A15">
            <v>145</v>
          </cell>
          <cell r="B15" t="str">
            <v xml:space="preserve">Heart of the Forest </v>
          </cell>
          <cell r="D15">
            <v>112098</v>
          </cell>
          <cell r="E15">
            <v>0</v>
          </cell>
          <cell r="F15">
            <v>51545</v>
          </cell>
          <cell r="G15">
            <v>0</v>
          </cell>
          <cell r="H15">
            <v>0</v>
          </cell>
          <cell r="I15">
            <v>0</v>
          </cell>
          <cell r="J15">
            <v>1334311</v>
          </cell>
          <cell r="K15">
            <v>0</v>
          </cell>
          <cell r="L15">
            <v>0</v>
          </cell>
          <cell r="M15">
            <v>0</v>
          </cell>
          <cell r="N15">
            <v>54449</v>
          </cell>
          <cell r="O15">
            <v>0</v>
          </cell>
          <cell r="P15">
            <v>0</v>
          </cell>
          <cell r="Q15">
            <v>8000</v>
          </cell>
          <cell r="R15">
            <v>0</v>
          </cell>
          <cell r="S15">
            <v>14953</v>
          </cell>
          <cell r="T15">
            <v>0</v>
          </cell>
          <cell r="U15">
            <v>0</v>
          </cell>
          <cell r="V15">
            <v>4000</v>
          </cell>
          <cell r="W15">
            <v>47105</v>
          </cell>
          <cell r="X15">
            <v>0</v>
          </cell>
          <cell r="Y15">
            <v>0</v>
          </cell>
          <cell r="Z15">
            <v>0</v>
          </cell>
          <cell r="AA15">
            <v>630012</v>
          </cell>
          <cell r="AB15">
            <v>22463</v>
          </cell>
          <cell r="AC15">
            <v>571556</v>
          </cell>
          <cell r="AD15">
            <v>41056</v>
          </cell>
          <cell r="AE15">
            <v>36618</v>
          </cell>
          <cell r="AF15">
            <v>0</v>
          </cell>
          <cell r="AG15">
            <v>26310</v>
          </cell>
          <cell r="AH15">
            <v>5600</v>
          </cell>
          <cell r="AI15">
            <v>1840</v>
          </cell>
          <cell r="AJ15">
            <v>28500</v>
          </cell>
          <cell r="AK15">
            <v>9500</v>
          </cell>
          <cell r="AL15">
            <v>8000</v>
          </cell>
          <cell r="AM15">
            <v>2500</v>
          </cell>
          <cell r="AN15">
            <v>9000</v>
          </cell>
          <cell r="AO15">
            <v>6000</v>
          </cell>
          <cell r="AP15">
            <v>20000</v>
          </cell>
          <cell r="AQ15">
            <v>544</v>
          </cell>
          <cell r="AR15">
            <v>4450</v>
          </cell>
          <cell r="AS15">
            <v>60286</v>
          </cell>
          <cell r="AT15">
            <v>8928</v>
          </cell>
          <cell r="AU15">
            <v>1000</v>
          </cell>
          <cell r="AV15">
            <v>12550</v>
          </cell>
          <cell r="AW15">
            <v>150</v>
          </cell>
          <cell r="AX15">
            <v>0</v>
          </cell>
          <cell r="AY15">
            <v>7830</v>
          </cell>
          <cell r="AZ15">
            <v>0</v>
          </cell>
          <cell r="BA15">
            <v>9600</v>
          </cell>
          <cell r="BB15">
            <v>37111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15676</v>
          </cell>
          <cell r="BH15">
            <v>0</v>
          </cell>
          <cell r="BI15">
            <v>0</v>
          </cell>
          <cell r="BJ15">
            <v>0</v>
          </cell>
          <cell r="BK15">
            <v>67221</v>
          </cell>
          <cell r="BL15">
            <v>0</v>
          </cell>
          <cell r="BM15">
            <v>0</v>
          </cell>
          <cell r="BN15">
            <v>13512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13512</v>
          </cell>
        </row>
        <row r="16">
          <cell r="A16">
            <v>325</v>
          </cell>
          <cell r="B16" t="str">
            <v>Dene Magna Community School</v>
          </cell>
          <cell r="C16">
            <v>1</v>
          </cell>
          <cell r="D16">
            <v>156676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2573765</v>
          </cell>
          <cell r="K16">
            <v>0</v>
          </cell>
          <cell r="L16">
            <v>274682</v>
          </cell>
          <cell r="M16">
            <v>0</v>
          </cell>
          <cell r="N16">
            <v>273130</v>
          </cell>
          <cell r="O16">
            <v>0</v>
          </cell>
          <cell r="P16">
            <v>0</v>
          </cell>
          <cell r="Q16">
            <v>18000</v>
          </cell>
          <cell r="R16">
            <v>69000</v>
          </cell>
          <cell r="S16">
            <v>0</v>
          </cell>
          <cell r="T16">
            <v>0</v>
          </cell>
          <cell r="U16">
            <v>42000</v>
          </cell>
          <cell r="V16">
            <v>32560</v>
          </cell>
          <cell r="W16">
            <v>151149</v>
          </cell>
          <cell r="X16">
            <v>0</v>
          </cell>
          <cell r="Y16">
            <v>0</v>
          </cell>
          <cell r="Z16">
            <v>34000</v>
          </cell>
          <cell r="AA16">
            <v>1974115.75</v>
          </cell>
          <cell r="AB16">
            <v>16000</v>
          </cell>
          <cell r="AC16">
            <v>527385.04</v>
          </cell>
          <cell r="AD16">
            <v>94626.21</v>
          </cell>
          <cell r="AE16">
            <v>145927.03</v>
          </cell>
          <cell r="AF16">
            <v>55627.55</v>
          </cell>
          <cell r="AG16">
            <v>36186.36</v>
          </cell>
          <cell r="AH16">
            <v>6631</v>
          </cell>
          <cell r="AI16">
            <v>23054</v>
          </cell>
          <cell r="AJ16">
            <v>0</v>
          </cell>
          <cell r="AK16">
            <v>0</v>
          </cell>
          <cell r="AL16">
            <v>36972</v>
          </cell>
          <cell r="AM16">
            <v>12690</v>
          </cell>
          <cell r="AN16">
            <v>3235</v>
          </cell>
          <cell r="AO16">
            <v>7140</v>
          </cell>
          <cell r="AP16">
            <v>59750</v>
          </cell>
          <cell r="AQ16">
            <v>10636</v>
          </cell>
          <cell r="AR16">
            <v>10200</v>
          </cell>
          <cell r="AS16">
            <v>197082</v>
          </cell>
          <cell r="AT16">
            <v>91460</v>
          </cell>
          <cell r="AU16">
            <v>66000</v>
          </cell>
          <cell r="AV16">
            <v>32654</v>
          </cell>
          <cell r="AW16">
            <v>18327</v>
          </cell>
          <cell r="AX16">
            <v>0</v>
          </cell>
          <cell r="AY16">
            <v>51600</v>
          </cell>
          <cell r="AZ16">
            <v>9595</v>
          </cell>
          <cell r="BA16">
            <v>31600</v>
          </cell>
          <cell r="BB16">
            <v>15387</v>
          </cell>
          <cell r="BC16">
            <v>0</v>
          </cell>
          <cell r="BD16">
            <v>0</v>
          </cell>
          <cell r="BE16">
            <v>29082.89</v>
          </cell>
          <cell r="BF16">
            <v>6390</v>
          </cell>
          <cell r="BG16">
            <v>103433</v>
          </cell>
          <cell r="BH16">
            <v>0</v>
          </cell>
          <cell r="BI16">
            <v>0</v>
          </cell>
          <cell r="BJ16">
            <v>0</v>
          </cell>
          <cell r="BK16">
            <v>87674</v>
          </cell>
          <cell r="BL16">
            <v>0</v>
          </cell>
          <cell r="BM16">
            <v>15759</v>
          </cell>
          <cell r="BN16">
            <v>57081.060000000391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-1472.89</v>
          </cell>
          <cell r="BT16">
            <v>55608.170000000391</v>
          </cell>
        </row>
        <row r="17">
          <cell r="A17">
            <v>326</v>
          </cell>
          <cell r="B17" t="str">
            <v>Vale of Berkeley College</v>
          </cell>
          <cell r="C17">
            <v>1</v>
          </cell>
          <cell r="D17">
            <v>143162</v>
          </cell>
          <cell r="E17">
            <v>21339</v>
          </cell>
          <cell r="F17">
            <v>64254</v>
          </cell>
          <cell r="G17">
            <v>2211</v>
          </cell>
          <cell r="H17">
            <v>0</v>
          </cell>
          <cell r="I17">
            <v>0</v>
          </cell>
          <cell r="J17">
            <v>1309146</v>
          </cell>
          <cell r="K17">
            <v>0</v>
          </cell>
          <cell r="L17">
            <v>253809</v>
          </cell>
          <cell r="M17">
            <v>0</v>
          </cell>
          <cell r="N17">
            <v>161085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26594</v>
          </cell>
          <cell r="W17">
            <v>107925</v>
          </cell>
          <cell r="X17">
            <v>0</v>
          </cell>
          <cell r="Y17">
            <v>0</v>
          </cell>
          <cell r="Z17">
            <v>0</v>
          </cell>
          <cell r="AA17">
            <v>970551</v>
          </cell>
          <cell r="AB17">
            <v>35228</v>
          </cell>
          <cell r="AC17">
            <v>296284</v>
          </cell>
          <cell r="AD17">
            <v>23617</v>
          </cell>
          <cell r="AE17">
            <v>92456</v>
          </cell>
          <cell r="AF17">
            <v>0</v>
          </cell>
          <cell r="AG17">
            <v>15549</v>
          </cell>
          <cell r="AH17">
            <v>6432</v>
          </cell>
          <cell r="AI17">
            <v>7000</v>
          </cell>
          <cell r="AJ17">
            <v>0</v>
          </cell>
          <cell r="AK17">
            <v>0</v>
          </cell>
          <cell r="AL17">
            <v>134100</v>
          </cell>
          <cell r="AM17">
            <v>10000</v>
          </cell>
          <cell r="AN17">
            <v>32358</v>
          </cell>
          <cell r="AO17">
            <v>3500</v>
          </cell>
          <cell r="AP17">
            <v>28800</v>
          </cell>
          <cell r="AQ17">
            <v>33818</v>
          </cell>
          <cell r="AR17">
            <v>7200</v>
          </cell>
          <cell r="AS17">
            <v>107005</v>
          </cell>
          <cell r="AT17">
            <v>9339</v>
          </cell>
          <cell r="AU17">
            <v>14500</v>
          </cell>
          <cell r="AV17">
            <v>74735</v>
          </cell>
          <cell r="AW17">
            <v>6891</v>
          </cell>
          <cell r="AX17">
            <v>0</v>
          </cell>
          <cell r="AY17">
            <v>9800</v>
          </cell>
          <cell r="AZ17">
            <v>0</v>
          </cell>
          <cell r="BA17">
            <v>3800</v>
          </cell>
          <cell r="BB17">
            <v>45609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43826</v>
          </cell>
          <cell r="BH17">
            <v>0</v>
          </cell>
          <cell r="BI17">
            <v>0</v>
          </cell>
          <cell r="BJ17">
            <v>0</v>
          </cell>
          <cell r="BK17">
            <v>108080</v>
          </cell>
          <cell r="BL17">
            <v>0</v>
          </cell>
          <cell r="BM17">
            <v>2211</v>
          </cell>
          <cell r="BN17">
            <v>54488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S17">
            <v>0</v>
          </cell>
          <cell r="BT17">
            <v>54488</v>
          </cell>
        </row>
        <row r="18">
          <cell r="A18">
            <v>327</v>
          </cell>
          <cell r="B18" t="str">
            <v>Lakers School</v>
          </cell>
          <cell r="C18">
            <v>1</v>
          </cell>
          <cell r="D18">
            <v>241949</v>
          </cell>
          <cell r="E18">
            <v>0</v>
          </cell>
          <cell r="F18">
            <v>-1104</v>
          </cell>
          <cell r="G18">
            <v>0</v>
          </cell>
          <cell r="H18">
            <v>0</v>
          </cell>
          <cell r="I18">
            <v>-2564.13</v>
          </cell>
          <cell r="J18">
            <v>2663658</v>
          </cell>
          <cell r="K18">
            <v>0</v>
          </cell>
          <cell r="L18">
            <v>384284</v>
          </cell>
          <cell r="M18">
            <v>0</v>
          </cell>
          <cell r="N18">
            <v>333091</v>
          </cell>
          <cell r="O18">
            <v>58000</v>
          </cell>
          <cell r="P18">
            <v>0</v>
          </cell>
          <cell r="Q18">
            <v>41000</v>
          </cell>
          <cell r="R18">
            <v>125000</v>
          </cell>
          <cell r="S18">
            <v>0</v>
          </cell>
          <cell r="T18">
            <v>0</v>
          </cell>
          <cell r="U18">
            <v>0</v>
          </cell>
          <cell r="V18">
            <v>62000</v>
          </cell>
          <cell r="W18">
            <v>165415</v>
          </cell>
          <cell r="X18">
            <v>0</v>
          </cell>
          <cell r="Y18">
            <v>0</v>
          </cell>
          <cell r="Z18">
            <v>0</v>
          </cell>
          <cell r="AA18">
            <v>2082344</v>
          </cell>
          <cell r="AB18">
            <v>33500</v>
          </cell>
          <cell r="AC18">
            <v>447495</v>
          </cell>
          <cell r="AD18">
            <v>99349</v>
          </cell>
          <cell r="AE18">
            <v>232211</v>
          </cell>
          <cell r="AF18">
            <v>82365</v>
          </cell>
          <cell r="AG18">
            <v>36962</v>
          </cell>
          <cell r="AH18">
            <v>15100</v>
          </cell>
          <cell r="AI18">
            <v>15000</v>
          </cell>
          <cell r="AJ18">
            <v>0</v>
          </cell>
          <cell r="AK18">
            <v>350</v>
          </cell>
          <cell r="AL18">
            <v>24350</v>
          </cell>
          <cell r="AM18">
            <v>1700</v>
          </cell>
          <cell r="AN18">
            <v>56500</v>
          </cell>
          <cell r="AO18">
            <v>5000</v>
          </cell>
          <cell r="AP18">
            <v>48000</v>
          </cell>
          <cell r="AQ18">
            <v>11908</v>
          </cell>
          <cell r="AR18">
            <v>23800</v>
          </cell>
          <cell r="AS18">
            <v>356301</v>
          </cell>
          <cell r="AT18">
            <v>22032</v>
          </cell>
          <cell r="AU18">
            <v>50000</v>
          </cell>
          <cell r="AV18">
            <v>34500</v>
          </cell>
          <cell r="AW18">
            <v>18327</v>
          </cell>
          <cell r="AX18">
            <v>0</v>
          </cell>
          <cell r="AY18">
            <v>81000</v>
          </cell>
          <cell r="AZ18">
            <v>23500</v>
          </cell>
          <cell r="BA18">
            <v>12000</v>
          </cell>
          <cell r="BB18">
            <v>16848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90793</v>
          </cell>
          <cell r="BH18">
            <v>0</v>
          </cell>
          <cell r="BI18">
            <v>0</v>
          </cell>
          <cell r="BJ18">
            <v>0</v>
          </cell>
          <cell r="BK18">
            <v>89689</v>
          </cell>
          <cell r="BL18">
            <v>0</v>
          </cell>
          <cell r="BM18">
            <v>0</v>
          </cell>
          <cell r="BN18">
            <v>243955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-2564.13</v>
          </cell>
          <cell r="BT18">
            <v>241390.87</v>
          </cell>
        </row>
        <row r="19">
          <cell r="A19">
            <v>328</v>
          </cell>
          <cell r="B19" t="str">
            <v>Cleeve School</v>
          </cell>
          <cell r="C19">
            <v>1</v>
          </cell>
          <cell r="D19">
            <v>156745</v>
          </cell>
          <cell r="E19">
            <v>0</v>
          </cell>
          <cell r="F19">
            <v>115162</v>
          </cell>
          <cell r="G19">
            <v>0</v>
          </cell>
          <cell r="H19">
            <v>0</v>
          </cell>
          <cell r="I19">
            <v>0</v>
          </cell>
          <cell r="J19">
            <v>4033229</v>
          </cell>
          <cell r="K19">
            <v>1530128</v>
          </cell>
          <cell r="L19">
            <v>296492</v>
          </cell>
          <cell r="M19">
            <v>0</v>
          </cell>
          <cell r="N19">
            <v>533770</v>
          </cell>
          <cell r="O19">
            <v>0</v>
          </cell>
          <cell r="P19">
            <v>18200</v>
          </cell>
          <cell r="Q19">
            <v>94400</v>
          </cell>
          <cell r="R19">
            <v>0</v>
          </cell>
          <cell r="S19">
            <v>4700</v>
          </cell>
          <cell r="T19">
            <v>0</v>
          </cell>
          <cell r="U19">
            <v>0</v>
          </cell>
          <cell r="V19">
            <v>185981</v>
          </cell>
          <cell r="W19">
            <v>258867</v>
          </cell>
          <cell r="X19">
            <v>0</v>
          </cell>
          <cell r="Y19">
            <v>0</v>
          </cell>
          <cell r="Z19">
            <v>0</v>
          </cell>
          <cell r="AA19">
            <v>4617448</v>
          </cell>
          <cell r="AB19">
            <v>15000</v>
          </cell>
          <cell r="AC19">
            <v>342480</v>
          </cell>
          <cell r="AD19">
            <v>300951</v>
          </cell>
          <cell r="AE19">
            <v>693860</v>
          </cell>
          <cell r="AF19">
            <v>0</v>
          </cell>
          <cell r="AG19">
            <v>0</v>
          </cell>
          <cell r="AH19">
            <v>33786</v>
          </cell>
          <cell r="AI19">
            <v>42000</v>
          </cell>
          <cell r="AJ19">
            <v>0</v>
          </cell>
          <cell r="AK19">
            <v>0</v>
          </cell>
          <cell r="AL19">
            <v>45000</v>
          </cell>
          <cell r="AM19">
            <v>44645</v>
          </cell>
          <cell r="AN19">
            <v>7800</v>
          </cell>
          <cell r="AO19">
            <v>12751</v>
          </cell>
          <cell r="AP19">
            <v>125850</v>
          </cell>
          <cell r="AQ19">
            <v>17221</v>
          </cell>
          <cell r="AR19">
            <v>9500</v>
          </cell>
          <cell r="AS19">
            <v>291675</v>
          </cell>
          <cell r="AT19">
            <v>139734</v>
          </cell>
          <cell r="AU19">
            <v>117000</v>
          </cell>
          <cell r="AV19">
            <v>108643</v>
          </cell>
          <cell r="AW19">
            <v>41381</v>
          </cell>
          <cell r="AX19">
            <v>0</v>
          </cell>
          <cell r="AY19">
            <v>25759</v>
          </cell>
          <cell r="AZ19">
            <v>0</v>
          </cell>
          <cell r="BA19">
            <v>75828</v>
          </cell>
          <cell r="BB19">
            <v>4200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162518</v>
          </cell>
          <cell r="BH19">
            <v>0</v>
          </cell>
          <cell r="BI19">
            <v>0</v>
          </cell>
          <cell r="BJ19">
            <v>0</v>
          </cell>
          <cell r="BK19">
            <v>277680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</row>
        <row r="20">
          <cell r="A20">
            <v>330</v>
          </cell>
          <cell r="B20" t="str">
            <v>Beaufort Community School</v>
          </cell>
          <cell r="C20">
            <v>1</v>
          </cell>
          <cell r="D20">
            <v>100970</v>
          </cell>
          <cell r="E20">
            <v>0</v>
          </cell>
          <cell r="F20">
            <v>197467</v>
          </cell>
          <cell r="G20">
            <v>0</v>
          </cell>
          <cell r="H20">
            <v>0</v>
          </cell>
          <cell r="I20">
            <v>0</v>
          </cell>
          <cell r="J20">
            <v>3477453</v>
          </cell>
          <cell r="K20">
            <v>837084</v>
          </cell>
          <cell r="L20">
            <v>602454</v>
          </cell>
          <cell r="M20">
            <v>7788</v>
          </cell>
          <cell r="N20">
            <v>516788</v>
          </cell>
          <cell r="O20">
            <v>0</v>
          </cell>
          <cell r="P20">
            <v>259961</v>
          </cell>
          <cell r="Q20">
            <v>124000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28782</v>
          </cell>
          <cell r="W20">
            <v>258527</v>
          </cell>
          <cell r="X20">
            <v>0</v>
          </cell>
          <cell r="Y20">
            <v>0</v>
          </cell>
          <cell r="Z20">
            <v>0</v>
          </cell>
          <cell r="AA20">
            <v>3631710</v>
          </cell>
          <cell r="AB20">
            <v>64566</v>
          </cell>
          <cell r="AC20">
            <v>795946</v>
          </cell>
          <cell r="AD20">
            <v>182770</v>
          </cell>
          <cell r="AE20">
            <v>294750</v>
          </cell>
          <cell r="AF20">
            <v>0</v>
          </cell>
          <cell r="AG20">
            <v>103000</v>
          </cell>
          <cell r="AH20">
            <v>27800</v>
          </cell>
          <cell r="AI20">
            <v>24827</v>
          </cell>
          <cell r="AJ20">
            <v>0</v>
          </cell>
          <cell r="AK20">
            <v>0</v>
          </cell>
          <cell r="AL20">
            <v>94000</v>
          </cell>
          <cell r="AM20">
            <v>12500</v>
          </cell>
          <cell r="AN20">
            <v>8500</v>
          </cell>
          <cell r="AO20">
            <v>30000</v>
          </cell>
          <cell r="AP20">
            <v>118000</v>
          </cell>
          <cell r="AQ20">
            <v>16110</v>
          </cell>
          <cell r="AR20">
            <v>21400</v>
          </cell>
          <cell r="AS20">
            <v>174251</v>
          </cell>
          <cell r="AT20">
            <v>124085</v>
          </cell>
          <cell r="AU20">
            <v>90000</v>
          </cell>
          <cell r="AV20">
            <v>98550</v>
          </cell>
          <cell r="AW20">
            <v>29813</v>
          </cell>
          <cell r="AX20">
            <v>0</v>
          </cell>
          <cell r="AY20">
            <v>50000</v>
          </cell>
          <cell r="AZ20">
            <v>35000</v>
          </cell>
          <cell r="BA20">
            <v>52100</v>
          </cell>
          <cell r="BB20">
            <v>56015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131711</v>
          </cell>
          <cell r="BH20">
            <v>0</v>
          </cell>
          <cell r="BI20">
            <v>0</v>
          </cell>
          <cell r="BJ20">
            <v>0</v>
          </cell>
          <cell r="BK20">
            <v>329178</v>
          </cell>
          <cell r="BL20">
            <v>0</v>
          </cell>
          <cell r="BM20">
            <v>0</v>
          </cell>
          <cell r="BN20">
            <v>78114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78114</v>
          </cell>
        </row>
        <row r="21">
          <cell r="A21">
            <v>331</v>
          </cell>
          <cell r="B21" t="str">
            <v>Balcarras School</v>
          </cell>
          <cell r="C21">
            <v>1</v>
          </cell>
          <cell r="D21">
            <v>18999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3343429</v>
          </cell>
          <cell r="K21">
            <v>1460543</v>
          </cell>
          <cell r="L21">
            <v>192227</v>
          </cell>
          <cell r="M21">
            <v>0</v>
          </cell>
          <cell r="N21">
            <v>316385</v>
          </cell>
          <cell r="O21">
            <v>0</v>
          </cell>
          <cell r="P21">
            <v>56557</v>
          </cell>
          <cell r="Q21">
            <v>90344.305500000002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209580</v>
          </cell>
          <cell r="X21">
            <v>0</v>
          </cell>
          <cell r="Y21">
            <v>0</v>
          </cell>
          <cell r="Z21">
            <v>0</v>
          </cell>
          <cell r="AA21">
            <v>3587208</v>
          </cell>
          <cell r="AB21">
            <v>43300</v>
          </cell>
          <cell r="AC21">
            <v>413644</v>
          </cell>
          <cell r="AD21">
            <v>170581</v>
          </cell>
          <cell r="AE21">
            <v>272804</v>
          </cell>
          <cell r="AF21">
            <v>0</v>
          </cell>
          <cell r="AG21">
            <v>76679</v>
          </cell>
          <cell r="AH21">
            <v>17513</v>
          </cell>
          <cell r="AI21">
            <v>21255</v>
          </cell>
          <cell r="AJ21">
            <v>0</v>
          </cell>
          <cell r="AK21">
            <v>0</v>
          </cell>
          <cell r="AL21">
            <v>38063</v>
          </cell>
          <cell r="AM21">
            <v>11840</v>
          </cell>
          <cell r="AN21">
            <v>13610</v>
          </cell>
          <cell r="AO21">
            <v>12312.23</v>
          </cell>
          <cell r="AP21">
            <v>65827.67</v>
          </cell>
          <cell r="AQ21">
            <v>18535</v>
          </cell>
          <cell r="AR21">
            <v>9783</v>
          </cell>
          <cell r="AS21">
            <v>288098</v>
          </cell>
          <cell r="AT21">
            <v>102667</v>
          </cell>
          <cell r="AU21">
            <v>120950</v>
          </cell>
          <cell r="AV21">
            <v>58506</v>
          </cell>
          <cell r="AW21">
            <v>33300</v>
          </cell>
          <cell r="AX21">
            <v>20000</v>
          </cell>
          <cell r="AY21">
            <v>11781</v>
          </cell>
          <cell r="AZ21">
            <v>0</v>
          </cell>
          <cell r="BA21">
            <v>46196.644500000002</v>
          </cell>
          <cell r="BB21">
            <v>16064</v>
          </cell>
          <cell r="BC21">
            <v>0</v>
          </cell>
          <cell r="BD21">
            <v>127000</v>
          </cell>
          <cell r="BE21">
            <v>0</v>
          </cell>
          <cell r="BF21">
            <v>0</v>
          </cell>
          <cell r="BG21">
            <v>142012</v>
          </cell>
          <cell r="BH21">
            <v>0</v>
          </cell>
          <cell r="BI21">
            <v>127000</v>
          </cell>
          <cell r="BJ21">
            <v>0</v>
          </cell>
          <cell r="BK21">
            <v>269012</v>
          </cell>
          <cell r="BL21">
            <v>0</v>
          </cell>
          <cell r="BM21">
            <v>0</v>
          </cell>
          <cell r="BN21">
            <v>90546.760999999009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90546.760999999009</v>
          </cell>
        </row>
        <row r="22">
          <cell r="A22">
            <v>332</v>
          </cell>
          <cell r="B22" t="str">
            <v>Chipping Campden School</v>
          </cell>
          <cell r="C22">
            <v>1</v>
          </cell>
          <cell r="D22">
            <v>296043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3190091</v>
          </cell>
          <cell r="K22">
            <v>1056812</v>
          </cell>
          <cell r="L22">
            <v>188155</v>
          </cell>
          <cell r="M22">
            <v>0</v>
          </cell>
          <cell r="N22">
            <v>316837</v>
          </cell>
          <cell r="O22">
            <v>24000</v>
          </cell>
          <cell r="P22">
            <v>75500</v>
          </cell>
          <cell r="Q22">
            <v>146809</v>
          </cell>
          <cell r="R22">
            <v>0</v>
          </cell>
          <cell r="S22">
            <v>0</v>
          </cell>
          <cell r="T22">
            <v>0</v>
          </cell>
          <cell r="U22">
            <v>80000</v>
          </cell>
          <cell r="V22">
            <v>3500</v>
          </cell>
          <cell r="W22">
            <v>204051</v>
          </cell>
          <cell r="X22">
            <v>0</v>
          </cell>
          <cell r="Y22">
            <v>0</v>
          </cell>
          <cell r="Z22">
            <v>0</v>
          </cell>
          <cell r="AA22">
            <v>3249766</v>
          </cell>
          <cell r="AB22">
            <v>32000</v>
          </cell>
          <cell r="AC22">
            <v>526936</v>
          </cell>
          <cell r="AD22">
            <v>150011</v>
          </cell>
          <cell r="AE22">
            <v>245439</v>
          </cell>
          <cell r="AF22">
            <v>0</v>
          </cell>
          <cell r="AG22">
            <v>15873</v>
          </cell>
          <cell r="AH22">
            <v>13400</v>
          </cell>
          <cell r="AI22">
            <v>18000</v>
          </cell>
          <cell r="AJ22">
            <v>0</v>
          </cell>
          <cell r="AK22">
            <v>0</v>
          </cell>
          <cell r="AL22">
            <v>63150</v>
          </cell>
          <cell r="AM22">
            <v>8450</v>
          </cell>
          <cell r="AN22">
            <v>15275</v>
          </cell>
          <cell r="AO22">
            <v>14760</v>
          </cell>
          <cell r="AP22">
            <v>86320</v>
          </cell>
          <cell r="AQ22">
            <v>10452</v>
          </cell>
          <cell r="AR22">
            <v>22121</v>
          </cell>
          <cell r="AS22">
            <v>538965</v>
          </cell>
          <cell r="AT22">
            <v>99941</v>
          </cell>
          <cell r="AU22">
            <v>98000</v>
          </cell>
          <cell r="AV22">
            <v>70950</v>
          </cell>
          <cell r="AW22">
            <v>29245</v>
          </cell>
          <cell r="AX22">
            <v>0</v>
          </cell>
          <cell r="AY22">
            <v>10000</v>
          </cell>
          <cell r="AZ22">
            <v>8000</v>
          </cell>
          <cell r="BA22">
            <v>69900</v>
          </cell>
          <cell r="BB22">
            <v>35875</v>
          </cell>
          <cell r="BC22">
            <v>0</v>
          </cell>
          <cell r="BD22">
            <v>50000</v>
          </cell>
          <cell r="BE22">
            <v>0</v>
          </cell>
          <cell r="BF22">
            <v>0</v>
          </cell>
          <cell r="BG22">
            <v>131428</v>
          </cell>
          <cell r="BH22">
            <v>0</v>
          </cell>
          <cell r="BI22">
            <v>50000</v>
          </cell>
          <cell r="BJ22">
            <v>0</v>
          </cell>
          <cell r="BK22">
            <v>181428</v>
          </cell>
          <cell r="BL22">
            <v>0</v>
          </cell>
          <cell r="BM22">
            <v>0</v>
          </cell>
          <cell r="BN22">
            <v>98969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98969</v>
          </cell>
        </row>
        <row r="23">
          <cell r="A23">
            <v>334</v>
          </cell>
          <cell r="B23" t="str">
            <v>Cirencester Kingshill School</v>
          </cell>
          <cell r="C23">
            <v>1</v>
          </cell>
          <cell r="D23">
            <v>188703</v>
          </cell>
          <cell r="E23">
            <v>0</v>
          </cell>
          <cell r="F23">
            <v>74935</v>
          </cell>
          <cell r="G23">
            <v>0</v>
          </cell>
          <cell r="H23">
            <v>199053</v>
          </cell>
          <cell r="I23">
            <v>0</v>
          </cell>
          <cell r="J23">
            <v>2785837</v>
          </cell>
          <cell r="K23">
            <v>0</v>
          </cell>
          <cell r="L23">
            <v>300574</v>
          </cell>
          <cell r="M23">
            <v>0</v>
          </cell>
          <cell r="N23">
            <v>288510</v>
          </cell>
          <cell r="O23">
            <v>0</v>
          </cell>
          <cell r="P23">
            <v>68608</v>
          </cell>
          <cell r="Q23">
            <v>50000</v>
          </cell>
          <cell r="R23">
            <v>0</v>
          </cell>
          <cell r="S23">
            <v>0</v>
          </cell>
          <cell r="T23">
            <v>0</v>
          </cell>
          <cell r="U23">
            <v>20000</v>
          </cell>
          <cell r="V23">
            <v>0</v>
          </cell>
          <cell r="W23">
            <v>158319</v>
          </cell>
          <cell r="X23">
            <v>0</v>
          </cell>
          <cell r="Y23">
            <v>0</v>
          </cell>
          <cell r="Z23">
            <v>0</v>
          </cell>
          <cell r="AA23">
            <v>2306081</v>
          </cell>
          <cell r="AB23">
            <v>50000</v>
          </cell>
          <cell r="AC23">
            <v>465391</v>
          </cell>
          <cell r="AD23">
            <v>53146</v>
          </cell>
          <cell r="AE23">
            <v>158543</v>
          </cell>
          <cell r="AF23">
            <v>0</v>
          </cell>
          <cell r="AG23">
            <v>32000</v>
          </cell>
          <cell r="AH23">
            <v>19500</v>
          </cell>
          <cell r="AI23">
            <v>16946</v>
          </cell>
          <cell r="AJ23">
            <v>0</v>
          </cell>
          <cell r="AK23">
            <v>1500</v>
          </cell>
          <cell r="AL23">
            <v>60000</v>
          </cell>
          <cell r="AM23">
            <v>20000</v>
          </cell>
          <cell r="AN23">
            <v>85000</v>
          </cell>
          <cell r="AO23">
            <v>12000</v>
          </cell>
          <cell r="AP23">
            <v>73000</v>
          </cell>
          <cell r="AQ23">
            <v>13176</v>
          </cell>
          <cell r="AR23">
            <v>7000</v>
          </cell>
          <cell r="AS23">
            <v>192625</v>
          </cell>
          <cell r="AT23">
            <v>34563</v>
          </cell>
          <cell r="AU23">
            <v>44655</v>
          </cell>
          <cell r="AV23">
            <v>25000</v>
          </cell>
          <cell r="AW23">
            <v>20032</v>
          </cell>
          <cell r="AX23">
            <v>0</v>
          </cell>
          <cell r="AY23">
            <v>8700</v>
          </cell>
          <cell r="AZ23">
            <v>0</v>
          </cell>
          <cell r="BA23">
            <v>52142</v>
          </cell>
          <cell r="BB23">
            <v>15080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96179</v>
          </cell>
          <cell r="BH23">
            <v>0</v>
          </cell>
          <cell r="BI23">
            <v>0</v>
          </cell>
          <cell r="BJ23">
            <v>0</v>
          </cell>
          <cell r="BK23">
            <v>353051</v>
          </cell>
          <cell r="BL23">
            <v>0</v>
          </cell>
          <cell r="BM23">
            <v>17116</v>
          </cell>
          <cell r="BN23">
            <v>74471</v>
          </cell>
          <cell r="BO23">
            <v>0</v>
          </cell>
          <cell r="BP23">
            <v>0</v>
          </cell>
          <cell r="BQ23">
            <v>0</v>
          </cell>
          <cell r="BR23">
            <v>20000</v>
          </cell>
          <cell r="BS23">
            <v>0</v>
          </cell>
          <cell r="BT23">
            <v>94471</v>
          </cell>
        </row>
        <row r="24">
          <cell r="A24">
            <v>335</v>
          </cell>
          <cell r="B24" t="str">
            <v>Chosen Hill School</v>
          </cell>
          <cell r="C24">
            <v>1</v>
          </cell>
          <cell r="D24">
            <v>568199</v>
          </cell>
          <cell r="E24">
            <v>0</v>
          </cell>
          <cell r="F24">
            <v>288821</v>
          </cell>
          <cell r="G24">
            <v>0</v>
          </cell>
          <cell r="H24">
            <v>-268106</v>
          </cell>
          <cell r="I24">
            <v>28524</v>
          </cell>
          <cell r="J24">
            <v>3831292</v>
          </cell>
          <cell r="K24">
            <v>1082275</v>
          </cell>
          <cell r="L24">
            <v>508584</v>
          </cell>
          <cell r="M24">
            <v>0</v>
          </cell>
          <cell r="N24">
            <v>402091</v>
          </cell>
          <cell r="O24">
            <v>0</v>
          </cell>
          <cell r="P24">
            <v>19000</v>
          </cell>
          <cell r="Q24">
            <v>69600</v>
          </cell>
          <cell r="R24">
            <v>0</v>
          </cell>
          <cell r="S24">
            <v>0</v>
          </cell>
          <cell r="T24">
            <v>0</v>
          </cell>
          <cell r="U24">
            <v>33000</v>
          </cell>
          <cell r="V24">
            <v>0</v>
          </cell>
          <cell r="W24">
            <v>239687</v>
          </cell>
          <cell r="X24">
            <v>0</v>
          </cell>
          <cell r="Y24">
            <v>0</v>
          </cell>
          <cell r="Z24">
            <v>0</v>
          </cell>
          <cell r="AA24">
            <v>3810766</v>
          </cell>
          <cell r="AB24">
            <v>70000</v>
          </cell>
          <cell r="AC24">
            <v>783026</v>
          </cell>
          <cell r="AD24">
            <v>133252</v>
          </cell>
          <cell r="AE24">
            <v>436226</v>
          </cell>
          <cell r="AF24">
            <v>0</v>
          </cell>
          <cell r="AG24">
            <v>33264</v>
          </cell>
          <cell r="AH24">
            <v>29700</v>
          </cell>
          <cell r="AI24">
            <v>24000</v>
          </cell>
          <cell r="AJ24">
            <v>0</v>
          </cell>
          <cell r="AK24">
            <v>0</v>
          </cell>
          <cell r="AL24">
            <v>77000</v>
          </cell>
          <cell r="AM24">
            <v>14750</v>
          </cell>
          <cell r="AN24">
            <v>91000</v>
          </cell>
          <cell r="AO24">
            <v>18900</v>
          </cell>
          <cell r="AP24">
            <v>71500</v>
          </cell>
          <cell r="AQ24">
            <v>12825</v>
          </cell>
          <cell r="AR24">
            <v>22000</v>
          </cell>
          <cell r="AS24">
            <v>234500</v>
          </cell>
          <cell r="AT24">
            <v>135000</v>
          </cell>
          <cell r="AU24">
            <v>120000</v>
          </cell>
          <cell r="AV24">
            <v>115760</v>
          </cell>
          <cell r="AW24">
            <v>4200</v>
          </cell>
          <cell r="AX24">
            <v>0</v>
          </cell>
          <cell r="AY24">
            <v>15700</v>
          </cell>
          <cell r="AZ24">
            <v>5500</v>
          </cell>
          <cell r="BA24">
            <v>540</v>
          </cell>
          <cell r="BB24">
            <v>122481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146453</v>
          </cell>
          <cell r="BH24">
            <v>0</v>
          </cell>
          <cell r="BI24">
            <v>0</v>
          </cell>
          <cell r="BJ24">
            <v>0</v>
          </cell>
          <cell r="BK24">
            <v>261000</v>
          </cell>
          <cell r="BL24">
            <v>0</v>
          </cell>
          <cell r="BM24">
            <v>0</v>
          </cell>
          <cell r="BN24">
            <v>371838</v>
          </cell>
          <cell r="BO24">
            <v>0</v>
          </cell>
          <cell r="BP24">
            <v>-93832</v>
          </cell>
          <cell r="BQ24">
            <v>0</v>
          </cell>
          <cell r="BR24">
            <v>0</v>
          </cell>
          <cell r="BS24">
            <v>28524</v>
          </cell>
          <cell r="BT24">
            <v>306530</v>
          </cell>
        </row>
        <row r="25">
          <cell r="A25">
            <v>336</v>
          </cell>
          <cell r="B25" t="str">
            <v>Churchdown School</v>
          </cell>
          <cell r="C25">
            <v>1</v>
          </cell>
          <cell r="D25">
            <v>68416</v>
          </cell>
          <cell r="E25">
            <v>0</v>
          </cell>
          <cell r="F25">
            <v>73000</v>
          </cell>
          <cell r="G25">
            <v>0</v>
          </cell>
          <cell r="H25">
            <v>4850</v>
          </cell>
          <cell r="I25">
            <v>0</v>
          </cell>
          <cell r="J25">
            <v>3874046</v>
          </cell>
          <cell r="K25">
            <v>883465</v>
          </cell>
          <cell r="L25">
            <v>389986</v>
          </cell>
          <cell r="M25">
            <v>0</v>
          </cell>
          <cell r="N25">
            <v>281337</v>
          </cell>
          <cell r="O25">
            <v>0</v>
          </cell>
          <cell r="P25">
            <v>18200</v>
          </cell>
          <cell r="Q25">
            <v>97570</v>
          </cell>
          <cell r="R25">
            <v>139000</v>
          </cell>
          <cell r="S25">
            <v>0</v>
          </cell>
          <cell r="T25">
            <v>0</v>
          </cell>
          <cell r="U25">
            <v>0</v>
          </cell>
          <cell r="V25">
            <v>94300</v>
          </cell>
          <cell r="W25">
            <v>236045</v>
          </cell>
          <cell r="X25">
            <v>0</v>
          </cell>
          <cell r="Y25">
            <v>0</v>
          </cell>
          <cell r="Z25">
            <v>0</v>
          </cell>
          <cell r="AA25">
            <v>3747768</v>
          </cell>
          <cell r="AB25">
            <v>17000</v>
          </cell>
          <cell r="AC25">
            <v>725109</v>
          </cell>
          <cell r="AD25">
            <v>160332</v>
          </cell>
          <cell r="AE25">
            <v>396402</v>
          </cell>
          <cell r="AF25">
            <v>86118</v>
          </cell>
          <cell r="AG25">
            <v>15947</v>
          </cell>
          <cell r="AH25">
            <v>15200</v>
          </cell>
          <cell r="AI25">
            <v>20000</v>
          </cell>
          <cell r="AJ25">
            <v>0</v>
          </cell>
          <cell r="AK25">
            <v>0</v>
          </cell>
          <cell r="AL25">
            <v>42312</v>
          </cell>
          <cell r="AM25">
            <v>9000</v>
          </cell>
          <cell r="AN25">
            <v>8200</v>
          </cell>
          <cell r="AO25">
            <v>21500</v>
          </cell>
          <cell r="AP25">
            <v>79800</v>
          </cell>
          <cell r="AQ25">
            <v>13084</v>
          </cell>
          <cell r="AR25">
            <v>20000</v>
          </cell>
          <cell r="AS25">
            <v>230500</v>
          </cell>
          <cell r="AT25">
            <v>26100</v>
          </cell>
          <cell r="AU25">
            <v>90000</v>
          </cell>
          <cell r="AV25">
            <v>102000</v>
          </cell>
          <cell r="AW25">
            <v>33500</v>
          </cell>
          <cell r="AX25">
            <v>0</v>
          </cell>
          <cell r="AY25">
            <v>84100</v>
          </cell>
          <cell r="AZ25">
            <v>18000</v>
          </cell>
          <cell r="BA25">
            <v>66441</v>
          </cell>
          <cell r="BB25">
            <v>27000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143524</v>
          </cell>
          <cell r="BH25">
            <v>0</v>
          </cell>
          <cell r="BI25">
            <v>0</v>
          </cell>
          <cell r="BJ25">
            <v>0</v>
          </cell>
          <cell r="BK25">
            <v>221374</v>
          </cell>
          <cell r="BL25">
            <v>0</v>
          </cell>
          <cell r="BM25">
            <v>0</v>
          </cell>
          <cell r="BN25">
            <v>26952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26952</v>
          </cell>
        </row>
        <row r="26">
          <cell r="A26">
            <v>337</v>
          </cell>
          <cell r="B26" t="str">
            <v>Heywood Community School</v>
          </cell>
          <cell r="C26">
            <v>1</v>
          </cell>
          <cell r="D26">
            <v>81394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1628806</v>
          </cell>
          <cell r="K26">
            <v>0</v>
          </cell>
          <cell r="L26">
            <v>206721</v>
          </cell>
          <cell r="M26">
            <v>0</v>
          </cell>
          <cell r="N26">
            <v>147025</v>
          </cell>
          <cell r="O26">
            <v>34052</v>
          </cell>
          <cell r="P26">
            <v>289387</v>
          </cell>
          <cell r="Q26">
            <v>10050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123443</v>
          </cell>
          <cell r="X26">
            <v>0</v>
          </cell>
          <cell r="Y26">
            <v>0</v>
          </cell>
          <cell r="Z26">
            <v>0</v>
          </cell>
          <cell r="AA26">
            <v>1170433</v>
          </cell>
          <cell r="AB26">
            <v>11586</v>
          </cell>
          <cell r="AC26">
            <v>287486</v>
          </cell>
          <cell r="AD26">
            <v>73972</v>
          </cell>
          <cell r="AE26">
            <v>192233</v>
          </cell>
          <cell r="AF26">
            <v>0</v>
          </cell>
          <cell r="AG26">
            <v>312509</v>
          </cell>
          <cell r="AH26">
            <v>8283</v>
          </cell>
          <cell r="AI26">
            <v>11245</v>
          </cell>
          <cell r="AJ26">
            <v>0</v>
          </cell>
          <cell r="AK26">
            <v>0</v>
          </cell>
          <cell r="AL26">
            <v>22225</v>
          </cell>
          <cell r="AM26">
            <v>7138</v>
          </cell>
          <cell r="AN26">
            <v>4920</v>
          </cell>
          <cell r="AO26">
            <v>1873</v>
          </cell>
          <cell r="AP26">
            <v>53000</v>
          </cell>
          <cell r="AQ26">
            <v>7004</v>
          </cell>
          <cell r="AR26">
            <v>15803</v>
          </cell>
          <cell r="AS26">
            <v>132238</v>
          </cell>
          <cell r="AT26">
            <v>20226</v>
          </cell>
          <cell r="AU26">
            <v>32560</v>
          </cell>
          <cell r="AV26">
            <v>46056</v>
          </cell>
          <cell r="AW26">
            <v>11790</v>
          </cell>
          <cell r="AX26">
            <v>24885</v>
          </cell>
          <cell r="AY26">
            <v>22855</v>
          </cell>
          <cell r="AZ26">
            <v>21580</v>
          </cell>
          <cell r="BA26">
            <v>16475</v>
          </cell>
          <cell r="BB26">
            <v>9616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61876</v>
          </cell>
          <cell r="BH26">
            <v>0</v>
          </cell>
          <cell r="BI26">
            <v>0</v>
          </cell>
          <cell r="BJ26">
            <v>0</v>
          </cell>
          <cell r="BK26">
            <v>61876</v>
          </cell>
          <cell r="BL26">
            <v>0</v>
          </cell>
          <cell r="BM26">
            <v>0</v>
          </cell>
          <cell r="BN26">
            <v>2887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2887</v>
          </cell>
        </row>
        <row r="27">
          <cell r="A27">
            <v>339</v>
          </cell>
          <cell r="B27" t="str">
            <v>Cirencester Deer Park School</v>
          </cell>
          <cell r="C27">
            <v>1</v>
          </cell>
          <cell r="D27">
            <v>267170.91999999806</v>
          </cell>
          <cell r="E27">
            <v>0</v>
          </cell>
          <cell r="F27">
            <v>124576</v>
          </cell>
          <cell r="G27">
            <v>0</v>
          </cell>
          <cell r="H27">
            <v>34814.720000000001</v>
          </cell>
          <cell r="I27">
            <v>5686</v>
          </cell>
          <cell r="J27">
            <v>3811568</v>
          </cell>
          <cell r="K27">
            <v>0</v>
          </cell>
          <cell r="L27">
            <v>112070</v>
          </cell>
          <cell r="M27">
            <v>0</v>
          </cell>
          <cell r="N27">
            <v>572492</v>
          </cell>
          <cell r="O27">
            <v>0</v>
          </cell>
          <cell r="P27">
            <v>111837</v>
          </cell>
          <cell r="Q27">
            <v>209228</v>
          </cell>
          <cell r="R27">
            <v>174555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202965</v>
          </cell>
          <cell r="X27">
            <v>0</v>
          </cell>
          <cell r="Y27">
            <v>0</v>
          </cell>
          <cell r="Z27">
            <v>0</v>
          </cell>
          <cell r="AA27">
            <v>3287740</v>
          </cell>
          <cell r="AB27">
            <v>98576</v>
          </cell>
          <cell r="AC27">
            <v>338609</v>
          </cell>
          <cell r="AD27">
            <v>182467</v>
          </cell>
          <cell r="AE27">
            <v>385143</v>
          </cell>
          <cell r="AF27">
            <v>72999</v>
          </cell>
          <cell r="AG27">
            <v>0</v>
          </cell>
          <cell r="AH27">
            <v>23059</v>
          </cell>
          <cell r="AI27">
            <v>44524</v>
          </cell>
          <cell r="AJ27">
            <v>0</v>
          </cell>
          <cell r="AK27">
            <v>0</v>
          </cell>
          <cell r="AL27">
            <v>37551</v>
          </cell>
          <cell r="AM27">
            <v>5336</v>
          </cell>
          <cell r="AN27">
            <v>7500</v>
          </cell>
          <cell r="AO27">
            <v>5447</v>
          </cell>
          <cell r="AP27">
            <v>78738</v>
          </cell>
          <cell r="AQ27">
            <v>12444</v>
          </cell>
          <cell r="AR27">
            <v>18069</v>
          </cell>
          <cell r="AS27">
            <v>243061</v>
          </cell>
          <cell r="AT27">
            <v>52955</v>
          </cell>
          <cell r="AU27">
            <v>65000</v>
          </cell>
          <cell r="AV27">
            <v>24789</v>
          </cell>
          <cell r="AW27">
            <v>29568</v>
          </cell>
          <cell r="AX27">
            <v>0</v>
          </cell>
          <cell r="AY27">
            <v>98113</v>
          </cell>
          <cell r="AZ27">
            <v>0</v>
          </cell>
          <cell r="BA27">
            <v>58027</v>
          </cell>
          <cell r="BB27">
            <v>33960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145703</v>
          </cell>
          <cell r="BH27">
            <v>0</v>
          </cell>
          <cell r="BI27">
            <v>0</v>
          </cell>
          <cell r="BJ27">
            <v>0</v>
          </cell>
          <cell r="BK27">
            <v>120000</v>
          </cell>
          <cell r="BL27">
            <v>6000</v>
          </cell>
          <cell r="BM27">
            <v>110000</v>
          </cell>
          <cell r="BN27">
            <v>258210.91999999806</v>
          </cell>
          <cell r="BO27">
            <v>0</v>
          </cell>
          <cell r="BP27">
            <v>69093.72</v>
          </cell>
          <cell r="BQ27">
            <v>0</v>
          </cell>
          <cell r="BR27">
            <v>0</v>
          </cell>
          <cell r="BS27">
            <v>5686</v>
          </cell>
          <cell r="BT27">
            <v>332990.63999999803</v>
          </cell>
        </row>
        <row r="28">
          <cell r="A28">
            <v>340</v>
          </cell>
          <cell r="B28" t="str">
            <v>Ribston Hall High School</v>
          </cell>
          <cell r="C28">
            <v>1</v>
          </cell>
          <cell r="D28">
            <v>39817</v>
          </cell>
          <cell r="E28">
            <v>0</v>
          </cell>
          <cell r="F28">
            <v>91547</v>
          </cell>
          <cell r="G28">
            <v>0</v>
          </cell>
          <cell r="H28">
            <v>541977</v>
          </cell>
          <cell r="I28">
            <v>17949</v>
          </cell>
          <cell r="J28">
            <v>2016718</v>
          </cell>
          <cell r="K28">
            <v>1058520</v>
          </cell>
          <cell r="L28">
            <v>3863</v>
          </cell>
          <cell r="M28">
            <v>0</v>
          </cell>
          <cell r="N28">
            <v>187832</v>
          </cell>
          <cell r="O28">
            <v>0</v>
          </cell>
          <cell r="P28">
            <v>2500</v>
          </cell>
          <cell r="Q28">
            <v>47500</v>
          </cell>
          <cell r="R28">
            <v>0</v>
          </cell>
          <cell r="S28">
            <v>0</v>
          </cell>
          <cell r="T28">
            <v>0</v>
          </cell>
          <cell r="U28">
            <v>10000</v>
          </cell>
          <cell r="V28">
            <v>117500</v>
          </cell>
          <cell r="W28">
            <v>131432</v>
          </cell>
          <cell r="X28">
            <v>0</v>
          </cell>
          <cell r="Y28">
            <v>0</v>
          </cell>
          <cell r="Z28">
            <v>0</v>
          </cell>
          <cell r="AA28">
            <v>2487500</v>
          </cell>
          <cell r="AB28">
            <v>22000</v>
          </cell>
          <cell r="AC28">
            <v>167063</v>
          </cell>
          <cell r="AD28">
            <v>106578</v>
          </cell>
          <cell r="AE28">
            <v>217133</v>
          </cell>
          <cell r="AF28">
            <v>0</v>
          </cell>
          <cell r="AG28">
            <v>20745</v>
          </cell>
          <cell r="AH28">
            <v>16550</v>
          </cell>
          <cell r="AI28">
            <v>16000</v>
          </cell>
          <cell r="AJ28">
            <v>0</v>
          </cell>
          <cell r="AK28">
            <v>0</v>
          </cell>
          <cell r="AL28">
            <v>44500</v>
          </cell>
          <cell r="AM28">
            <v>7500</v>
          </cell>
          <cell r="AN28">
            <v>6000</v>
          </cell>
          <cell r="AO28">
            <v>18000</v>
          </cell>
          <cell r="AP28">
            <v>62500</v>
          </cell>
          <cell r="AQ28">
            <v>12000</v>
          </cell>
          <cell r="AR28">
            <v>12500</v>
          </cell>
          <cell r="AS28">
            <v>107950</v>
          </cell>
          <cell r="AT28">
            <v>56000</v>
          </cell>
          <cell r="AU28">
            <v>77500</v>
          </cell>
          <cell r="AV28">
            <v>82550</v>
          </cell>
          <cell r="AW28">
            <v>30500</v>
          </cell>
          <cell r="AX28">
            <v>0</v>
          </cell>
          <cell r="AY28">
            <v>1000</v>
          </cell>
          <cell r="AZ28">
            <v>0</v>
          </cell>
          <cell r="BA28">
            <v>35000</v>
          </cell>
          <cell r="BB28">
            <v>7259</v>
          </cell>
          <cell r="BC28">
            <v>0</v>
          </cell>
          <cell r="BD28">
            <v>0</v>
          </cell>
          <cell r="BE28">
            <v>0</v>
          </cell>
          <cell r="BF28">
            <v>17949</v>
          </cell>
          <cell r="BG28">
            <v>499210</v>
          </cell>
          <cell r="BH28">
            <v>0</v>
          </cell>
          <cell r="BI28">
            <v>0</v>
          </cell>
          <cell r="BJ28">
            <v>0</v>
          </cell>
          <cell r="BK28">
            <v>1132734</v>
          </cell>
          <cell r="BL28">
            <v>0</v>
          </cell>
          <cell r="BM28">
            <v>4000</v>
          </cell>
          <cell r="BN28">
            <v>1354</v>
          </cell>
          <cell r="BO28">
            <v>0</v>
          </cell>
          <cell r="BP28">
            <v>-4000</v>
          </cell>
          <cell r="BQ28">
            <v>0</v>
          </cell>
          <cell r="BR28">
            <v>0</v>
          </cell>
          <cell r="BS28">
            <v>0</v>
          </cell>
          <cell r="BT28">
            <v>-2646</v>
          </cell>
        </row>
        <row r="29">
          <cell r="A29">
            <v>341</v>
          </cell>
          <cell r="B29" t="str">
            <v>Central Technology College</v>
          </cell>
          <cell r="C29">
            <v>1</v>
          </cell>
          <cell r="D29">
            <v>-516932</v>
          </cell>
          <cell r="E29">
            <v>0</v>
          </cell>
          <cell r="F29">
            <v>-28981</v>
          </cell>
          <cell r="G29">
            <v>0</v>
          </cell>
          <cell r="H29">
            <v>0</v>
          </cell>
          <cell r="I29">
            <v>0</v>
          </cell>
          <cell r="J29">
            <v>1540623</v>
          </cell>
          <cell r="K29">
            <v>334829</v>
          </cell>
          <cell r="L29">
            <v>217889</v>
          </cell>
          <cell r="M29">
            <v>18496</v>
          </cell>
          <cell r="N29">
            <v>349690</v>
          </cell>
          <cell r="O29">
            <v>0</v>
          </cell>
          <cell r="P29">
            <v>57570</v>
          </cell>
          <cell r="Q29">
            <v>32500</v>
          </cell>
          <cell r="R29">
            <v>70000</v>
          </cell>
          <cell r="S29">
            <v>0</v>
          </cell>
          <cell r="T29">
            <v>0</v>
          </cell>
          <cell r="U29">
            <v>0</v>
          </cell>
          <cell r="V29">
            <v>12000</v>
          </cell>
          <cell r="W29">
            <v>120991</v>
          </cell>
          <cell r="X29">
            <v>0</v>
          </cell>
          <cell r="Y29">
            <v>0</v>
          </cell>
          <cell r="Z29">
            <v>0</v>
          </cell>
          <cell r="AA29">
            <v>1485069</v>
          </cell>
          <cell r="AB29">
            <v>45000</v>
          </cell>
          <cell r="AC29">
            <v>365833</v>
          </cell>
          <cell r="AD29">
            <v>117483</v>
          </cell>
          <cell r="AE29">
            <v>184536</v>
          </cell>
          <cell r="AF29">
            <v>52416</v>
          </cell>
          <cell r="AG29">
            <v>41283</v>
          </cell>
          <cell r="AH29">
            <v>16485</v>
          </cell>
          <cell r="AI29">
            <v>6000</v>
          </cell>
          <cell r="AJ29">
            <v>0</v>
          </cell>
          <cell r="AK29">
            <v>0</v>
          </cell>
          <cell r="AL29">
            <v>30000</v>
          </cell>
          <cell r="AM29">
            <v>7350</v>
          </cell>
          <cell r="AN29">
            <v>1750</v>
          </cell>
          <cell r="AO29">
            <v>15000</v>
          </cell>
          <cell r="AP29">
            <v>50000</v>
          </cell>
          <cell r="AQ29">
            <v>7036</v>
          </cell>
          <cell r="AR29">
            <v>9750</v>
          </cell>
          <cell r="AS29">
            <v>63428</v>
          </cell>
          <cell r="AT29">
            <v>40000</v>
          </cell>
          <cell r="AU29">
            <v>25000</v>
          </cell>
          <cell r="AV29">
            <v>53725</v>
          </cell>
          <cell r="AW29">
            <v>13639</v>
          </cell>
          <cell r="AX29">
            <v>0</v>
          </cell>
          <cell r="AY29">
            <v>50000</v>
          </cell>
          <cell r="AZ29">
            <v>0</v>
          </cell>
          <cell r="BA29">
            <v>22496</v>
          </cell>
          <cell r="BB29">
            <v>24695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21060</v>
          </cell>
          <cell r="BH29">
            <v>0</v>
          </cell>
          <cell r="BI29">
            <v>0</v>
          </cell>
          <cell r="BJ29">
            <v>0</v>
          </cell>
          <cell r="BK29">
            <v>10000</v>
          </cell>
          <cell r="BL29">
            <v>7750</v>
          </cell>
          <cell r="BM29">
            <v>0</v>
          </cell>
          <cell r="BN29">
            <v>-490318</v>
          </cell>
          <cell r="BO29">
            <v>0</v>
          </cell>
          <cell r="BP29">
            <v>-25671</v>
          </cell>
          <cell r="BQ29">
            <v>0</v>
          </cell>
          <cell r="BR29">
            <v>0</v>
          </cell>
          <cell r="BS29">
            <v>0</v>
          </cell>
          <cell r="BT29">
            <v>-515989</v>
          </cell>
        </row>
        <row r="30">
          <cell r="A30">
            <v>342</v>
          </cell>
          <cell r="B30" t="str">
            <v>The Crypt School</v>
          </cell>
          <cell r="C30">
            <v>1</v>
          </cell>
          <cell r="D30">
            <v>24530</v>
          </cell>
          <cell r="E30">
            <v>0</v>
          </cell>
          <cell r="F30">
            <v>146441</v>
          </cell>
          <cell r="G30">
            <v>0</v>
          </cell>
          <cell r="H30">
            <v>172995</v>
          </cell>
          <cell r="I30">
            <v>0</v>
          </cell>
          <cell r="J30">
            <v>1985238</v>
          </cell>
          <cell r="K30">
            <v>873526</v>
          </cell>
          <cell r="L30">
            <v>20756</v>
          </cell>
          <cell r="M30">
            <v>0</v>
          </cell>
          <cell r="N30">
            <v>170146</v>
          </cell>
          <cell r="O30">
            <v>0</v>
          </cell>
          <cell r="P30">
            <v>49590</v>
          </cell>
          <cell r="Q30">
            <v>39553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125324</v>
          </cell>
          <cell r="X30">
            <v>0</v>
          </cell>
          <cell r="Y30">
            <v>0</v>
          </cell>
          <cell r="Z30">
            <v>0</v>
          </cell>
          <cell r="AA30">
            <v>2088555</v>
          </cell>
          <cell r="AB30">
            <v>50000</v>
          </cell>
          <cell r="AC30">
            <v>137295</v>
          </cell>
          <cell r="AD30">
            <v>106390</v>
          </cell>
          <cell r="AE30">
            <v>189050</v>
          </cell>
          <cell r="AF30">
            <v>0</v>
          </cell>
          <cell r="AG30">
            <v>11335</v>
          </cell>
          <cell r="AH30">
            <v>22000</v>
          </cell>
          <cell r="AI30">
            <v>27000</v>
          </cell>
          <cell r="AJ30">
            <v>0</v>
          </cell>
          <cell r="AK30">
            <v>0</v>
          </cell>
          <cell r="AL30">
            <v>119136</v>
          </cell>
          <cell r="AM30">
            <v>11500</v>
          </cell>
          <cell r="AN30">
            <v>5280</v>
          </cell>
          <cell r="AO30">
            <v>7800</v>
          </cell>
          <cell r="AP30">
            <v>42099</v>
          </cell>
          <cell r="AQ30">
            <v>10931</v>
          </cell>
          <cell r="AR30">
            <v>3000</v>
          </cell>
          <cell r="AS30">
            <v>231108</v>
          </cell>
          <cell r="AT30">
            <v>57000</v>
          </cell>
          <cell r="AU30">
            <v>68000</v>
          </cell>
          <cell r="AV30">
            <v>39000</v>
          </cell>
          <cell r="AW30">
            <v>19402</v>
          </cell>
          <cell r="AX30">
            <v>0</v>
          </cell>
          <cell r="AY30">
            <v>11821</v>
          </cell>
          <cell r="AZ30">
            <v>0</v>
          </cell>
          <cell r="BA30">
            <v>18000</v>
          </cell>
          <cell r="BB30">
            <v>12180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87485</v>
          </cell>
          <cell r="BH30">
            <v>0</v>
          </cell>
          <cell r="BI30">
            <v>0</v>
          </cell>
          <cell r="BJ30">
            <v>0</v>
          </cell>
          <cell r="BK30">
            <v>406921</v>
          </cell>
          <cell r="BL30">
            <v>0</v>
          </cell>
          <cell r="BM30">
            <v>0</v>
          </cell>
          <cell r="BN30">
            <v>781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781</v>
          </cell>
        </row>
        <row r="31">
          <cell r="A31">
            <v>343</v>
          </cell>
          <cell r="B31" t="str">
            <v>Brockworth Enterprise School</v>
          </cell>
          <cell r="C31">
            <v>1</v>
          </cell>
          <cell r="D31">
            <v>-101978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2534702</v>
          </cell>
          <cell r="K31">
            <v>395356</v>
          </cell>
          <cell r="L31">
            <v>357924</v>
          </cell>
          <cell r="M31">
            <v>0</v>
          </cell>
          <cell r="N31">
            <v>225113</v>
          </cell>
          <cell r="O31">
            <v>0</v>
          </cell>
          <cell r="P31">
            <v>0</v>
          </cell>
          <cell r="Q31">
            <v>51213</v>
          </cell>
          <cell r="R31">
            <v>0</v>
          </cell>
          <cell r="S31">
            <v>0</v>
          </cell>
          <cell r="T31">
            <v>0</v>
          </cell>
          <cell r="U31">
            <v>5000</v>
          </cell>
          <cell r="V31">
            <v>68326</v>
          </cell>
          <cell r="W31">
            <v>177122</v>
          </cell>
          <cell r="X31">
            <v>0</v>
          </cell>
          <cell r="Y31">
            <v>0</v>
          </cell>
          <cell r="Z31">
            <v>0</v>
          </cell>
          <cell r="AA31">
            <v>2261365</v>
          </cell>
          <cell r="AB31">
            <v>0</v>
          </cell>
          <cell r="AC31">
            <v>465296</v>
          </cell>
          <cell r="AD31">
            <v>130284</v>
          </cell>
          <cell r="AE31">
            <v>326929</v>
          </cell>
          <cell r="AF31">
            <v>0</v>
          </cell>
          <cell r="AG31">
            <v>17646</v>
          </cell>
          <cell r="AH31">
            <v>22000</v>
          </cell>
          <cell r="AI31">
            <v>3900</v>
          </cell>
          <cell r="AJ31">
            <v>0</v>
          </cell>
          <cell r="AK31">
            <v>0</v>
          </cell>
          <cell r="AL31">
            <v>30130</v>
          </cell>
          <cell r="AM31">
            <v>17500</v>
          </cell>
          <cell r="AN31">
            <v>22296</v>
          </cell>
          <cell r="AO31">
            <v>15400</v>
          </cell>
          <cell r="AP31">
            <v>125800</v>
          </cell>
          <cell r="AQ31">
            <v>47500</v>
          </cell>
          <cell r="AR31">
            <v>11700</v>
          </cell>
          <cell r="AS31">
            <v>64033</v>
          </cell>
          <cell r="AT31">
            <v>38929</v>
          </cell>
          <cell r="AU31">
            <v>69700</v>
          </cell>
          <cell r="AV31">
            <v>63348</v>
          </cell>
          <cell r="AW31">
            <v>25400</v>
          </cell>
          <cell r="AX31">
            <v>0</v>
          </cell>
          <cell r="AY31">
            <v>24000</v>
          </cell>
          <cell r="AZ31">
            <v>0</v>
          </cell>
          <cell r="BA31">
            <v>15500</v>
          </cell>
          <cell r="BB31">
            <v>16100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101188</v>
          </cell>
          <cell r="BH31">
            <v>0</v>
          </cell>
          <cell r="BI31">
            <v>0</v>
          </cell>
          <cell r="BJ31">
            <v>0</v>
          </cell>
          <cell r="BK31">
            <v>101188</v>
          </cell>
          <cell r="BL31">
            <v>0</v>
          </cell>
          <cell r="BM31">
            <v>0</v>
          </cell>
          <cell r="BN31">
            <v>-101978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-101978</v>
          </cell>
        </row>
        <row r="32">
          <cell r="A32">
            <v>344</v>
          </cell>
          <cell r="B32" t="str">
            <v>High School for Girls</v>
          </cell>
          <cell r="C32">
            <v>1</v>
          </cell>
          <cell r="D32">
            <v>-62814</v>
          </cell>
          <cell r="E32">
            <v>0</v>
          </cell>
          <cell r="F32">
            <v>12729</v>
          </cell>
          <cell r="G32">
            <v>1197</v>
          </cell>
          <cell r="H32">
            <v>0</v>
          </cell>
          <cell r="I32">
            <v>0</v>
          </cell>
          <cell r="J32">
            <v>2086706</v>
          </cell>
          <cell r="K32">
            <v>1075071</v>
          </cell>
          <cell r="L32">
            <v>22908</v>
          </cell>
          <cell r="M32">
            <v>0</v>
          </cell>
          <cell r="N32">
            <v>214303</v>
          </cell>
          <cell r="O32">
            <v>0</v>
          </cell>
          <cell r="P32">
            <v>1640</v>
          </cell>
          <cell r="Q32">
            <v>78900</v>
          </cell>
          <cell r="R32">
            <v>80580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123341</v>
          </cell>
          <cell r="X32">
            <v>0</v>
          </cell>
          <cell r="Y32">
            <v>0</v>
          </cell>
          <cell r="Z32">
            <v>0</v>
          </cell>
          <cell r="AA32">
            <v>2510636</v>
          </cell>
          <cell r="AB32">
            <v>17150</v>
          </cell>
          <cell r="AC32">
            <v>220870</v>
          </cell>
          <cell r="AD32">
            <v>132059</v>
          </cell>
          <cell r="AE32">
            <v>224601</v>
          </cell>
          <cell r="AF32">
            <v>63690</v>
          </cell>
          <cell r="AG32">
            <v>4362</v>
          </cell>
          <cell r="AH32">
            <v>19806</v>
          </cell>
          <cell r="AI32">
            <v>7687</v>
          </cell>
          <cell r="AJ32">
            <v>37555</v>
          </cell>
          <cell r="AK32">
            <v>0</v>
          </cell>
          <cell r="AL32">
            <v>52390</v>
          </cell>
          <cell r="AM32">
            <v>11481</v>
          </cell>
          <cell r="AN32">
            <v>4500</v>
          </cell>
          <cell r="AO32">
            <v>9798</v>
          </cell>
          <cell r="AP32">
            <v>47217</v>
          </cell>
          <cell r="AQ32">
            <v>53868</v>
          </cell>
          <cell r="AR32">
            <v>15339</v>
          </cell>
          <cell r="AS32">
            <v>148582</v>
          </cell>
          <cell r="AT32">
            <v>17486</v>
          </cell>
          <cell r="AU32">
            <v>85800</v>
          </cell>
          <cell r="AV32">
            <v>30986</v>
          </cell>
          <cell r="AW32">
            <v>21878</v>
          </cell>
          <cell r="AX32">
            <v>0</v>
          </cell>
          <cell r="AY32">
            <v>43000</v>
          </cell>
          <cell r="AZ32">
            <v>37150</v>
          </cell>
          <cell r="BA32">
            <v>71620</v>
          </cell>
          <cell r="BB32">
            <v>23634</v>
          </cell>
          <cell r="BC32">
            <v>1000</v>
          </cell>
          <cell r="BD32">
            <v>0</v>
          </cell>
          <cell r="BE32">
            <v>0</v>
          </cell>
          <cell r="BF32">
            <v>0</v>
          </cell>
          <cell r="BG32">
            <v>57124</v>
          </cell>
          <cell r="BH32">
            <v>0</v>
          </cell>
          <cell r="BI32">
            <v>0</v>
          </cell>
          <cell r="BJ32">
            <v>0</v>
          </cell>
          <cell r="BK32">
            <v>70007</v>
          </cell>
          <cell r="BL32">
            <v>0</v>
          </cell>
          <cell r="BM32">
            <v>1197</v>
          </cell>
          <cell r="BN32">
            <v>-293510</v>
          </cell>
          <cell r="BO32">
            <v>0</v>
          </cell>
          <cell r="BP32">
            <v>-154</v>
          </cell>
          <cell r="BQ32">
            <v>0</v>
          </cell>
          <cell r="BR32">
            <v>0</v>
          </cell>
          <cell r="BS32">
            <v>0</v>
          </cell>
          <cell r="BT32">
            <v>-293664</v>
          </cell>
        </row>
        <row r="33">
          <cell r="A33">
            <v>346</v>
          </cell>
          <cell r="B33" t="str">
            <v>Rednock School</v>
          </cell>
          <cell r="C33">
            <v>1</v>
          </cell>
          <cell r="D33">
            <v>372013</v>
          </cell>
          <cell r="E33">
            <v>0</v>
          </cell>
          <cell r="F33">
            <v>411111</v>
          </cell>
          <cell r="G33">
            <v>0</v>
          </cell>
          <cell r="H33">
            <v>0</v>
          </cell>
          <cell r="I33">
            <v>0</v>
          </cell>
          <cell r="J33">
            <v>4185241</v>
          </cell>
          <cell r="K33">
            <v>1156788</v>
          </cell>
          <cell r="L33">
            <v>152144</v>
          </cell>
          <cell r="M33">
            <v>0</v>
          </cell>
          <cell r="N33">
            <v>257672</v>
          </cell>
          <cell r="O33">
            <v>0</v>
          </cell>
          <cell r="P33">
            <v>0</v>
          </cell>
          <cell r="Q33">
            <v>109100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38000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3895291</v>
          </cell>
          <cell r="AB33">
            <v>22500</v>
          </cell>
          <cell r="AC33">
            <v>540444</v>
          </cell>
          <cell r="AD33">
            <v>175878</v>
          </cell>
          <cell r="AE33">
            <v>358555</v>
          </cell>
          <cell r="AF33">
            <v>0</v>
          </cell>
          <cell r="AG33">
            <v>61813</v>
          </cell>
          <cell r="AH33">
            <v>16200</v>
          </cell>
          <cell r="AI33">
            <v>77593</v>
          </cell>
          <cell r="AJ33">
            <v>0</v>
          </cell>
          <cell r="AK33">
            <v>0</v>
          </cell>
          <cell r="AL33">
            <v>20000</v>
          </cell>
          <cell r="AM33">
            <v>16000</v>
          </cell>
          <cell r="AN33">
            <v>20000</v>
          </cell>
          <cell r="AO33">
            <v>21000</v>
          </cell>
          <cell r="AP33">
            <v>87000</v>
          </cell>
          <cell r="AQ33">
            <v>13364</v>
          </cell>
          <cell r="AR33">
            <v>16000</v>
          </cell>
          <cell r="AS33">
            <v>300471</v>
          </cell>
          <cell r="AT33">
            <v>141846</v>
          </cell>
          <cell r="AU33">
            <v>120000</v>
          </cell>
          <cell r="AV33">
            <v>172665</v>
          </cell>
          <cell r="AW33">
            <v>33123</v>
          </cell>
          <cell r="AX33">
            <v>0</v>
          </cell>
          <cell r="AY33">
            <v>42000</v>
          </cell>
          <cell r="AZ33">
            <v>0</v>
          </cell>
          <cell r="BA33">
            <v>63079</v>
          </cell>
          <cell r="BB33">
            <v>33634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151462</v>
          </cell>
          <cell r="BH33">
            <v>0</v>
          </cell>
          <cell r="BI33">
            <v>0</v>
          </cell>
          <cell r="BJ33">
            <v>0</v>
          </cell>
          <cell r="BK33">
            <v>562573</v>
          </cell>
          <cell r="BL33">
            <v>0</v>
          </cell>
          <cell r="BM33">
            <v>0</v>
          </cell>
          <cell r="BN33">
            <v>22502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T33">
            <v>22502</v>
          </cell>
        </row>
        <row r="34">
          <cell r="A34">
            <v>348</v>
          </cell>
          <cell r="B34" t="str">
            <v>Thomas Keble School</v>
          </cell>
          <cell r="C34">
            <v>1</v>
          </cell>
          <cell r="D34">
            <v>536802</v>
          </cell>
          <cell r="E34">
            <v>0</v>
          </cell>
          <cell r="F34">
            <v>4582</v>
          </cell>
          <cell r="G34">
            <v>671</v>
          </cell>
          <cell r="H34">
            <v>0</v>
          </cell>
          <cell r="I34">
            <v>0</v>
          </cell>
          <cell r="J34">
            <v>2366921</v>
          </cell>
          <cell r="K34">
            <v>0</v>
          </cell>
          <cell r="L34">
            <v>287193</v>
          </cell>
          <cell r="M34">
            <v>0</v>
          </cell>
          <cell r="N34">
            <v>243796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159457</v>
          </cell>
          <cell r="X34">
            <v>0</v>
          </cell>
          <cell r="Y34">
            <v>0</v>
          </cell>
          <cell r="Z34">
            <v>0</v>
          </cell>
          <cell r="AA34">
            <v>2138644</v>
          </cell>
          <cell r="AB34">
            <v>25163</v>
          </cell>
          <cell r="AC34">
            <v>355590</v>
          </cell>
          <cell r="AD34">
            <v>49917</v>
          </cell>
          <cell r="AE34">
            <v>235711</v>
          </cell>
          <cell r="AF34">
            <v>0</v>
          </cell>
          <cell r="AG34">
            <v>0</v>
          </cell>
          <cell r="AH34">
            <v>21766</v>
          </cell>
          <cell r="AI34">
            <v>46030</v>
          </cell>
          <cell r="AJ34">
            <v>13921</v>
          </cell>
          <cell r="AK34">
            <v>0</v>
          </cell>
          <cell r="AL34">
            <v>38286</v>
          </cell>
          <cell r="AM34">
            <v>6500</v>
          </cell>
          <cell r="AN34">
            <v>69828</v>
          </cell>
          <cell r="AO34">
            <v>4000</v>
          </cell>
          <cell r="AP34">
            <v>32000</v>
          </cell>
          <cell r="AQ34">
            <v>9605</v>
          </cell>
          <cell r="AR34">
            <v>13600</v>
          </cell>
          <cell r="AS34">
            <v>238937</v>
          </cell>
          <cell r="AT34">
            <v>76350</v>
          </cell>
          <cell r="AU34">
            <v>45000</v>
          </cell>
          <cell r="AV34">
            <v>91029</v>
          </cell>
          <cell r="AW34">
            <v>18730</v>
          </cell>
          <cell r="AX34">
            <v>0</v>
          </cell>
          <cell r="AY34">
            <v>22997</v>
          </cell>
          <cell r="AZ34">
            <v>0</v>
          </cell>
          <cell r="BA34">
            <v>25166</v>
          </cell>
          <cell r="BB34">
            <v>11110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83894</v>
          </cell>
          <cell r="BH34">
            <v>0</v>
          </cell>
          <cell r="BI34">
            <v>0</v>
          </cell>
          <cell r="BJ34">
            <v>0</v>
          </cell>
          <cell r="BK34">
            <v>88476</v>
          </cell>
          <cell r="BL34">
            <v>0</v>
          </cell>
          <cell r="BM34">
            <v>671</v>
          </cell>
          <cell r="BN34">
            <v>4289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4289</v>
          </cell>
        </row>
        <row r="35">
          <cell r="A35">
            <v>349</v>
          </cell>
          <cell r="B35" t="str">
            <v>Farmor's School</v>
          </cell>
          <cell r="C35">
            <v>1</v>
          </cell>
          <cell r="D35">
            <v>-127204</v>
          </cell>
          <cell r="E35">
            <v>0</v>
          </cell>
          <cell r="F35">
            <v>35033</v>
          </cell>
          <cell r="G35">
            <v>0</v>
          </cell>
          <cell r="H35">
            <v>0</v>
          </cell>
          <cell r="I35">
            <v>0</v>
          </cell>
          <cell r="J35">
            <v>2925246</v>
          </cell>
          <cell r="K35">
            <v>1004020</v>
          </cell>
          <cell r="L35">
            <v>171352</v>
          </cell>
          <cell r="M35">
            <v>0</v>
          </cell>
          <cell r="N35">
            <v>266047</v>
          </cell>
          <cell r="O35">
            <v>0</v>
          </cell>
          <cell r="P35">
            <v>0</v>
          </cell>
          <cell r="Q35">
            <v>62200</v>
          </cell>
          <cell r="R35">
            <v>92000</v>
          </cell>
          <cell r="S35">
            <v>0</v>
          </cell>
          <cell r="T35">
            <v>0</v>
          </cell>
          <cell r="U35">
            <v>0</v>
          </cell>
          <cell r="V35">
            <v>41500</v>
          </cell>
          <cell r="W35">
            <v>183074</v>
          </cell>
          <cell r="X35">
            <v>0</v>
          </cell>
          <cell r="Y35">
            <v>0</v>
          </cell>
          <cell r="Z35">
            <v>0</v>
          </cell>
          <cell r="AA35">
            <v>3363465</v>
          </cell>
          <cell r="AB35">
            <v>39000</v>
          </cell>
          <cell r="AC35">
            <v>357356</v>
          </cell>
          <cell r="AD35">
            <v>141148</v>
          </cell>
          <cell r="AE35">
            <v>149053</v>
          </cell>
          <cell r="AF35">
            <v>40284</v>
          </cell>
          <cell r="AG35">
            <v>9886</v>
          </cell>
          <cell r="AH35">
            <v>21000</v>
          </cell>
          <cell r="AI35">
            <v>49194</v>
          </cell>
          <cell r="AJ35">
            <v>0</v>
          </cell>
          <cell r="AK35">
            <v>0</v>
          </cell>
          <cell r="AL35">
            <v>2500</v>
          </cell>
          <cell r="AM35">
            <v>0</v>
          </cell>
          <cell r="AN35">
            <v>6000</v>
          </cell>
          <cell r="AO35">
            <v>8000</v>
          </cell>
          <cell r="AP35">
            <v>76600</v>
          </cell>
          <cell r="AQ35">
            <v>52853</v>
          </cell>
          <cell r="AR35">
            <v>1888</v>
          </cell>
          <cell r="AS35">
            <v>117610</v>
          </cell>
          <cell r="AT35">
            <v>41482</v>
          </cell>
          <cell r="AU35">
            <v>89000</v>
          </cell>
          <cell r="AV35">
            <v>39378</v>
          </cell>
          <cell r="AW35">
            <v>0</v>
          </cell>
          <cell r="AX35">
            <v>0</v>
          </cell>
          <cell r="AY35">
            <v>51716</v>
          </cell>
          <cell r="AZ35">
            <v>0</v>
          </cell>
          <cell r="BA35">
            <v>65000</v>
          </cell>
          <cell r="BB35">
            <v>58233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122545</v>
          </cell>
          <cell r="BH35">
            <v>0</v>
          </cell>
          <cell r="BI35">
            <v>0</v>
          </cell>
          <cell r="BJ35">
            <v>0</v>
          </cell>
          <cell r="BK35">
            <v>157578</v>
          </cell>
          <cell r="BL35">
            <v>0</v>
          </cell>
          <cell r="BM35">
            <v>0</v>
          </cell>
          <cell r="BN35">
            <v>-162411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-162411</v>
          </cell>
        </row>
        <row r="36">
          <cell r="A36">
            <v>352</v>
          </cell>
          <cell r="B36" t="str">
            <v>Bishops' College</v>
          </cell>
          <cell r="C36">
            <v>1</v>
          </cell>
          <cell r="D36">
            <v>68102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2304632</v>
          </cell>
          <cell r="K36">
            <v>0</v>
          </cell>
          <cell r="L36">
            <v>177151</v>
          </cell>
          <cell r="M36">
            <v>8879</v>
          </cell>
          <cell r="N36">
            <v>379270</v>
          </cell>
          <cell r="O36">
            <v>0</v>
          </cell>
          <cell r="P36">
            <v>106514</v>
          </cell>
          <cell r="Q36">
            <v>60550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106966</v>
          </cell>
          <cell r="W36">
            <v>89984</v>
          </cell>
          <cell r="X36">
            <v>0</v>
          </cell>
          <cell r="Y36">
            <v>0</v>
          </cell>
          <cell r="Z36">
            <v>0</v>
          </cell>
          <cell r="AA36">
            <v>1586657</v>
          </cell>
          <cell r="AB36">
            <v>0</v>
          </cell>
          <cell r="AC36">
            <v>565175</v>
          </cell>
          <cell r="AD36">
            <v>57430</v>
          </cell>
          <cell r="AE36">
            <v>285061</v>
          </cell>
          <cell r="AF36">
            <v>8735</v>
          </cell>
          <cell r="AG36">
            <v>106542</v>
          </cell>
          <cell r="AH36">
            <v>23000</v>
          </cell>
          <cell r="AI36">
            <v>13300</v>
          </cell>
          <cell r="AJ36">
            <v>0</v>
          </cell>
          <cell r="AK36">
            <v>0</v>
          </cell>
          <cell r="AL36">
            <v>42276</v>
          </cell>
          <cell r="AM36">
            <v>18170</v>
          </cell>
          <cell r="AN36">
            <v>62836</v>
          </cell>
          <cell r="AO36">
            <v>5766</v>
          </cell>
          <cell r="AP36">
            <v>57956</v>
          </cell>
          <cell r="AQ36">
            <v>0</v>
          </cell>
          <cell r="AR36">
            <v>3370</v>
          </cell>
          <cell r="AS36">
            <v>149351</v>
          </cell>
          <cell r="AT36">
            <v>17000</v>
          </cell>
          <cell r="AU36">
            <v>34600</v>
          </cell>
          <cell r="AV36">
            <v>52184</v>
          </cell>
          <cell r="AW36">
            <v>6000</v>
          </cell>
          <cell r="AX36">
            <v>0</v>
          </cell>
          <cell r="AY36">
            <v>52500</v>
          </cell>
          <cell r="AZ36">
            <v>40000</v>
          </cell>
          <cell r="BA36">
            <v>300</v>
          </cell>
          <cell r="BB36">
            <v>101960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3000</v>
          </cell>
          <cell r="BN36">
            <v>11879</v>
          </cell>
          <cell r="BO36">
            <v>0</v>
          </cell>
          <cell r="BP36">
            <v>-3000</v>
          </cell>
          <cell r="BQ36">
            <v>0</v>
          </cell>
          <cell r="BR36">
            <v>0</v>
          </cell>
          <cell r="BS36">
            <v>0</v>
          </cell>
          <cell r="BT36">
            <v>8879</v>
          </cell>
        </row>
        <row r="37">
          <cell r="A37">
            <v>355</v>
          </cell>
          <cell r="B37" t="str">
            <v>Pittville School</v>
          </cell>
          <cell r="C37">
            <v>1</v>
          </cell>
          <cell r="D37">
            <v>78283</v>
          </cell>
          <cell r="E37">
            <v>0</v>
          </cell>
          <cell r="F37">
            <v>0</v>
          </cell>
          <cell r="G37">
            <v>0</v>
          </cell>
          <cell r="H37">
            <v>44208</v>
          </cell>
          <cell r="I37">
            <v>1393</v>
          </cell>
          <cell r="J37">
            <v>2402226</v>
          </cell>
          <cell r="K37">
            <v>0</v>
          </cell>
          <cell r="L37">
            <v>270166</v>
          </cell>
          <cell r="M37">
            <v>0</v>
          </cell>
          <cell r="N37">
            <v>329139</v>
          </cell>
          <cell r="O37">
            <v>0</v>
          </cell>
          <cell r="P37">
            <v>8749</v>
          </cell>
          <cell r="Q37">
            <v>32780</v>
          </cell>
          <cell r="R37">
            <v>87372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170186</v>
          </cell>
          <cell r="X37">
            <v>0</v>
          </cell>
          <cell r="Y37">
            <v>0</v>
          </cell>
          <cell r="Z37">
            <v>0</v>
          </cell>
          <cell r="AA37">
            <v>2033168</v>
          </cell>
          <cell r="AB37">
            <v>41259</v>
          </cell>
          <cell r="AC37">
            <v>346096</v>
          </cell>
          <cell r="AD37">
            <v>142040</v>
          </cell>
          <cell r="AE37">
            <v>208323</v>
          </cell>
          <cell r="AF37">
            <v>83487</v>
          </cell>
          <cell r="AG37">
            <v>45033</v>
          </cell>
          <cell r="AH37">
            <v>7900</v>
          </cell>
          <cell r="AI37">
            <v>15000</v>
          </cell>
          <cell r="AJ37">
            <v>0</v>
          </cell>
          <cell r="AK37">
            <v>0</v>
          </cell>
          <cell r="AL37">
            <v>25000</v>
          </cell>
          <cell r="AM37">
            <v>20000</v>
          </cell>
          <cell r="AN37">
            <v>6000</v>
          </cell>
          <cell r="AO37">
            <v>17850</v>
          </cell>
          <cell r="AP37">
            <v>68750</v>
          </cell>
          <cell r="AQ37">
            <v>12234</v>
          </cell>
          <cell r="AR37">
            <v>13000</v>
          </cell>
          <cell r="AS37">
            <v>111275</v>
          </cell>
          <cell r="AT37">
            <v>76000</v>
          </cell>
          <cell r="AU37">
            <v>46500</v>
          </cell>
          <cell r="AV37">
            <v>65500</v>
          </cell>
          <cell r="AW37">
            <v>15808</v>
          </cell>
          <cell r="AX37">
            <v>0</v>
          </cell>
          <cell r="AY37">
            <v>60000</v>
          </cell>
          <cell r="AZ37">
            <v>20000</v>
          </cell>
          <cell r="BA37">
            <v>20000</v>
          </cell>
          <cell r="BB37">
            <v>7462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81532</v>
          </cell>
          <cell r="BH37">
            <v>0</v>
          </cell>
          <cell r="BI37">
            <v>0</v>
          </cell>
          <cell r="BJ37">
            <v>0</v>
          </cell>
          <cell r="BK37">
            <v>193079</v>
          </cell>
          <cell r="BL37">
            <v>0</v>
          </cell>
          <cell r="BM37">
            <v>0</v>
          </cell>
          <cell r="BN37">
            <v>-128784</v>
          </cell>
          <cell r="BO37">
            <v>0</v>
          </cell>
          <cell r="BP37">
            <v>11383</v>
          </cell>
          <cell r="BQ37">
            <v>0</v>
          </cell>
          <cell r="BR37">
            <v>32825</v>
          </cell>
          <cell r="BS37">
            <v>1393</v>
          </cell>
          <cell r="BT37">
            <v>-83183</v>
          </cell>
        </row>
        <row r="38">
          <cell r="A38">
            <v>360</v>
          </cell>
          <cell r="B38" t="str">
            <v>Whitecross School</v>
          </cell>
          <cell r="C38">
            <v>1</v>
          </cell>
          <cell r="D38">
            <v>69550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3589484</v>
          </cell>
          <cell r="K38">
            <v>0</v>
          </cell>
          <cell r="L38">
            <v>437515</v>
          </cell>
          <cell r="M38">
            <v>0</v>
          </cell>
          <cell r="N38">
            <v>247764</v>
          </cell>
          <cell r="O38">
            <v>0</v>
          </cell>
          <cell r="P38">
            <v>0</v>
          </cell>
          <cell r="Q38">
            <v>58500</v>
          </cell>
          <cell r="R38">
            <v>130000</v>
          </cell>
          <cell r="S38">
            <v>0</v>
          </cell>
          <cell r="T38">
            <v>0</v>
          </cell>
          <cell r="U38">
            <v>15000</v>
          </cell>
          <cell r="V38">
            <v>51500</v>
          </cell>
          <cell r="W38">
            <v>216443</v>
          </cell>
          <cell r="X38">
            <v>0</v>
          </cell>
          <cell r="Y38">
            <v>0</v>
          </cell>
          <cell r="Z38">
            <v>0</v>
          </cell>
          <cell r="AA38">
            <v>2761438</v>
          </cell>
          <cell r="AB38">
            <v>103608</v>
          </cell>
          <cell r="AC38">
            <v>618831</v>
          </cell>
          <cell r="AD38">
            <v>226500</v>
          </cell>
          <cell r="AE38">
            <v>239000</v>
          </cell>
          <cell r="AF38">
            <v>85000</v>
          </cell>
          <cell r="AG38">
            <v>33892</v>
          </cell>
          <cell r="AH38">
            <v>14000</v>
          </cell>
          <cell r="AI38">
            <v>17500</v>
          </cell>
          <cell r="AJ38">
            <v>0</v>
          </cell>
          <cell r="AK38">
            <v>0</v>
          </cell>
          <cell r="AL38">
            <v>72000</v>
          </cell>
          <cell r="AM38">
            <v>5000</v>
          </cell>
          <cell r="AN38">
            <v>5500</v>
          </cell>
          <cell r="AO38">
            <v>21000</v>
          </cell>
          <cell r="AP38">
            <v>80310</v>
          </cell>
          <cell r="AQ38">
            <v>11190</v>
          </cell>
          <cell r="AR38">
            <v>17000</v>
          </cell>
          <cell r="AS38">
            <v>164231</v>
          </cell>
          <cell r="AT38">
            <v>19000</v>
          </cell>
          <cell r="AU38">
            <v>57000</v>
          </cell>
          <cell r="AV38">
            <v>39000</v>
          </cell>
          <cell r="AW38">
            <v>28500</v>
          </cell>
          <cell r="AX38">
            <v>0</v>
          </cell>
          <cell r="AY38">
            <v>87000</v>
          </cell>
          <cell r="AZ38">
            <v>0</v>
          </cell>
          <cell r="BA38">
            <v>20500</v>
          </cell>
          <cell r="BB38">
            <v>23000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114512</v>
          </cell>
          <cell r="BH38">
            <v>0</v>
          </cell>
          <cell r="BI38">
            <v>0</v>
          </cell>
          <cell r="BJ38">
            <v>0</v>
          </cell>
          <cell r="BK38">
            <v>114512</v>
          </cell>
          <cell r="BL38">
            <v>0</v>
          </cell>
          <cell r="BM38">
            <v>0</v>
          </cell>
          <cell r="BN38">
            <v>65756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65756</v>
          </cell>
        </row>
        <row r="39">
          <cell r="A39">
            <v>363</v>
          </cell>
          <cell r="B39" t="str">
            <v>Newent Community School</v>
          </cell>
          <cell r="C39">
            <v>1</v>
          </cell>
          <cell r="D39">
            <v>54566</v>
          </cell>
          <cell r="E39">
            <v>0</v>
          </cell>
          <cell r="F39">
            <v>118207</v>
          </cell>
          <cell r="G39">
            <v>20807</v>
          </cell>
          <cell r="H39">
            <v>0</v>
          </cell>
          <cell r="I39">
            <v>0</v>
          </cell>
          <cell r="J39">
            <v>3585122</v>
          </cell>
          <cell r="K39">
            <v>1068921</v>
          </cell>
          <cell r="L39">
            <v>210958</v>
          </cell>
          <cell r="M39">
            <v>0</v>
          </cell>
          <cell r="N39">
            <v>339679</v>
          </cell>
          <cell r="O39">
            <v>0</v>
          </cell>
          <cell r="P39">
            <v>7000</v>
          </cell>
          <cell r="Q39">
            <v>182977</v>
          </cell>
          <cell r="R39">
            <v>205344</v>
          </cell>
          <cell r="S39">
            <v>0</v>
          </cell>
          <cell r="T39">
            <v>0</v>
          </cell>
          <cell r="U39">
            <v>0</v>
          </cell>
          <cell r="V39">
            <v>204000</v>
          </cell>
          <cell r="W39">
            <v>226315</v>
          </cell>
          <cell r="X39">
            <v>0</v>
          </cell>
          <cell r="Y39">
            <v>0</v>
          </cell>
          <cell r="Z39">
            <v>0</v>
          </cell>
          <cell r="AA39">
            <v>3523287</v>
          </cell>
          <cell r="AB39">
            <v>55000</v>
          </cell>
          <cell r="AC39">
            <v>389549</v>
          </cell>
          <cell r="AD39">
            <v>264617</v>
          </cell>
          <cell r="AE39">
            <v>315840</v>
          </cell>
          <cell r="AF39">
            <v>106765</v>
          </cell>
          <cell r="AG39">
            <v>89729</v>
          </cell>
          <cell r="AH39">
            <v>30622</v>
          </cell>
          <cell r="AI39">
            <v>28110</v>
          </cell>
          <cell r="AJ39">
            <v>0</v>
          </cell>
          <cell r="AK39">
            <v>0</v>
          </cell>
          <cell r="AL39">
            <v>123704</v>
          </cell>
          <cell r="AM39">
            <v>10000</v>
          </cell>
          <cell r="AN39">
            <v>5000</v>
          </cell>
          <cell r="AO39">
            <v>50000</v>
          </cell>
          <cell r="AP39">
            <v>150000</v>
          </cell>
          <cell r="AQ39">
            <v>17270</v>
          </cell>
          <cell r="AR39">
            <v>9000</v>
          </cell>
          <cell r="AS39">
            <v>577509</v>
          </cell>
          <cell r="AT39">
            <v>91605</v>
          </cell>
          <cell r="AU39">
            <v>89500</v>
          </cell>
          <cell r="AV39">
            <v>113304</v>
          </cell>
          <cell r="AW39">
            <v>31937</v>
          </cell>
          <cell r="AX39">
            <v>16828</v>
          </cell>
          <cell r="AY39">
            <v>112791</v>
          </cell>
          <cell r="AZ39">
            <v>0</v>
          </cell>
          <cell r="BA39">
            <v>18000</v>
          </cell>
          <cell r="BB39">
            <v>66109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144563</v>
          </cell>
          <cell r="BH39">
            <v>0</v>
          </cell>
          <cell r="BI39">
            <v>0</v>
          </cell>
          <cell r="BJ39">
            <v>0</v>
          </cell>
          <cell r="BK39">
            <v>274730</v>
          </cell>
          <cell r="BL39">
            <v>0</v>
          </cell>
          <cell r="BM39">
            <v>8847</v>
          </cell>
          <cell r="BN39">
            <v>-201194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-201194</v>
          </cell>
        </row>
        <row r="40">
          <cell r="A40">
            <v>369</v>
          </cell>
          <cell r="B40" t="str">
            <v>Severn Vale School</v>
          </cell>
          <cell r="C40">
            <v>1</v>
          </cell>
          <cell r="D40">
            <v>549602</v>
          </cell>
          <cell r="E40">
            <v>0</v>
          </cell>
          <cell r="F40">
            <v>212828</v>
          </cell>
          <cell r="G40">
            <v>1284</v>
          </cell>
          <cell r="H40">
            <v>0</v>
          </cell>
          <cell r="I40">
            <v>0</v>
          </cell>
          <cell r="J40">
            <v>3946755</v>
          </cell>
          <cell r="K40">
            <v>0</v>
          </cell>
          <cell r="L40">
            <v>360390</v>
          </cell>
          <cell r="M40">
            <v>0</v>
          </cell>
          <cell r="N40">
            <v>233941</v>
          </cell>
          <cell r="O40">
            <v>0</v>
          </cell>
          <cell r="P40">
            <v>22350</v>
          </cell>
          <cell r="Q40">
            <v>58000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236064</v>
          </cell>
          <cell r="X40">
            <v>0</v>
          </cell>
          <cell r="Y40">
            <v>0</v>
          </cell>
          <cell r="Z40">
            <v>0</v>
          </cell>
          <cell r="AA40">
            <v>2856155</v>
          </cell>
          <cell r="AB40">
            <v>20000</v>
          </cell>
          <cell r="AC40">
            <v>471111</v>
          </cell>
          <cell r="AD40">
            <v>133380</v>
          </cell>
          <cell r="AE40">
            <v>305493</v>
          </cell>
          <cell r="AF40">
            <v>0</v>
          </cell>
          <cell r="AG40">
            <v>16997</v>
          </cell>
          <cell r="AH40">
            <v>38050</v>
          </cell>
          <cell r="AI40">
            <v>25000</v>
          </cell>
          <cell r="AJ40">
            <v>0</v>
          </cell>
          <cell r="AK40">
            <v>0</v>
          </cell>
          <cell r="AL40">
            <v>196192</v>
          </cell>
          <cell r="AM40">
            <v>15000</v>
          </cell>
          <cell r="AN40">
            <v>82950</v>
          </cell>
          <cell r="AO40">
            <v>10000</v>
          </cell>
          <cell r="AP40">
            <v>73000</v>
          </cell>
          <cell r="AQ40">
            <v>92400</v>
          </cell>
          <cell r="AR40">
            <v>13853</v>
          </cell>
          <cell r="AS40">
            <v>372560</v>
          </cell>
          <cell r="AT40">
            <v>216294</v>
          </cell>
          <cell r="AU40">
            <v>60000</v>
          </cell>
          <cell r="AV40">
            <v>83850</v>
          </cell>
          <cell r="AW40">
            <v>2550</v>
          </cell>
          <cell r="AX40">
            <v>0</v>
          </cell>
          <cell r="AY40">
            <v>23000</v>
          </cell>
          <cell r="AZ40">
            <v>93300</v>
          </cell>
          <cell r="BA40">
            <v>25500</v>
          </cell>
          <cell r="BB40">
            <v>55467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128120</v>
          </cell>
          <cell r="BH40">
            <v>0</v>
          </cell>
          <cell r="BI40">
            <v>0</v>
          </cell>
          <cell r="BJ40">
            <v>0</v>
          </cell>
          <cell r="BK40">
            <v>340948</v>
          </cell>
          <cell r="BL40">
            <v>0</v>
          </cell>
          <cell r="BM40">
            <v>1284</v>
          </cell>
          <cell r="BN40">
            <v>125000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T40">
            <v>125000</v>
          </cell>
        </row>
        <row r="41">
          <cell r="A41">
            <v>372</v>
          </cell>
          <cell r="B41" t="str">
            <v>The Cotswold School</v>
          </cell>
          <cell r="C41">
            <v>1</v>
          </cell>
          <cell r="D41">
            <v>236455</v>
          </cell>
          <cell r="E41">
            <v>0</v>
          </cell>
          <cell r="F41">
            <v>155604</v>
          </cell>
          <cell r="G41">
            <v>0</v>
          </cell>
          <cell r="H41">
            <v>376501</v>
          </cell>
          <cell r="I41">
            <v>0</v>
          </cell>
          <cell r="J41">
            <v>2832790</v>
          </cell>
          <cell r="K41">
            <v>1021415</v>
          </cell>
          <cell r="L41">
            <v>198957</v>
          </cell>
          <cell r="M41">
            <v>0</v>
          </cell>
          <cell r="N41">
            <v>384873</v>
          </cell>
          <cell r="O41">
            <v>0</v>
          </cell>
          <cell r="P41">
            <v>0</v>
          </cell>
          <cell r="Q41">
            <v>95000</v>
          </cell>
          <cell r="R41">
            <v>100000</v>
          </cell>
          <cell r="S41">
            <v>0</v>
          </cell>
          <cell r="T41">
            <v>0</v>
          </cell>
          <cell r="U41">
            <v>0</v>
          </cell>
          <cell r="V41">
            <v>80000</v>
          </cell>
          <cell r="W41">
            <v>180988</v>
          </cell>
          <cell r="X41">
            <v>0</v>
          </cell>
          <cell r="Y41">
            <v>0</v>
          </cell>
          <cell r="Z41">
            <v>0</v>
          </cell>
          <cell r="AA41">
            <v>3055500</v>
          </cell>
          <cell r="AB41">
            <v>35000</v>
          </cell>
          <cell r="AC41">
            <v>365000</v>
          </cell>
          <cell r="AD41">
            <v>160000</v>
          </cell>
          <cell r="AE41">
            <v>190000</v>
          </cell>
          <cell r="AF41">
            <v>70000</v>
          </cell>
          <cell r="AG41">
            <v>11500</v>
          </cell>
          <cell r="AH41">
            <v>28000</v>
          </cell>
          <cell r="AI41">
            <v>35000</v>
          </cell>
          <cell r="AJ41">
            <v>11000</v>
          </cell>
          <cell r="AK41">
            <v>0</v>
          </cell>
          <cell r="AL41">
            <v>147500</v>
          </cell>
          <cell r="AM41">
            <v>35000</v>
          </cell>
          <cell r="AN41">
            <v>19000</v>
          </cell>
          <cell r="AO41">
            <v>8000</v>
          </cell>
          <cell r="AP41">
            <v>54000</v>
          </cell>
          <cell r="AQ41">
            <v>12000</v>
          </cell>
          <cell r="AR41">
            <v>18750</v>
          </cell>
          <cell r="AS41">
            <v>185000</v>
          </cell>
          <cell r="AT41">
            <v>66955</v>
          </cell>
          <cell r="AU41">
            <v>84000</v>
          </cell>
          <cell r="AV41">
            <v>116273</v>
          </cell>
          <cell r="AW41">
            <v>30000</v>
          </cell>
          <cell r="AX41">
            <v>10000</v>
          </cell>
          <cell r="AY41">
            <v>69000</v>
          </cell>
          <cell r="AZ41">
            <v>0</v>
          </cell>
          <cell r="BA41">
            <v>29000</v>
          </cell>
          <cell r="BB41">
            <v>20000</v>
          </cell>
          <cell r="BC41">
            <v>0</v>
          </cell>
          <cell r="BD41">
            <v>265000</v>
          </cell>
          <cell r="BE41">
            <v>0</v>
          </cell>
          <cell r="BF41">
            <v>0</v>
          </cell>
          <cell r="BG41">
            <v>597719</v>
          </cell>
          <cell r="BH41">
            <v>0</v>
          </cell>
          <cell r="BI41">
            <v>265000</v>
          </cell>
          <cell r="BJ41">
            <v>0</v>
          </cell>
          <cell r="BK41">
            <v>1394673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151</v>
          </cell>
          <cell r="BQ41">
            <v>0</v>
          </cell>
          <cell r="BR41">
            <v>0</v>
          </cell>
          <cell r="BS41">
            <v>0</v>
          </cell>
          <cell r="BT41">
            <v>151</v>
          </cell>
        </row>
        <row r="42">
          <cell r="A42">
            <v>373</v>
          </cell>
          <cell r="B42" t="str">
            <v>Maidenhill School</v>
          </cell>
          <cell r="C42">
            <v>1</v>
          </cell>
          <cell r="D42">
            <v>-146212.59</v>
          </cell>
          <cell r="E42">
            <v>0</v>
          </cell>
          <cell r="F42">
            <v>14065</v>
          </cell>
          <cell r="G42">
            <v>0</v>
          </cell>
          <cell r="H42">
            <v>0</v>
          </cell>
          <cell r="I42">
            <v>0</v>
          </cell>
          <cell r="J42">
            <v>2417483</v>
          </cell>
          <cell r="K42">
            <v>0</v>
          </cell>
          <cell r="L42">
            <v>209751</v>
          </cell>
          <cell r="M42">
            <v>0</v>
          </cell>
          <cell r="N42">
            <v>150105</v>
          </cell>
          <cell r="O42">
            <v>0</v>
          </cell>
          <cell r="P42">
            <v>4000</v>
          </cell>
          <cell r="Q42">
            <v>20000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24010</v>
          </cell>
          <cell r="W42">
            <v>146213</v>
          </cell>
          <cell r="X42">
            <v>0</v>
          </cell>
          <cell r="Y42">
            <v>0</v>
          </cell>
          <cell r="Z42">
            <v>0</v>
          </cell>
          <cell r="AA42">
            <v>1855253</v>
          </cell>
          <cell r="AB42">
            <v>30000</v>
          </cell>
          <cell r="AC42">
            <v>509018</v>
          </cell>
          <cell r="AD42">
            <v>104495</v>
          </cell>
          <cell r="AE42">
            <v>162445</v>
          </cell>
          <cell r="AF42">
            <v>0</v>
          </cell>
          <cell r="AG42">
            <v>15000</v>
          </cell>
          <cell r="AH42">
            <v>12500</v>
          </cell>
          <cell r="AI42">
            <v>12000</v>
          </cell>
          <cell r="AJ42">
            <v>0</v>
          </cell>
          <cell r="AK42">
            <v>0</v>
          </cell>
          <cell r="AL42">
            <v>28000</v>
          </cell>
          <cell r="AM42">
            <v>10000</v>
          </cell>
          <cell r="AN42">
            <v>2750</v>
          </cell>
          <cell r="AO42">
            <v>6000</v>
          </cell>
          <cell r="AP42">
            <v>58000</v>
          </cell>
          <cell r="AQ42">
            <v>9404</v>
          </cell>
          <cell r="AR42">
            <v>7000</v>
          </cell>
          <cell r="AS42">
            <v>146954</v>
          </cell>
          <cell r="AT42">
            <v>35000</v>
          </cell>
          <cell r="AU42">
            <v>55000</v>
          </cell>
          <cell r="AV42">
            <v>35132</v>
          </cell>
          <cell r="AW42">
            <v>0</v>
          </cell>
          <cell r="AX42">
            <v>0</v>
          </cell>
          <cell r="AY42">
            <v>11000</v>
          </cell>
          <cell r="AZ42">
            <v>70000</v>
          </cell>
          <cell r="BA42">
            <v>58549</v>
          </cell>
          <cell r="BB42">
            <v>53121</v>
          </cell>
          <cell r="BC42">
            <v>0</v>
          </cell>
          <cell r="BD42">
            <v>14010</v>
          </cell>
          <cell r="BE42">
            <v>0</v>
          </cell>
          <cell r="BF42">
            <v>0</v>
          </cell>
          <cell r="BG42">
            <v>86446</v>
          </cell>
          <cell r="BH42">
            <v>0</v>
          </cell>
          <cell r="BI42">
            <v>0</v>
          </cell>
          <cell r="BJ42">
            <v>0</v>
          </cell>
          <cell r="BK42">
            <v>100511</v>
          </cell>
          <cell r="BL42">
            <v>0</v>
          </cell>
          <cell r="BM42">
            <v>0</v>
          </cell>
          <cell r="BN42">
            <v>-475281.59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-475281.59</v>
          </cell>
        </row>
        <row r="43">
          <cell r="A43">
            <v>374</v>
          </cell>
          <cell r="B43" t="str">
            <v>Archway School</v>
          </cell>
          <cell r="C43">
            <v>1</v>
          </cell>
          <cell r="D43">
            <v>102576</v>
          </cell>
          <cell r="E43">
            <v>0</v>
          </cell>
          <cell r="F43">
            <v>20000</v>
          </cell>
          <cell r="G43">
            <v>7745</v>
          </cell>
          <cell r="H43">
            <v>0</v>
          </cell>
          <cell r="I43">
            <v>0</v>
          </cell>
          <cell r="J43">
            <v>3471852</v>
          </cell>
          <cell r="K43">
            <v>621006</v>
          </cell>
          <cell r="L43">
            <v>186820</v>
          </cell>
          <cell r="M43">
            <v>0</v>
          </cell>
          <cell r="N43">
            <v>370850</v>
          </cell>
          <cell r="O43">
            <v>0</v>
          </cell>
          <cell r="P43">
            <v>0</v>
          </cell>
          <cell r="Q43">
            <v>119500</v>
          </cell>
          <cell r="R43">
            <v>68000</v>
          </cell>
          <cell r="S43">
            <v>0</v>
          </cell>
          <cell r="T43">
            <v>0</v>
          </cell>
          <cell r="U43">
            <v>0</v>
          </cell>
          <cell r="V43">
            <v>16000</v>
          </cell>
          <cell r="W43">
            <v>215878</v>
          </cell>
          <cell r="X43">
            <v>0</v>
          </cell>
          <cell r="Y43">
            <v>0</v>
          </cell>
          <cell r="Z43">
            <v>0</v>
          </cell>
          <cell r="AA43">
            <v>3065214</v>
          </cell>
          <cell r="AB43">
            <v>62200</v>
          </cell>
          <cell r="AC43">
            <v>455109</v>
          </cell>
          <cell r="AD43">
            <v>139920</v>
          </cell>
          <cell r="AE43">
            <v>236069</v>
          </cell>
          <cell r="AF43">
            <v>59748</v>
          </cell>
          <cell r="AG43">
            <v>58423</v>
          </cell>
          <cell r="AH43">
            <v>12300</v>
          </cell>
          <cell r="AI43">
            <v>25985</v>
          </cell>
          <cell r="AJ43">
            <v>0</v>
          </cell>
          <cell r="AK43">
            <v>0</v>
          </cell>
          <cell r="AL43">
            <v>57950</v>
          </cell>
          <cell r="AM43">
            <v>15497</v>
          </cell>
          <cell r="AN43">
            <v>16380</v>
          </cell>
          <cell r="AO43">
            <v>14000</v>
          </cell>
          <cell r="AP43">
            <v>135000</v>
          </cell>
          <cell r="AQ43">
            <v>53546</v>
          </cell>
          <cell r="AR43">
            <v>13850</v>
          </cell>
          <cell r="AS43">
            <v>204035</v>
          </cell>
          <cell r="AT43">
            <v>105200</v>
          </cell>
          <cell r="AU43">
            <v>80500</v>
          </cell>
          <cell r="AV43">
            <v>87285</v>
          </cell>
          <cell r="AW43">
            <v>28923</v>
          </cell>
          <cell r="AX43">
            <v>0</v>
          </cell>
          <cell r="AY43">
            <v>72555</v>
          </cell>
          <cell r="AZ43">
            <v>27707</v>
          </cell>
          <cell r="BA43">
            <v>34800</v>
          </cell>
          <cell r="BB43">
            <v>58377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125569</v>
          </cell>
          <cell r="BH43">
            <v>0</v>
          </cell>
          <cell r="BI43">
            <v>0</v>
          </cell>
          <cell r="BJ43">
            <v>0</v>
          </cell>
          <cell r="BK43">
            <v>153314</v>
          </cell>
          <cell r="BL43">
            <v>0</v>
          </cell>
          <cell r="BM43">
            <v>0</v>
          </cell>
          <cell r="BN43">
            <v>51909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51909</v>
          </cell>
        </row>
        <row r="44">
          <cell r="A44">
            <v>375</v>
          </cell>
          <cell r="B44" t="str">
            <v>Marling School</v>
          </cell>
          <cell r="C44">
            <v>1</v>
          </cell>
          <cell r="D44">
            <v>77758</v>
          </cell>
          <cell r="E44">
            <v>0</v>
          </cell>
          <cell r="F44">
            <v>119068</v>
          </cell>
          <cell r="G44">
            <v>0</v>
          </cell>
          <cell r="H44">
            <v>63623</v>
          </cell>
          <cell r="I44">
            <v>0</v>
          </cell>
          <cell r="J44">
            <v>2099212</v>
          </cell>
          <cell r="K44">
            <v>1183757</v>
          </cell>
          <cell r="L44">
            <v>0</v>
          </cell>
          <cell r="M44">
            <v>0</v>
          </cell>
          <cell r="N44">
            <v>194435</v>
          </cell>
          <cell r="O44">
            <v>0</v>
          </cell>
          <cell r="P44">
            <v>9000</v>
          </cell>
          <cell r="Q44">
            <v>52650</v>
          </cell>
          <cell r="R44">
            <v>0</v>
          </cell>
          <cell r="S44">
            <v>0</v>
          </cell>
          <cell r="T44">
            <v>0</v>
          </cell>
          <cell r="U44">
            <v>5000</v>
          </cell>
          <cell r="V44">
            <v>60500</v>
          </cell>
          <cell r="W44">
            <v>129900</v>
          </cell>
          <cell r="X44">
            <v>0</v>
          </cell>
          <cell r="Y44">
            <v>0</v>
          </cell>
          <cell r="Z44">
            <v>0</v>
          </cell>
          <cell r="AA44">
            <v>2534240</v>
          </cell>
          <cell r="AB44">
            <v>64500</v>
          </cell>
          <cell r="AC44">
            <v>155652</v>
          </cell>
          <cell r="AD44">
            <v>129240</v>
          </cell>
          <cell r="AE44">
            <v>204034</v>
          </cell>
          <cell r="AF44">
            <v>0</v>
          </cell>
          <cell r="AG44">
            <v>6500</v>
          </cell>
          <cell r="AH44">
            <v>11900</v>
          </cell>
          <cell r="AI44">
            <v>21000</v>
          </cell>
          <cell r="AJ44">
            <v>0</v>
          </cell>
          <cell r="AK44">
            <v>0</v>
          </cell>
          <cell r="AL44">
            <v>50000</v>
          </cell>
          <cell r="AM44">
            <v>22747</v>
          </cell>
          <cell r="AN44">
            <v>5500</v>
          </cell>
          <cell r="AO44">
            <v>9392</v>
          </cell>
          <cell r="AP44">
            <v>67000</v>
          </cell>
          <cell r="AQ44">
            <v>10053</v>
          </cell>
          <cell r="AR44">
            <v>19625</v>
          </cell>
          <cell r="AS44">
            <v>128640</v>
          </cell>
          <cell r="AT44">
            <v>68000</v>
          </cell>
          <cell r="AU44">
            <v>100000</v>
          </cell>
          <cell r="AV44">
            <v>58485</v>
          </cell>
          <cell r="AW44">
            <v>21687</v>
          </cell>
          <cell r="AX44">
            <v>0</v>
          </cell>
          <cell r="AY44">
            <v>20800</v>
          </cell>
          <cell r="AZ44">
            <v>0</v>
          </cell>
          <cell r="BA44">
            <v>57200</v>
          </cell>
          <cell r="BB44">
            <v>24500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100904</v>
          </cell>
          <cell r="BH44">
            <v>0</v>
          </cell>
          <cell r="BI44">
            <v>0</v>
          </cell>
          <cell r="BJ44">
            <v>0</v>
          </cell>
          <cell r="BK44">
            <v>283595</v>
          </cell>
          <cell r="BL44">
            <v>0</v>
          </cell>
          <cell r="BM44">
            <v>0</v>
          </cell>
          <cell r="BN44">
            <v>21517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21517</v>
          </cell>
        </row>
        <row r="45">
          <cell r="A45">
            <v>377</v>
          </cell>
          <cell r="B45" t="str">
            <v>Stroud High School</v>
          </cell>
          <cell r="C45">
            <v>1</v>
          </cell>
          <cell r="D45">
            <v>410438</v>
          </cell>
          <cell r="E45">
            <v>0</v>
          </cell>
          <cell r="F45">
            <v>103078</v>
          </cell>
          <cell r="G45">
            <v>2250</v>
          </cell>
          <cell r="H45">
            <v>81214</v>
          </cell>
          <cell r="I45">
            <v>0</v>
          </cell>
          <cell r="J45">
            <v>2208003</v>
          </cell>
          <cell r="K45">
            <v>1223373</v>
          </cell>
          <cell r="L45">
            <v>2717</v>
          </cell>
          <cell r="M45">
            <v>0</v>
          </cell>
          <cell r="N45">
            <v>198711</v>
          </cell>
          <cell r="O45">
            <v>29390</v>
          </cell>
          <cell r="P45">
            <v>4000</v>
          </cell>
          <cell r="Q45">
            <v>97850</v>
          </cell>
          <cell r="R45">
            <v>0</v>
          </cell>
          <cell r="S45">
            <v>0</v>
          </cell>
          <cell r="T45">
            <v>1000</v>
          </cell>
          <cell r="U45">
            <v>197200</v>
          </cell>
          <cell r="V45">
            <v>28897</v>
          </cell>
          <cell r="W45">
            <v>134707</v>
          </cell>
          <cell r="X45">
            <v>0</v>
          </cell>
          <cell r="Y45">
            <v>0</v>
          </cell>
          <cell r="Z45">
            <v>0</v>
          </cell>
          <cell r="AA45">
            <v>2517902</v>
          </cell>
          <cell r="AB45">
            <v>11948</v>
          </cell>
          <cell r="AC45">
            <v>267062</v>
          </cell>
          <cell r="AD45">
            <v>127840</v>
          </cell>
          <cell r="AE45">
            <v>205509</v>
          </cell>
          <cell r="AF45">
            <v>0</v>
          </cell>
          <cell r="AG45">
            <v>6474</v>
          </cell>
          <cell r="AH45">
            <v>31165</v>
          </cell>
          <cell r="AI45">
            <v>28426</v>
          </cell>
          <cell r="AJ45">
            <v>0</v>
          </cell>
          <cell r="AK45">
            <v>0</v>
          </cell>
          <cell r="AL45">
            <v>49000</v>
          </cell>
          <cell r="AM45">
            <v>12195</v>
          </cell>
          <cell r="AN45">
            <v>10395</v>
          </cell>
          <cell r="AO45">
            <v>6000</v>
          </cell>
          <cell r="AP45">
            <v>58410</v>
          </cell>
          <cell r="AQ45">
            <v>9748</v>
          </cell>
          <cell r="AR45">
            <v>6950</v>
          </cell>
          <cell r="AS45">
            <v>465295</v>
          </cell>
          <cell r="AT45">
            <v>62758</v>
          </cell>
          <cell r="AU45">
            <v>95900</v>
          </cell>
          <cell r="AV45">
            <v>49816</v>
          </cell>
          <cell r="AW45">
            <v>22378</v>
          </cell>
          <cell r="AX45">
            <v>0</v>
          </cell>
          <cell r="AY45">
            <v>11444</v>
          </cell>
          <cell r="AZ45">
            <v>0</v>
          </cell>
          <cell r="BA45">
            <v>63630</v>
          </cell>
          <cell r="BB45">
            <v>40876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104684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2250</v>
          </cell>
          <cell r="BN45">
            <v>375165</v>
          </cell>
          <cell r="BO45">
            <v>0</v>
          </cell>
          <cell r="BP45">
            <v>288976</v>
          </cell>
          <cell r="BQ45">
            <v>0</v>
          </cell>
          <cell r="BR45">
            <v>0</v>
          </cell>
          <cell r="BS45">
            <v>0</v>
          </cell>
          <cell r="BT45">
            <v>664141</v>
          </cell>
        </row>
        <row r="46">
          <cell r="A46">
            <v>379</v>
          </cell>
          <cell r="B46" t="str">
            <v>Sir William Romney's School</v>
          </cell>
          <cell r="C46">
            <v>1</v>
          </cell>
          <cell r="D46">
            <v>99061</v>
          </cell>
          <cell r="E46">
            <v>0</v>
          </cell>
          <cell r="F46">
            <v>10350</v>
          </cell>
          <cell r="G46">
            <v>0</v>
          </cell>
          <cell r="H46">
            <v>0</v>
          </cell>
          <cell r="I46">
            <v>3880</v>
          </cell>
          <cell r="J46">
            <v>2014237</v>
          </cell>
          <cell r="K46">
            <v>0</v>
          </cell>
          <cell r="L46">
            <v>166027</v>
          </cell>
          <cell r="M46">
            <v>0</v>
          </cell>
          <cell r="N46">
            <v>123234</v>
          </cell>
          <cell r="O46">
            <v>0</v>
          </cell>
          <cell r="P46">
            <v>35500</v>
          </cell>
          <cell r="Q46">
            <v>23800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25000</v>
          </cell>
          <cell r="W46">
            <v>124558</v>
          </cell>
          <cell r="X46">
            <v>0</v>
          </cell>
          <cell r="Y46">
            <v>0</v>
          </cell>
          <cell r="Z46">
            <v>0</v>
          </cell>
          <cell r="AA46">
            <v>1454420</v>
          </cell>
          <cell r="AB46">
            <v>16000</v>
          </cell>
          <cell r="AC46">
            <v>338601</v>
          </cell>
          <cell r="AD46">
            <v>80052</v>
          </cell>
          <cell r="AE46">
            <v>173982</v>
          </cell>
          <cell r="AF46">
            <v>0</v>
          </cell>
          <cell r="AG46">
            <v>7470</v>
          </cell>
          <cell r="AH46">
            <v>20000</v>
          </cell>
          <cell r="AI46">
            <v>16000</v>
          </cell>
          <cell r="AJ46">
            <v>0</v>
          </cell>
          <cell r="AK46">
            <v>0</v>
          </cell>
          <cell r="AL46">
            <v>36000</v>
          </cell>
          <cell r="AM46">
            <v>18000</v>
          </cell>
          <cell r="AN46">
            <v>5000</v>
          </cell>
          <cell r="AO46">
            <v>9000</v>
          </cell>
          <cell r="AP46">
            <v>54000</v>
          </cell>
          <cell r="AQ46">
            <v>9799</v>
          </cell>
          <cell r="AR46">
            <v>14000</v>
          </cell>
          <cell r="AS46">
            <v>115479</v>
          </cell>
          <cell r="AT46">
            <v>26950</v>
          </cell>
          <cell r="AU46">
            <v>32000</v>
          </cell>
          <cell r="AV46">
            <v>34600</v>
          </cell>
          <cell r="AW46">
            <v>0</v>
          </cell>
          <cell r="AX46">
            <v>0</v>
          </cell>
          <cell r="AY46">
            <v>7000</v>
          </cell>
          <cell r="AZ46">
            <v>12000</v>
          </cell>
          <cell r="BA46">
            <v>39034</v>
          </cell>
          <cell r="BB46">
            <v>30579</v>
          </cell>
          <cell r="BC46">
            <v>0</v>
          </cell>
          <cell r="BD46">
            <v>0</v>
          </cell>
          <cell r="BE46">
            <v>0</v>
          </cell>
          <cell r="BF46">
            <v>3880</v>
          </cell>
          <cell r="BG46">
            <v>81811</v>
          </cell>
          <cell r="BH46">
            <v>4500</v>
          </cell>
          <cell r="BI46">
            <v>0</v>
          </cell>
          <cell r="BJ46">
            <v>9351</v>
          </cell>
          <cell r="BK46">
            <v>78773</v>
          </cell>
          <cell r="BL46">
            <v>4500</v>
          </cell>
          <cell r="BM46">
            <v>0</v>
          </cell>
          <cell r="BN46">
            <v>61451</v>
          </cell>
          <cell r="BO46">
            <v>0</v>
          </cell>
          <cell r="BP46">
            <v>4037</v>
          </cell>
          <cell r="BQ46">
            <v>0</v>
          </cell>
          <cell r="BR46">
            <v>0</v>
          </cell>
          <cell r="BS46">
            <v>0</v>
          </cell>
          <cell r="BT46">
            <v>65488</v>
          </cell>
        </row>
        <row r="47">
          <cell r="A47">
            <v>380</v>
          </cell>
          <cell r="B47" t="str">
            <v>Sir Thomas Rich's School</v>
          </cell>
          <cell r="C47">
            <v>1</v>
          </cell>
          <cell r="D47">
            <v>61276.29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2007793</v>
          </cell>
          <cell r="K47">
            <v>1236064</v>
          </cell>
          <cell r="L47">
            <v>1809</v>
          </cell>
          <cell r="M47">
            <v>0</v>
          </cell>
          <cell r="N47">
            <v>317242</v>
          </cell>
          <cell r="O47">
            <v>0</v>
          </cell>
          <cell r="P47">
            <v>0</v>
          </cell>
          <cell r="Q47">
            <v>110100</v>
          </cell>
          <cell r="R47">
            <v>0</v>
          </cell>
          <cell r="S47">
            <v>0</v>
          </cell>
          <cell r="T47">
            <v>0</v>
          </cell>
          <cell r="U47">
            <v>38000</v>
          </cell>
          <cell r="V47">
            <v>86000</v>
          </cell>
          <cell r="W47">
            <v>124466</v>
          </cell>
          <cell r="X47">
            <v>0</v>
          </cell>
          <cell r="Y47">
            <v>0</v>
          </cell>
          <cell r="Z47">
            <v>0</v>
          </cell>
          <cell r="AA47">
            <v>2512500</v>
          </cell>
          <cell r="AB47">
            <v>25000</v>
          </cell>
          <cell r="AC47">
            <v>159500</v>
          </cell>
          <cell r="AD47">
            <v>88500</v>
          </cell>
          <cell r="AE47">
            <v>208000</v>
          </cell>
          <cell r="AF47">
            <v>0</v>
          </cell>
          <cell r="AG47">
            <v>87000</v>
          </cell>
          <cell r="AH47">
            <v>20000</v>
          </cell>
          <cell r="AI47">
            <v>24000</v>
          </cell>
          <cell r="AJ47">
            <v>0</v>
          </cell>
          <cell r="AK47">
            <v>0</v>
          </cell>
          <cell r="AL47">
            <v>37000</v>
          </cell>
          <cell r="AM47">
            <v>10000</v>
          </cell>
          <cell r="AN47">
            <v>40500</v>
          </cell>
          <cell r="AO47">
            <v>12000</v>
          </cell>
          <cell r="AP47">
            <v>88500</v>
          </cell>
          <cell r="AQ47">
            <v>56572</v>
          </cell>
          <cell r="AR47">
            <v>35500</v>
          </cell>
          <cell r="AS47">
            <v>200669</v>
          </cell>
          <cell r="AT47">
            <v>50000</v>
          </cell>
          <cell r="AU47">
            <v>80000</v>
          </cell>
          <cell r="AV47">
            <v>73700</v>
          </cell>
          <cell r="AW47">
            <v>20500</v>
          </cell>
          <cell r="AX47">
            <v>2000</v>
          </cell>
          <cell r="AY47">
            <v>17610</v>
          </cell>
          <cell r="AZ47">
            <v>0</v>
          </cell>
          <cell r="BA47">
            <v>5000</v>
          </cell>
          <cell r="BB47">
            <v>10000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191601</v>
          </cell>
          <cell r="BH47">
            <v>0</v>
          </cell>
          <cell r="BI47">
            <v>0</v>
          </cell>
          <cell r="BJ47">
            <v>0</v>
          </cell>
          <cell r="BK47">
            <v>310300</v>
          </cell>
          <cell r="BL47">
            <v>0</v>
          </cell>
          <cell r="BM47">
            <v>0</v>
          </cell>
          <cell r="BN47">
            <v>118699.29</v>
          </cell>
          <cell r="BO47">
            <v>0</v>
          </cell>
          <cell r="BP47">
            <v>-118699</v>
          </cell>
          <cell r="BQ47">
            <v>0</v>
          </cell>
          <cell r="BR47">
            <v>0</v>
          </cell>
          <cell r="BS47">
            <v>0</v>
          </cell>
          <cell r="BT47">
            <v>0.2900000000372529</v>
          </cell>
        </row>
        <row r="48">
          <cell r="A48">
            <v>381</v>
          </cell>
          <cell r="B48" t="str">
            <v>St. Peter's Catholic High School and Sixth Form Centre</v>
          </cell>
          <cell r="C48">
            <v>1</v>
          </cell>
          <cell r="D48">
            <v>437400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1693</v>
          </cell>
          <cell r="J48">
            <v>3918698</v>
          </cell>
          <cell r="K48">
            <v>1913995</v>
          </cell>
          <cell r="L48">
            <v>368087</v>
          </cell>
          <cell r="M48">
            <v>17613</v>
          </cell>
          <cell r="N48">
            <v>494415</v>
          </cell>
          <cell r="O48">
            <v>0</v>
          </cell>
          <cell r="P48">
            <v>362031</v>
          </cell>
          <cell r="Q48">
            <v>49000</v>
          </cell>
          <cell r="R48">
            <v>138000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274638</v>
          </cell>
          <cell r="X48">
            <v>0</v>
          </cell>
          <cell r="Y48">
            <v>0</v>
          </cell>
          <cell r="Z48">
            <v>0</v>
          </cell>
          <cell r="AA48">
            <v>5102233</v>
          </cell>
          <cell r="AB48">
            <v>40000</v>
          </cell>
          <cell r="AC48">
            <v>654706</v>
          </cell>
          <cell r="AD48">
            <v>172896</v>
          </cell>
          <cell r="AE48">
            <v>588008</v>
          </cell>
          <cell r="AF48">
            <v>78500</v>
          </cell>
          <cell r="AG48">
            <v>23000</v>
          </cell>
          <cell r="AH48">
            <v>18500</v>
          </cell>
          <cell r="AI48">
            <v>21000</v>
          </cell>
          <cell r="AJ48">
            <v>0</v>
          </cell>
          <cell r="AK48">
            <v>0</v>
          </cell>
          <cell r="AL48">
            <v>66500</v>
          </cell>
          <cell r="AM48">
            <v>20000</v>
          </cell>
          <cell r="AN48">
            <v>10000</v>
          </cell>
          <cell r="AO48">
            <v>18500</v>
          </cell>
          <cell r="AP48">
            <v>95000</v>
          </cell>
          <cell r="AQ48">
            <v>14992</v>
          </cell>
          <cell r="AR48">
            <v>10000</v>
          </cell>
          <cell r="AS48">
            <v>190843</v>
          </cell>
          <cell r="AT48">
            <v>178000</v>
          </cell>
          <cell r="AU48">
            <v>129000</v>
          </cell>
          <cell r="AV48">
            <v>89125</v>
          </cell>
          <cell r="AW48">
            <v>39971</v>
          </cell>
          <cell r="AX48">
            <v>0</v>
          </cell>
          <cell r="AY48">
            <v>92000</v>
          </cell>
          <cell r="AZ48">
            <v>0</v>
          </cell>
          <cell r="BA48">
            <v>31061</v>
          </cell>
          <cell r="BB48">
            <v>32965</v>
          </cell>
          <cell r="BC48">
            <v>0</v>
          </cell>
          <cell r="BD48">
            <v>190000</v>
          </cell>
          <cell r="BE48">
            <v>0</v>
          </cell>
          <cell r="BF48">
            <v>1693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67077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T48">
            <v>67077</v>
          </cell>
        </row>
        <row r="49">
          <cell r="A49">
            <v>382</v>
          </cell>
          <cell r="B49" t="str">
            <v>Christ College, Catholic and Church of England Sports College</v>
          </cell>
          <cell r="C49">
            <v>1</v>
          </cell>
          <cell r="D49">
            <v>170335</v>
          </cell>
          <cell r="E49">
            <v>0</v>
          </cell>
          <cell r="F49">
            <v>0</v>
          </cell>
          <cell r="G49">
            <v>1488</v>
          </cell>
          <cell r="H49">
            <v>0</v>
          </cell>
          <cell r="I49">
            <v>0</v>
          </cell>
          <cell r="J49">
            <v>2415623</v>
          </cell>
          <cell r="K49">
            <v>0</v>
          </cell>
          <cell r="L49">
            <v>269591</v>
          </cell>
          <cell r="M49">
            <v>0</v>
          </cell>
          <cell r="N49">
            <v>339626</v>
          </cell>
          <cell r="O49">
            <v>0</v>
          </cell>
          <cell r="P49">
            <v>0</v>
          </cell>
          <cell r="Q49">
            <v>82600</v>
          </cell>
          <cell r="R49">
            <v>104000</v>
          </cell>
          <cell r="S49">
            <v>0</v>
          </cell>
          <cell r="T49">
            <v>0</v>
          </cell>
          <cell r="U49">
            <v>0</v>
          </cell>
          <cell r="V49">
            <v>61938</v>
          </cell>
          <cell r="W49">
            <v>198053</v>
          </cell>
          <cell r="X49">
            <v>0</v>
          </cell>
          <cell r="Y49">
            <v>0</v>
          </cell>
          <cell r="Z49">
            <v>0</v>
          </cell>
          <cell r="AA49">
            <v>1831235</v>
          </cell>
          <cell r="AB49">
            <v>2628</v>
          </cell>
          <cell r="AC49">
            <v>485746</v>
          </cell>
          <cell r="AD49">
            <v>109500</v>
          </cell>
          <cell r="AE49">
            <v>206608</v>
          </cell>
          <cell r="AF49">
            <v>53500</v>
          </cell>
          <cell r="AG49">
            <v>55000</v>
          </cell>
          <cell r="AH49">
            <v>14079</v>
          </cell>
          <cell r="AI49">
            <v>38880</v>
          </cell>
          <cell r="AJ49">
            <v>0</v>
          </cell>
          <cell r="AK49">
            <v>0</v>
          </cell>
          <cell r="AL49">
            <v>36510</v>
          </cell>
          <cell r="AM49">
            <v>13100</v>
          </cell>
          <cell r="AN49">
            <v>7126</v>
          </cell>
          <cell r="AO49">
            <v>12960</v>
          </cell>
          <cell r="AP49">
            <v>35320</v>
          </cell>
          <cell r="AQ49">
            <v>8974</v>
          </cell>
          <cell r="AR49">
            <v>7973</v>
          </cell>
          <cell r="AS49">
            <v>259518</v>
          </cell>
          <cell r="AT49">
            <v>0</v>
          </cell>
          <cell r="AU49">
            <v>40000</v>
          </cell>
          <cell r="AV49">
            <v>71504</v>
          </cell>
          <cell r="AW49">
            <v>15816</v>
          </cell>
          <cell r="AX49">
            <v>0</v>
          </cell>
          <cell r="AY49">
            <v>100770</v>
          </cell>
          <cell r="AZ49">
            <v>50000</v>
          </cell>
          <cell r="BA49">
            <v>112942</v>
          </cell>
          <cell r="BB49">
            <v>52100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15000</v>
          </cell>
          <cell r="BI49">
            <v>0</v>
          </cell>
          <cell r="BJ49">
            <v>0</v>
          </cell>
          <cell r="BK49">
            <v>15000</v>
          </cell>
          <cell r="BL49">
            <v>0</v>
          </cell>
          <cell r="BM49">
            <v>1488</v>
          </cell>
          <cell r="BN49">
            <v>19977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T49">
            <v>19977</v>
          </cell>
        </row>
        <row r="50">
          <cell r="A50">
            <v>386</v>
          </cell>
          <cell r="B50" t="str">
            <v>Winchcombe School</v>
          </cell>
          <cell r="C50">
            <v>1</v>
          </cell>
          <cell r="D50">
            <v>39005</v>
          </cell>
          <cell r="E50">
            <v>0</v>
          </cell>
          <cell r="F50">
            <v>25000</v>
          </cell>
          <cell r="G50">
            <v>0</v>
          </cell>
          <cell r="H50">
            <v>12775</v>
          </cell>
          <cell r="I50">
            <v>0</v>
          </cell>
          <cell r="J50">
            <v>1777486</v>
          </cell>
          <cell r="K50">
            <v>0</v>
          </cell>
          <cell r="L50">
            <v>169745</v>
          </cell>
          <cell r="M50">
            <v>0</v>
          </cell>
          <cell r="N50">
            <v>217891</v>
          </cell>
          <cell r="O50">
            <v>0</v>
          </cell>
          <cell r="P50">
            <v>60200</v>
          </cell>
          <cell r="Q50">
            <v>44390</v>
          </cell>
          <cell r="R50">
            <v>51500</v>
          </cell>
          <cell r="S50">
            <v>0</v>
          </cell>
          <cell r="T50">
            <v>0</v>
          </cell>
          <cell r="U50">
            <v>4000</v>
          </cell>
          <cell r="V50">
            <v>5000</v>
          </cell>
          <cell r="W50">
            <v>129333</v>
          </cell>
          <cell r="X50">
            <v>0</v>
          </cell>
          <cell r="Y50">
            <v>0</v>
          </cell>
          <cell r="Z50">
            <v>0</v>
          </cell>
          <cell r="AA50">
            <v>1436000</v>
          </cell>
          <cell r="AB50">
            <v>51666</v>
          </cell>
          <cell r="AC50">
            <v>242500</v>
          </cell>
          <cell r="AD50">
            <v>72261</v>
          </cell>
          <cell r="AE50">
            <v>147623</v>
          </cell>
          <cell r="AF50">
            <v>28389</v>
          </cell>
          <cell r="AG50">
            <v>10289</v>
          </cell>
          <cell r="AH50">
            <v>13000</v>
          </cell>
          <cell r="AI50">
            <v>7200</v>
          </cell>
          <cell r="AJ50">
            <v>0</v>
          </cell>
          <cell r="AK50">
            <v>0</v>
          </cell>
          <cell r="AL50">
            <v>41500</v>
          </cell>
          <cell r="AM50">
            <v>15000</v>
          </cell>
          <cell r="AN50">
            <v>8500</v>
          </cell>
          <cell r="AO50">
            <v>2700</v>
          </cell>
          <cell r="AP50">
            <v>27750</v>
          </cell>
          <cell r="AQ50">
            <v>7586</v>
          </cell>
          <cell r="AR50">
            <v>14410</v>
          </cell>
          <cell r="AS50">
            <v>116846</v>
          </cell>
          <cell r="AT50">
            <v>32131</v>
          </cell>
          <cell r="AU50">
            <v>26000</v>
          </cell>
          <cell r="AV50">
            <v>35350</v>
          </cell>
          <cell r="AW50">
            <v>11955</v>
          </cell>
          <cell r="AX50">
            <v>0</v>
          </cell>
          <cell r="AY50">
            <v>45500</v>
          </cell>
          <cell r="AZ50">
            <v>5000</v>
          </cell>
          <cell r="BA50">
            <v>33500</v>
          </cell>
          <cell r="BB50">
            <v>12982</v>
          </cell>
          <cell r="BC50">
            <v>0</v>
          </cell>
          <cell r="BD50">
            <v>25000</v>
          </cell>
          <cell r="BE50">
            <v>0</v>
          </cell>
          <cell r="BF50">
            <v>0</v>
          </cell>
          <cell r="BG50">
            <v>86293</v>
          </cell>
          <cell r="BH50">
            <v>0</v>
          </cell>
          <cell r="BI50">
            <v>25000</v>
          </cell>
          <cell r="BJ50">
            <v>0</v>
          </cell>
          <cell r="BK50">
            <v>60775</v>
          </cell>
          <cell r="BL50">
            <v>0</v>
          </cell>
          <cell r="BM50">
            <v>0</v>
          </cell>
          <cell r="BN50">
            <v>27912</v>
          </cell>
          <cell r="BO50">
            <v>0</v>
          </cell>
          <cell r="BP50">
            <v>88293</v>
          </cell>
          <cell r="BQ50">
            <v>0</v>
          </cell>
          <cell r="BR50">
            <v>0</v>
          </cell>
          <cell r="BS50">
            <v>0</v>
          </cell>
          <cell r="BT50">
            <v>116205</v>
          </cell>
        </row>
        <row r="51">
          <cell r="A51">
            <v>388</v>
          </cell>
          <cell r="B51" t="str">
            <v>Katharine Lady Berkeley's School</v>
          </cell>
          <cell r="C51">
            <v>1</v>
          </cell>
          <cell r="D51">
            <v>79172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4089541</v>
          </cell>
          <cell r="K51">
            <v>1154752</v>
          </cell>
          <cell r="L51">
            <v>245511</v>
          </cell>
          <cell r="M51">
            <v>0</v>
          </cell>
          <cell r="N51">
            <v>379493</v>
          </cell>
          <cell r="O51">
            <v>0</v>
          </cell>
          <cell r="P51">
            <v>63000</v>
          </cell>
          <cell r="Q51">
            <v>52500</v>
          </cell>
          <cell r="R51">
            <v>140000</v>
          </cell>
          <cell r="S51">
            <v>0</v>
          </cell>
          <cell r="T51">
            <v>0</v>
          </cell>
          <cell r="U51">
            <v>0</v>
          </cell>
          <cell r="V51">
            <v>18000</v>
          </cell>
          <cell r="W51">
            <v>252292</v>
          </cell>
          <cell r="X51">
            <v>0</v>
          </cell>
          <cell r="Y51">
            <v>0</v>
          </cell>
          <cell r="Z51">
            <v>0</v>
          </cell>
          <cell r="AA51">
            <v>4100000</v>
          </cell>
          <cell r="AB51">
            <v>40000</v>
          </cell>
          <cell r="AC51">
            <v>431500</v>
          </cell>
          <cell r="AD51">
            <v>205000</v>
          </cell>
          <cell r="AE51">
            <v>350000</v>
          </cell>
          <cell r="AF51">
            <v>88000</v>
          </cell>
          <cell r="AG51">
            <v>60000</v>
          </cell>
          <cell r="AH51">
            <v>26600</v>
          </cell>
          <cell r="AI51">
            <v>30000</v>
          </cell>
          <cell r="AJ51">
            <v>0</v>
          </cell>
          <cell r="AK51">
            <v>0</v>
          </cell>
          <cell r="AL51">
            <v>53000</v>
          </cell>
          <cell r="AM51">
            <v>8500</v>
          </cell>
          <cell r="AN51">
            <v>15000</v>
          </cell>
          <cell r="AO51">
            <v>10000</v>
          </cell>
          <cell r="AP51">
            <v>90000</v>
          </cell>
          <cell r="AQ51">
            <v>18013</v>
          </cell>
          <cell r="AR51">
            <v>25000</v>
          </cell>
          <cell r="AS51">
            <v>223650</v>
          </cell>
          <cell r="AT51">
            <v>90000</v>
          </cell>
          <cell r="AU51">
            <v>140000</v>
          </cell>
          <cell r="AV51">
            <v>109500</v>
          </cell>
          <cell r="AW51">
            <v>37198</v>
          </cell>
          <cell r="AX51">
            <v>0</v>
          </cell>
          <cell r="AY51">
            <v>62005</v>
          </cell>
          <cell r="AZ51">
            <v>100000</v>
          </cell>
          <cell r="BA51">
            <v>59000</v>
          </cell>
          <cell r="BB51">
            <v>33575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490625</v>
          </cell>
          <cell r="BH51">
            <v>0</v>
          </cell>
          <cell r="BI51">
            <v>0</v>
          </cell>
          <cell r="BJ51">
            <v>0</v>
          </cell>
          <cell r="BK51">
            <v>490625</v>
          </cell>
          <cell r="BL51">
            <v>0</v>
          </cell>
          <cell r="BM51">
            <v>0</v>
          </cell>
          <cell r="BN51">
            <v>68720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68720</v>
          </cell>
        </row>
        <row r="52">
          <cell r="A52">
            <v>389</v>
          </cell>
          <cell r="B52" t="str">
            <v>Barnwood Park High School for Girls</v>
          </cell>
          <cell r="C52">
            <v>1</v>
          </cell>
          <cell r="D52">
            <v>405147</v>
          </cell>
          <cell r="E52">
            <v>0</v>
          </cell>
          <cell r="F52">
            <v>0</v>
          </cell>
          <cell r="G52">
            <v>2835</v>
          </cell>
          <cell r="H52">
            <v>33724</v>
          </cell>
          <cell r="I52">
            <v>0</v>
          </cell>
          <cell r="J52">
            <v>2378316</v>
          </cell>
          <cell r="K52">
            <v>0</v>
          </cell>
          <cell r="L52">
            <v>404141</v>
          </cell>
          <cell r="M52">
            <v>8443</v>
          </cell>
          <cell r="N52">
            <v>203567</v>
          </cell>
          <cell r="O52">
            <v>6849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183570</v>
          </cell>
          <cell r="X52">
            <v>0</v>
          </cell>
          <cell r="Y52">
            <v>0</v>
          </cell>
          <cell r="Z52">
            <v>0</v>
          </cell>
          <cell r="AA52">
            <v>2095051</v>
          </cell>
          <cell r="AB52">
            <v>1500</v>
          </cell>
          <cell r="AC52">
            <v>397486</v>
          </cell>
          <cell r="AD52">
            <v>53121</v>
          </cell>
          <cell r="AE52">
            <v>179538</v>
          </cell>
          <cell r="AF52">
            <v>0</v>
          </cell>
          <cell r="AG52">
            <v>16833</v>
          </cell>
          <cell r="AH52">
            <v>8345</v>
          </cell>
          <cell r="AI52">
            <v>14600</v>
          </cell>
          <cell r="AJ52">
            <v>0</v>
          </cell>
          <cell r="AK52">
            <v>0</v>
          </cell>
          <cell r="AL52">
            <v>51000</v>
          </cell>
          <cell r="AM52">
            <v>7287</v>
          </cell>
          <cell r="AN52">
            <v>48942</v>
          </cell>
          <cell r="AO52">
            <v>5450</v>
          </cell>
          <cell r="AP52">
            <v>50500</v>
          </cell>
          <cell r="AQ52">
            <v>15000</v>
          </cell>
          <cell r="AR52">
            <v>19973</v>
          </cell>
          <cell r="AS52">
            <v>138977</v>
          </cell>
          <cell r="AT52">
            <v>61180</v>
          </cell>
          <cell r="AU52">
            <v>42000</v>
          </cell>
          <cell r="AV52">
            <v>48900</v>
          </cell>
          <cell r="AW52">
            <v>20816</v>
          </cell>
          <cell r="AX52">
            <v>0</v>
          </cell>
          <cell r="AY52">
            <v>37000</v>
          </cell>
          <cell r="AZ52">
            <v>65400</v>
          </cell>
          <cell r="BA52">
            <v>25500</v>
          </cell>
          <cell r="BB52">
            <v>37954</v>
          </cell>
          <cell r="BC52">
            <v>0</v>
          </cell>
          <cell r="BD52">
            <v>106738</v>
          </cell>
          <cell r="BE52">
            <v>0</v>
          </cell>
          <cell r="BF52">
            <v>7656</v>
          </cell>
          <cell r="BG52">
            <v>86162</v>
          </cell>
          <cell r="BH52">
            <v>0</v>
          </cell>
          <cell r="BI52">
            <v>106738</v>
          </cell>
          <cell r="BJ52">
            <v>10000</v>
          </cell>
          <cell r="BK52">
            <v>180000</v>
          </cell>
          <cell r="BL52">
            <v>900</v>
          </cell>
          <cell r="BM52">
            <v>2000</v>
          </cell>
          <cell r="BN52">
            <v>40942</v>
          </cell>
          <cell r="BO52">
            <v>0</v>
          </cell>
          <cell r="BP52">
            <v>36559</v>
          </cell>
          <cell r="BQ52">
            <v>0</v>
          </cell>
          <cell r="BR52">
            <v>0</v>
          </cell>
          <cell r="BS52">
            <v>-7656</v>
          </cell>
          <cell r="BT52">
            <v>69845</v>
          </cell>
        </row>
        <row r="53">
          <cell r="A53">
            <v>391</v>
          </cell>
          <cell r="B53" t="str">
            <v>Tewkesbury School</v>
          </cell>
          <cell r="C53">
            <v>1</v>
          </cell>
          <cell r="D53">
            <v>303310</v>
          </cell>
          <cell r="E53">
            <v>0</v>
          </cell>
          <cell r="F53">
            <v>57717</v>
          </cell>
          <cell r="G53">
            <v>0</v>
          </cell>
          <cell r="H53">
            <v>0</v>
          </cell>
          <cell r="I53">
            <v>0</v>
          </cell>
          <cell r="J53">
            <v>4511149</v>
          </cell>
          <cell r="K53">
            <v>1665849</v>
          </cell>
          <cell r="L53">
            <v>320429</v>
          </cell>
          <cell r="M53">
            <v>0</v>
          </cell>
          <cell r="N53">
            <v>453836</v>
          </cell>
          <cell r="O53">
            <v>0</v>
          </cell>
          <cell r="P53">
            <v>54688</v>
          </cell>
          <cell r="Q53">
            <v>97702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15500</v>
          </cell>
          <cell r="W53">
            <v>286966</v>
          </cell>
          <cell r="X53">
            <v>0</v>
          </cell>
          <cell r="Y53">
            <v>0</v>
          </cell>
          <cell r="Z53">
            <v>0</v>
          </cell>
          <cell r="AA53">
            <v>4684639</v>
          </cell>
          <cell r="AB53">
            <v>0</v>
          </cell>
          <cell r="AC53">
            <v>807143</v>
          </cell>
          <cell r="AD53">
            <v>287840</v>
          </cell>
          <cell r="AE53">
            <v>462720</v>
          </cell>
          <cell r="AF53">
            <v>0</v>
          </cell>
          <cell r="AG53">
            <v>123099</v>
          </cell>
          <cell r="AH53">
            <v>31160</v>
          </cell>
          <cell r="AI53">
            <v>45600</v>
          </cell>
          <cell r="AJ53">
            <v>0</v>
          </cell>
          <cell r="AK53">
            <v>0</v>
          </cell>
          <cell r="AL53">
            <v>145907</v>
          </cell>
          <cell r="AM53">
            <v>11345</v>
          </cell>
          <cell r="AN53">
            <v>17000</v>
          </cell>
          <cell r="AO53">
            <v>21630</v>
          </cell>
          <cell r="AP53">
            <v>90000</v>
          </cell>
          <cell r="AQ53">
            <v>22693</v>
          </cell>
          <cell r="AR53">
            <v>13300</v>
          </cell>
          <cell r="AS53">
            <v>427012</v>
          </cell>
          <cell r="AT53">
            <v>63033</v>
          </cell>
          <cell r="AU53">
            <v>140000</v>
          </cell>
          <cell r="AV53">
            <v>130704</v>
          </cell>
          <cell r="AW53">
            <v>43003</v>
          </cell>
          <cell r="AX53">
            <v>0</v>
          </cell>
          <cell r="AY53">
            <v>20000</v>
          </cell>
          <cell r="AZ53">
            <v>0</v>
          </cell>
          <cell r="BA53">
            <v>40199</v>
          </cell>
          <cell r="BB53">
            <v>60949</v>
          </cell>
          <cell r="BC53">
            <v>0</v>
          </cell>
          <cell r="BD53">
            <v>0</v>
          </cell>
          <cell r="BE53">
            <v>0</v>
          </cell>
          <cell r="BF53">
            <v>18451</v>
          </cell>
          <cell r="BG53">
            <v>215991</v>
          </cell>
          <cell r="BH53">
            <v>0</v>
          </cell>
          <cell r="BI53">
            <v>0</v>
          </cell>
          <cell r="BJ53">
            <v>0</v>
          </cell>
          <cell r="BK53">
            <v>238206</v>
          </cell>
          <cell r="BL53">
            <v>0</v>
          </cell>
          <cell r="BM53">
            <v>35502</v>
          </cell>
          <cell r="BN53">
            <v>20453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-18451</v>
          </cell>
          <cell r="BT53">
            <v>2002</v>
          </cell>
        </row>
        <row r="54">
          <cell r="A54">
            <v>392</v>
          </cell>
          <cell r="B54" t="str">
            <v>Wyedean School</v>
          </cell>
          <cell r="C54">
            <v>1</v>
          </cell>
          <cell r="D54">
            <v>123520.78</v>
          </cell>
          <cell r="E54">
            <v>0</v>
          </cell>
          <cell r="F54">
            <v>0</v>
          </cell>
          <cell r="G54">
            <v>0</v>
          </cell>
          <cell r="H54">
            <v>2609</v>
          </cell>
          <cell r="I54">
            <v>0</v>
          </cell>
          <cell r="J54">
            <v>2870911</v>
          </cell>
          <cell r="K54">
            <v>1732984</v>
          </cell>
          <cell r="L54">
            <v>321430</v>
          </cell>
          <cell r="M54">
            <v>0</v>
          </cell>
          <cell r="N54">
            <v>232351</v>
          </cell>
          <cell r="O54">
            <v>0</v>
          </cell>
          <cell r="P54">
            <v>0</v>
          </cell>
          <cell r="Q54">
            <v>65320</v>
          </cell>
          <cell r="R54">
            <v>203830</v>
          </cell>
          <cell r="S54">
            <v>0</v>
          </cell>
          <cell r="T54">
            <v>0</v>
          </cell>
          <cell r="U54">
            <v>20000</v>
          </cell>
          <cell r="V54">
            <v>61047</v>
          </cell>
          <cell r="W54">
            <v>203539</v>
          </cell>
          <cell r="X54">
            <v>0</v>
          </cell>
          <cell r="Y54">
            <v>0</v>
          </cell>
          <cell r="Z54">
            <v>0</v>
          </cell>
          <cell r="AA54">
            <v>3474869</v>
          </cell>
          <cell r="AB54">
            <v>10000</v>
          </cell>
          <cell r="AC54">
            <v>377861</v>
          </cell>
          <cell r="AD54">
            <v>164382</v>
          </cell>
          <cell r="AE54">
            <v>477546</v>
          </cell>
          <cell r="AF54">
            <v>87605</v>
          </cell>
          <cell r="AG54">
            <v>24912</v>
          </cell>
          <cell r="AH54">
            <v>42000</v>
          </cell>
          <cell r="AI54">
            <v>21900</v>
          </cell>
          <cell r="AJ54">
            <v>0</v>
          </cell>
          <cell r="AK54">
            <v>25411</v>
          </cell>
          <cell r="AL54">
            <v>44745</v>
          </cell>
          <cell r="AM54">
            <v>18140</v>
          </cell>
          <cell r="AN54">
            <v>17000</v>
          </cell>
          <cell r="AO54">
            <v>10000</v>
          </cell>
          <cell r="AP54">
            <v>86270</v>
          </cell>
          <cell r="AQ54">
            <v>15995</v>
          </cell>
          <cell r="AR54">
            <v>19436</v>
          </cell>
          <cell r="AS54">
            <v>285926</v>
          </cell>
          <cell r="AT54">
            <v>127760</v>
          </cell>
          <cell r="AU54">
            <v>115000</v>
          </cell>
          <cell r="AV54">
            <v>87259</v>
          </cell>
          <cell r="AW54">
            <v>25290</v>
          </cell>
          <cell r="AX54">
            <v>4782</v>
          </cell>
          <cell r="AY54">
            <v>126225</v>
          </cell>
          <cell r="AZ54">
            <v>58000</v>
          </cell>
          <cell r="BA54">
            <v>47303</v>
          </cell>
          <cell r="BB54">
            <v>38180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130861</v>
          </cell>
          <cell r="BH54">
            <v>0</v>
          </cell>
          <cell r="BI54">
            <v>0</v>
          </cell>
          <cell r="BJ54">
            <v>0</v>
          </cell>
          <cell r="BK54">
            <v>96098</v>
          </cell>
          <cell r="BL54">
            <v>0</v>
          </cell>
          <cell r="BM54">
            <v>37372</v>
          </cell>
          <cell r="BN54">
            <v>1135.7800000002608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T54">
            <v>1135.7800000002608</v>
          </cell>
        </row>
        <row r="55">
          <cell r="A55">
            <v>394</v>
          </cell>
          <cell r="B55" t="str">
            <v>Cheltenham Kingsmead School</v>
          </cell>
          <cell r="C55">
            <v>1</v>
          </cell>
          <cell r="D55">
            <v>166236</v>
          </cell>
          <cell r="E55">
            <v>0</v>
          </cell>
          <cell r="F55">
            <v>62980</v>
          </cell>
          <cell r="G55">
            <v>0</v>
          </cell>
          <cell r="H55">
            <v>1581</v>
          </cell>
          <cell r="I55">
            <v>0</v>
          </cell>
          <cell r="J55">
            <v>1132858</v>
          </cell>
          <cell r="K55">
            <v>0</v>
          </cell>
          <cell r="L55">
            <v>99145</v>
          </cell>
          <cell r="M55">
            <v>0</v>
          </cell>
          <cell r="N55">
            <v>194974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73741</v>
          </cell>
          <cell r="X55">
            <v>0</v>
          </cell>
          <cell r="Y55">
            <v>0</v>
          </cell>
          <cell r="Z55">
            <v>0</v>
          </cell>
          <cell r="AA55">
            <v>988360</v>
          </cell>
          <cell r="AB55">
            <v>6000</v>
          </cell>
          <cell r="AC55">
            <v>235869</v>
          </cell>
          <cell r="AD55">
            <v>86736</v>
          </cell>
          <cell r="AE55">
            <v>144572</v>
          </cell>
          <cell r="AF55">
            <v>0</v>
          </cell>
          <cell r="AG55">
            <v>8628</v>
          </cell>
          <cell r="AH55">
            <v>22390</v>
          </cell>
          <cell r="AI55">
            <v>12000</v>
          </cell>
          <cell r="AJ55">
            <v>0</v>
          </cell>
          <cell r="AK55">
            <v>0</v>
          </cell>
          <cell r="AL55">
            <v>30000</v>
          </cell>
          <cell r="AM55">
            <v>15700</v>
          </cell>
          <cell r="AN55">
            <v>5000</v>
          </cell>
          <cell r="AO55">
            <v>11000</v>
          </cell>
          <cell r="AP55">
            <v>80000</v>
          </cell>
          <cell r="AQ55">
            <v>9148</v>
          </cell>
          <cell r="AR55">
            <v>16200</v>
          </cell>
          <cell r="AS55">
            <v>57345</v>
          </cell>
          <cell r="AT55">
            <v>23000</v>
          </cell>
          <cell r="AU55">
            <v>24000</v>
          </cell>
          <cell r="AV55">
            <v>44245</v>
          </cell>
          <cell r="AW55">
            <v>8500</v>
          </cell>
          <cell r="AX55">
            <v>0</v>
          </cell>
          <cell r="AY55">
            <v>25000</v>
          </cell>
          <cell r="AZ55">
            <v>24000</v>
          </cell>
          <cell r="BA55">
            <v>54000</v>
          </cell>
          <cell r="BB55">
            <v>22000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53182</v>
          </cell>
          <cell r="BH55">
            <v>0</v>
          </cell>
          <cell r="BI55">
            <v>0</v>
          </cell>
          <cell r="BJ55">
            <v>0</v>
          </cell>
          <cell r="BK55">
            <v>57388</v>
          </cell>
          <cell r="BL55">
            <v>0</v>
          </cell>
          <cell r="BM55">
            <v>0</v>
          </cell>
          <cell r="BN55">
            <v>-286739</v>
          </cell>
          <cell r="BO55">
            <v>0</v>
          </cell>
          <cell r="BP55">
            <v>60355</v>
          </cell>
          <cell r="BQ55">
            <v>0</v>
          </cell>
          <cell r="BR55">
            <v>0</v>
          </cell>
          <cell r="BS55">
            <v>0</v>
          </cell>
          <cell r="BT55">
            <v>-226384</v>
          </cell>
        </row>
        <row r="56">
          <cell r="A56">
            <v>396</v>
          </cell>
          <cell r="B56" t="str">
            <v>Cheltenham Bournside School and Sixth Form Centre</v>
          </cell>
          <cell r="C56">
            <v>1</v>
          </cell>
          <cell r="D56">
            <v>200064</v>
          </cell>
          <cell r="E56">
            <v>0</v>
          </cell>
          <cell r="F56">
            <v>122096</v>
          </cell>
          <cell r="G56">
            <v>2986</v>
          </cell>
          <cell r="H56">
            <v>12050</v>
          </cell>
          <cell r="I56">
            <v>0</v>
          </cell>
          <cell r="J56">
            <v>4378611</v>
          </cell>
          <cell r="K56">
            <v>2261033</v>
          </cell>
          <cell r="L56">
            <v>334524</v>
          </cell>
          <cell r="M56">
            <v>0</v>
          </cell>
          <cell r="N56">
            <v>351234</v>
          </cell>
          <cell r="O56">
            <v>0</v>
          </cell>
          <cell r="P56">
            <v>10000</v>
          </cell>
          <cell r="Q56">
            <v>206000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141500</v>
          </cell>
          <cell r="W56">
            <v>306898</v>
          </cell>
          <cell r="X56">
            <v>0</v>
          </cell>
          <cell r="Y56">
            <v>0</v>
          </cell>
          <cell r="Z56">
            <v>0</v>
          </cell>
          <cell r="AA56">
            <v>5034777</v>
          </cell>
          <cell r="AB56">
            <v>70000</v>
          </cell>
          <cell r="AC56">
            <v>728099</v>
          </cell>
          <cell r="AD56">
            <v>102088</v>
          </cell>
          <cell r="AE56">
            <v>430783</v>
          </cell>
          <cell r="AF56">
            <v>0</v>
          </cell>
          <cell r="AG56">
            <v>100074</v>
          </cell>
          <cell r="AH56">
            <v>34000</v>
          </cell>
          <cell r="AI56">
            <v>48000</v>
          </cell>
          <cell r="AJ56">
            <v>0</v>
          </cell>
          <cell r="AK56">
            <v>0</v>
          </cell>
          <cell r="AL56">
            <v>79800</v>
          </cell>
          <cell r="AM56">
            <v>11000</v>
          </cell>
          <cell r="AN56">
            <v>126000</v>
          </cell>
          <cell r="AO56">
            <v>30000</v>
          </cell>
          <cell r="AP56">
            <v>110000</v>
          </cell>
          <cell r="AQ56">
            <v>21871</v>
          </cell>
          <cell r="AR56">
            <v>7000</v>
          </cell>
          <cell r="AS56">
            <v>516367</v>
          </cell>
          <cell r="AT56">
            <v>10000</v>
          </cell>
          <cell r="AU56">
            <v>160000</v>
          </cell>
          <cell r="AV56">
            <v>129704</v>
          </cell>
          <cell r="AW56">
            <v>68000</v>
          </cell>
          <cell r="AX56">
            <v>0</v>
          </cell>
          <cell r="AY56">
            <v>23000</v>
          </cell>
          <cell r="AZ56">
            <v>30000</v>
          </cell>
          <cell r="BA56">
            <v>132884</v>
          </cell>
          <cell r="BB56">
            <v>18600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188884</v>
          </cell>
          <cell r="BH56">
            <v>0</v>
          </cell>
          <cell r="BI56">
            <v>0</v>
          </cell>
          <cell r="BJ56">
            <v>0</v>
          </cell>
          <cell r="BK56">
            <v>310980</v>
          </cell>
          <cell r="BL56">
            <v>0</v>
          </cell>
          <cell r="BM56">
            <v>2986</v>
          </cell>
          <cell r="BN56">
            <v>167817</v>
          </cell>
          <cell r="BO56">
            <v>0</v>
          </cell>
          <cell r="BP56">
            <v>12050</v>
          </cell>
          <cell r="BQ56">
            <v>0</v>
          </cell>
          <cell r="BR56">
            <v>0</v>
          </cell>
          <cell r="BS56">
            <v>0</v>
          </cell>
          <cell r="BT56">
            <v>179867</v>
          </cell>
        </row>
        <row r="57">
          <cell r="A57">
            <v>398</v>
          </cell>
          <cell r="B57" t="str">
            <v>Pate's Grammar School</v>
          </cell>
          <cell r="C57">
            <v>1</v>
          </cell>
          <cell r="D57">
            <v>137552</v>
          </cell>
          <cell r="E57">
            <v>0</v>
          </cell>
          <cell r="F57">
            <v>284417</v>
          </cell>
          <cell r="G57">
            <v>0</v>
          </cell>
          <cell r="H57">
            <v>0</v>
          </cell>
          <cell r="I57">
            <v>0</v>
          </cell>
          <cell r="J57">
            <v>2166260</v>
          </cell>
          <cell r="K57">
            <v>1744362</v>
          </cell>
          <cell r="L57">
            <v>6900</v>
          </cell>
          <cell r="M57">
            <v>0</v>
          </cell>
          <cell r="N57">
            <v>290000</v>
          </cell>
          <cell r="O57">
            <v>0</v>
          </cell>
          <cell r="P57">
            <v>0</v>
          </cell>
          <cell r="Q57">
            <v>42000</v>
          </cell>
          <cell r="R57">
            <v>102000</v>
          </cell>
          <cell r="S57">
            <v>0</v>
          </cell>
          <cell r="T57">
            <v>0</v>
          </cell>
          <cell r="U57">
            <v>0</v>
          </cell>
          <cell r="V57">
            <v>209000</v>
          </cell>
          <cell r="W57">
            <v>142017</v>
          </cell>
          <cell r="X57">
            <v>0</v>
          </cell>
          <cell r="Y57">
            <v>0</v>
          </cell>
          <cell r="Z57">
            <v>0</v>
          </cell>
          <cell r="AA57">
            <v>2967007</v>
          </cell>
          <cell r="AB57">
            <v>55000</v>
          </cell>
          <cell r="AC57">
            <v>182753</v>
          </cell>
          <cell r="AD57">
            <v>61191</v>
          </cell>
          <cell r="AE57">
            <v>371193</v>
          </cell>
          <cell r="AF57">
            <v>69336</v>
          </cell>
          <cell r="AG57">
            <v>6000</v>
          </cell>
          <cell r="AH57">
            <v>12000</v>
          </cell>
          <cell r="AI57">
            <v>23000</v>
          </cell>
          <cell r="AJ57">
            <v>0</v>
          </cell>
          <cell r="AK57">
            <v>0</v>
          </cell>
          <cell r="AL57">
            <v>77300</v>
          </cell>
          <cell r="AM57">
            <v>35000</v>
          </cell>
          <cell r="AN57">
            <v>98800</v>
          </cell>
          <cell r="AO57">
            <v>35000</v>
          </cell>
          <cell r="AP57">
            <v>85000</v>
          </cell>
          <cell r="AQ57">
            <v>23359</v>
          </cell>
          <cell r="AR57">
            <v>11900</v>
          </cell>
          <cell r="AS57">
            <v>156262</v>
          </cell>
          <cell r="AT57">
            <v>83500</v>
          </cell>
          <cell r="AU57">
            <v>120000</v>
          </cell>
          <cell r="AV57">
            <v>96750</v>
          </cell>
          <cell r="AW57">
            <v>29000</v>
          </cell>
          <cell r="AX57">
            <v>0</v>
          </cell>
          <cell r="AY57">
            <v>90000</v>
          </cell>
          <cell r="AZ57">
            <v>0</v>
          </cell>
          <cell r="BA57">
            <v>7000</v>
          </cell>
          <cell r="BB57">
            <v>27000</v>
          </cell>
          <cell r="BC57">
            <v>0</v>
          </cell>
          <cell r="BD57">
            <v>6000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40000</v>
          </cell>
          <cell r="BL57">
            <v>0</v>
          </cell>
          <cell r="BM57">
            <v>0</v>
          </cell>
          <cell r="BN57">
            <v>110740</v>
          </cell>
          <cell r="BO57">
            <v>0</v>
          </cell>
          <cell r="BP57">
            <v>244417</v>
          </cell>
          <cell r="BQ57">
            <v>0</v>
          </cell>
          <cell r="BR57">
            <v>0</v>
          </cell>
          <cell r="BS57">
            <v>0</v>
          </cell>
          <cell r="BT57">
            <v>355157</v>
          </cell>
        </row>
        <row r="58">
          <cell r="A58">
            <v>526</v>
          </cell>
          <cell r="B58" t="str">
            <v>Oak Hill Church of England Primary School</v>
          </cell>
          <cell r="D58">
            <v>36802</v>
          </cell>
          <cell r="E58">
            <v>0</v>
          </cell>
          <cell r="F58">
            <v>14273</v>
          </cell>
          <cell r="G58">
            <v>659</v>
          </cell>
          <cell r="H58">
            <v>0</v>
          </cell>
          <cell r="I58">
            <v>0</v>
          </cell>
          <cell r="J58">
            <v>288523</v>
          </cell>
          <cell r="K58">
            <v>0</v>
          </cell>
          <cell r="L58">
            <v>6224</v>
          </cell>
          <cell r="M58">
            <v>0</v>
          </cell>
          <cell r="N58">
            <v>14646</v>
          </cell>
          <cell r="O58">
            <v>0</v>
          </cell>
          <cell r="P58">
            <v>0</v>
          </cell>
          <cell r="Q58">
            <v>3500</v>
          </cell>
          <cell r="R58">
            <v>0</v>
          </cell>
          <cell r="S58">
            <v>0</v>
          </cell>
          <cell r="T58">
            <v>0</v>
          </cell>
          <cell r="U58">
            <v>6742</v>
          </cell>
          <cell r="V58">
            <v>750</v>
          </cell>
          <cell r="W58">
            <v>22361</v>
          </cell>
          <cell r="X58">
            <v>0</v>
          </cell>
          <cell r="Y58">
            <v>0</v>
          </cell>
          <cell r="Z58">
            <v>0</v>
          </cell>
          <cell r="AA58">
            <v>226407</v>
          </cell>
          <cell r="AB58">
            <v>7175</v>
          </cell>
          <cell r="AC58">
            <v>47408</v>
          </cell>
          <cell r="AD58">
            <v>9341</v>
          </cell>
          <cell r="AE58">
            <v>16594</v>
          </cell>
          <cell r="AF58">
            <v>0</v>
          </cell>
          <cell r="AG58">
            <v>5452</v>
          </cell>
          <cell r="AH58">
            <v>1425</v>
          </cell>
          <cell r="AI58">
            <v>6050</v>
          </cell>
          <cell r="AJ58">
            <v>2274</v>
          </cell>
          <cell r="AK58">
            <v>569</v>
          </cell>
          <cell r="AL58">
            <v>7000</v>
          </cell>
          <cell r="AM58">
            <v>788</v>
          </cell>
          <cell r="AN58">
            <v>700</v>
          </cell>
          <cell r="AO58">
            <v>700</v>
          </cell>
          <cell r="AP58">
            <v>5800</v>
          </cell>
          <cell r="AQ58">
            <v>1652</v>
          </cell>
          <cell r="AR58">
            <v>850</v>
          </cell>
          <cell r="AS58">
            <v>15307</v>
          </cell>
          <cell r="AT58">
            <v>3425</v>
          </cell>
          <cell r="AU58">
            <v>0</v>
          </cell>
          <cell r="AV58">
            <v>3470</v>
          </cell>
          <cell r="AW58">
            <v>2149</v>
          </cell>
          <cell r="AX58">
            <v>0</v>
          </cell>
          <cell r="AY58">
            <v>0</v>
          </cell>
          <cell r="AZ58">
            <v>0</v>
          </cell>
          <cell r="BA58">
            <v>2500</v>
          </cell>
          <cell r="BB58">
            <v>7982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24422</v>
          </cell>
          <cell r="BH58">
            <v>0</v>
          </cell>
          <cell r="BI58">
            <v>0</v>
          </cell>
          <cell r="BJ58">
            <v>0</v>
          </cell>
          <cell r="BK58">
            <v>38695</v>
          </cell>
          <cell r="BL58">
            <v>0</v>
          </cell>
          <cell r="BM58">
            <v>659</v>
          </cell>
          <cell r="BN58">
            <v>4530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4530</v>
          </cell>
        </row>
        <row r="59">
          <cell r="A59">
            <v>529</v>
          </cell>
          <cell r="B59" t="str">
            <v>Abbeymead Primary School</v>
          </cell>
          <cell r="D59">
            <v>75986</v>
          </cell>
          <cell r="E59">
            <v>0</v>
          </cell>
          <cell r="F59">
            <v>23366</v>
          </cell>
          <cell r="G59">
            <v>2149</v>
          </cell>
          <cell r="H59">
            <v>0</v>
          </cell>
          <cell r="I59">
            <v>0</v>
          </cell>
          <cell r="J59">
            <v>1059378</v>
          </cell>
          <cell r="K59">
            <v>0</v>
          </cell>
          <cell r="L59">
            <v>70888</v>
          </cell>
          <cell r="M59">
            <v>0</v>
          </cell>
          <cell r="N59">
            <v>39037</v>
          </cell>
          <cell r="O59">
            <v>0</v>
          </cell>
          <cell r="P59">
            <v>0</v>
          </cell>
          <cell r="Q59">
            <v>13000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65513</v>
          </cell>
          <cell r="X59">
            <v>0</v>
          </cell>
          <cell r="Y59">
            <v>0</v>
          </cell>
          <cell r="Z59">
            <v>0</v>
          </cell>
          <cell r="AA59">
            <v>688077</v>
          </cell>
          <cell r="AB59">
            <v>42283</v>
          </cell>
          <cell r="AC59">
            <v>201786</v>
          </cell>
          <cell r="AD59">
            <v>42000</v>
          </cell>
          <cell r="AE59">
            <v>47500</v>
          </cell>
          <cell r="AF59">
            <v>0</v>
          </cell>
          <cell r="AG59">
            <v>38500</v>
          </cell>
          <cell r="AH59">
            <v>3100</v>
          </cell>
          <cell r="AI59">
            <v>5000</v>
          </cell>
          <cell r="AJ59">
            <v>10000</v>
          </cell>
          <cell r="AK59">
            <v>0</v>
          </cell>
          <cell r="AL59">
            <v>43991</v>
          </cell>
          <cell r="AM59">
            <v>3380</v>
          </cell>
          <cell r="AN59">
            <v>4700</v>
          </cell>
          <cell r="AO59">
            <v>5875</v>
          </cell>
          <cell r="AP59">
            <v>16075</v>
          </cell>
          <cell r="AQ59">
            <v>25988</v>
          </cell>
          <cell r="AR59">
            <v>2400</v>
          </cell>
          <cell r="AS59">
            <v>61456</v>
          </cell>
          <cell r="AT59">
            <v>16315</v>
          </cell>
          <cell r="AU59">
            <v>0</v>
          </cell>
          <cell r="AV59">
            <v>7770</v>
          </cell>
          <cell r="AW59">
            <v>11171</v>
          </cell>
          <cell r="AX59">
            <v>0</v>
          </cell>
          <cell r="AY59">
            <v>3480</v>
          </cell>
          <cell r="AZ59">
            <v>0</v>
          </cell>
          <cell r="BA59">
            <v>2972</v>
          </cell>
          <cell r="BB59">
            <v>18249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44204</v>
          </cell>
          <cell r="BH59">
            <v>0</v>
          </cell>
          <cell r="BI59">
            <v>0</v>
          </cell>
          <cell r="BJ59">
            <v>0</v>
          </cell>
          <cell r="BK59">
            <v>67570</v>
          </cell>
          <cell r="BL59">
            <v>0</v>
          </cell>
          <cell r="BM59">
            <v>2149</v>
          </cell>
          <cell r="BN59">
            <v>21734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21734</v>
          </cell>
        </row>
        <row r="60">
          <cell r="A60">
            <v>530</v>
          </cell>
          <cell r="B60" t="str">
            <v>Amberley Parochial School</v>
          </cell>
          <cell r="D60">
            <v>24981</v>
          </cell>
          <cell r="E60">
            <v>0</v>
          </cell>
          <cell r="F60">
            <v>0</v>
          </cell>
          <cell r="G60">
            <v>14</v>
          </cell>
          <cell r="H60">
            <v>0</v>
          </cell>
          <cell r="I60">
            <v>0</v>
          </cell>
          <cell r="J60">
            <v>295592</v>
          </cell>
          <cell r="K60">
            <v>0</v>
          </cell>
          <cell r="L60">
            <v>4855</v>
          </cell>
          <cell r="M60">
            <v>0</v>
          </cell>
          <cell r="N60">
            <v>16275</v>
          </cell>
          <cell r="O60">
            <v>0</v>
          </cell>
          <cell r="P60">
            <v>0</v>
          </cell>
          <cell r="Q60">
            <v>300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4025</v>
          </cell>
          <cell r="W60">
            <v>24867</v>
          </cell>
          <cell r="X60">
            <v>0</v>
          </cell>
          <cell r="Y60">
            <v>0</v>
          </cell>
          <cell r="Z60">
            <v>0</v>
          </cell>
          <cell r="AA60">
            <v>233349</v>
          </cell>
          <cell r="AB60">
            <v>4000</v>
          </cell>
          <cell r="AC60">
            <v>39097</v>
          </cell>
          <cell r="AD60">
            <v>11387</v>
          </cell>
          <cell r="AE60">
            <v>23558</v>
          </cell>
          <cell r="AF60">
            <v>0</v>
          </cell>
          <cell r="AG60">
            <v>5950</v>
          </cell>
          <cell r="AH60">
            <v>618</v>
          </cell>
          <cell r="AI60">
            <v>3000</v>
          </cell>
          <cell r="AJ60">
            <v>0</v>
          </cell>
          <cell r="AK60">
            <v>3196</v>
          </cell>
          <cell r="AL60">
            <v>4000</v>
          </cell>
          <cell r="AM60">
            <v>1000</v>
          </cell>
          <cell r="AN60">
            <v>400</v>
          </cell>
          <cell r="AO60">
            <v>2150</v>
          </cell>
          <cell r="AP60">
            <v>5500</v>
          </cell>
          <cell r="AQ60">
            <v>349</v>
          </cell>
          <cell r="AR60">
            <v>750</v>
          </cell>
          <cell r="AS60">
            <v>10182</v>
          </cell>
          <cell r="AT60">
            <v>2924</v>
          </cell>
          <cell r="AU60">
            <v>0</v>
          </cell>
          <cell r="AV60">
            <v>3967</v>
          </cell>
          <cell r="AW60">
            <v>130</v>
          </cell>
          <cell r="AX60">
            <v>0</v>
          </cell>
          <cell r="AY60">
            <v>0</v>
          </cell>
          <cell r="AZ60">
            <v>0</v>
          </cell>
          <cell r="BA60">
            <v>300</v>
          </cell>
          <cell r="BB60">
            <v>9537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14</v>
          </cell>
          <cell r="BN60">
            <v>5551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5551</v>
          </cell>
        </row>
        <row r="61">
          <cell r="A61">
            <v>531</v>
          </cell>
          <cell r="B61" t="str">
            <v>Ampney Crucis Church of England Primary School</v>
          </cell>
          <cell r="D61">
            <v>29792.93</v>
          </cell>
          <cell r="E61">
            <v>0</v>
          </cell>
          <cell r="F61">
            <v>0</v>
          </cell>
          <cell r="G61">
            <v>217</v>
          </cell>
          <cell r="H61">
            <v>0</v>
          </cell>
          <cell r="I61">
            <v>0</v>
          </cell>
          <cell r="J61">
            <v>200285</v>
          </cell>
          <cell r="K61">
            <v>0</v>
          </cell>
          <cell r="L61">
            <v>12301</v>
          </cell>
          <cell r="M61">
            <v>0</v>
          </cell>
          <cell r="N61">
            <v>17115</v>
          </cell>
          <cell r="O61">
            <v>0</v>
          </cell>
          <cell r="P61">
            <v>0</v>
          </cell>
          <cell r="Q61">
            <v>1200</v>
          </cell>
          <cell r="R61">
            <v>0</v>
          </cell>
          <cell r="S61">
            <v>0</v>
          </cell>
          <cell r="T61">
            <v>0</v>
          </cell>
          <cell r="U61">
            <v>995</v>
          </cell>
          <cell r="V61">
            <v>7505</v>
          </cell>
          <cell r="W61">
            <v>19837</v>
          </cell>
          <cell r="X61">
            <v>0</v>
          </cell>
          <cell r="Y61">
            <v>0</v>
          </cell>
          <cell r="Z61">
            <v>0</v>
          </cell>
          <cell r="AA61">
            <v>157269</v>
          </cell>
          <cell r="AB61">
            <v>5100</v>
          </cell>
          <cell r="AC61">
            <v>23947</v>
          </cell>
          <cell r="AD61">
            <v>2300</v>
          </cell>
          <cell r="AE61">
            <v>12098</v>
          </cell>
          <cell r="AF61">
            <v>0</v>
          </cell>
          <cell r="AG61">
            <v>6371</v>
          </cell>
          <cell r="AH61">
            <v>1050</v>
          </cell>
          <cell r="AI61">
            <v>0</v>
          </cell>
          <cell r="AJ61">
            <v>4340</v>
          </cell>
          <cell r="AK61">
            <v>1085</v>
          </cell>
          <cell r="AL61">
            <v>2440</v>
          </cell>
          <cell r="AM61">
            <v>1560</v>
          </cell>
          <cell r="AN61">
            <v>7500</v>
          </cell>
          <cell r="AO61">
            <v>550</v>
          </cell>
          <cell r="AP61">
            <v>5100</v>
          </cell>
          <cell r="AQ61">
            <v>386</v>
          </cell>
          <cell r="AR61">
            <v>800</v>
          </cell>
          <cell r="AS61">
            <v>8251</v>
          </cell>
          <cell r="AT61">
            <v>9131</v>
          </cell>
          <cell r="AU61">
            <v>0</v>
          </cell>
          <cell r="AV61">
            <v>2650</v>
          </cell>
          <cell r="AW61">
            <v>1507</v>
          </cell>
          <cell r="AX61">
            <v>0</v>
          </cell>
          <cell r="AY61">
            <v>2881</v>
          </cell>
          <cell r="AZ61">
            <v>0</v>
          </cell>
          <cell r="BA61">
            <v>552</v>
          </cell>
          <cell r="BB61">
            <v>8096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217</v>
          </cell>
          <cell r="BN61">
            <v>24066.93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24066.93</v>
          </cell>
        </row>
        <row r="62">
          <cell r="A62">
            <v>532</v>
          </cell>
          <cell r="B62" t="str">
            <v>Andoversford Primary School</v>
          </cell>
          <cell r="C62">
            <v>1</v>
          </cell>
          <cell r="D62">
            <v>41502</v>
          </cell>
          <cell r="E62">
            <v>0</v>
          </cell>
          <cell r="F62">
            <v>69403</v>
          </cell>
          <cell r="G62">
            <v>111</v>
          </cell>
          <cell r="H62">
            <v>0</v>
          </cell>
          <cell r="I62">
            <v>0</v>
          </cell>
          <cell r="J62">
            <v>227474</v>
          </cell>
          <cell r="K62">
            <v>0</v>
          </cell>
          <cell r="L62">
            <v>71687</v>
          </cell>
          <cell r="M62">
            <v>0</v>
          </cell>
          <cell r="N62">
            <v>14151</v>
          </cell>
          <cell r="O62">
            <v>0</v>
          </cell>
          <cell r="P62">
            <v>0</v>
          </cell>
          <cell r="Q62">
            <v>6300</v>
          </cell>
          <cell r="R62">
            <v>0</v>
          </cell>
          <cell r="S62">
            <v>0</v>
          </cell>
          <cell r="T62">
            <v>0</v>
          </cell>
          <cell r="U62">
            <v>5120</v>
          </cell>
          <cell r="V62">
            <v>1500</v>
          </cell>
          <cell r="W62">
            <v>1740</v>
          </cell>
          <cell r="X62">
            <v>0</v>
          </cell>
          <cell r="Y62">
            <v>0</v>
          </cell>
          <cell r="Z62">
            <v>0</v>
          </cell>
          <cell r="AA62">
            <v>190612</v>
          </cell>
          <cell r="AB62">
            <v>9600</v>
          </cell>
          <cell r="AC62">
            <v>60720</v>
          </cell>
          <cell r="AD62">
            <v>0</v>
          </cell>
          <cell r="AE62">
            <v>11121</v>
          </cell>
          <cell r="AF62">
            <v>0</v>
          </cell>
          <cell r="AG62">
            <v>276</v>
          </cell>
          <cell r="AH62">
            <v>0</v>
          </cell>
          <cell r="AI62">
            <v>550</v>
          </cell>
          <cell r="AJ62">
            <v>2716</v>
          </cell>
          <cell r="AK62">
            <v>679</v>
          </cell>
          <cell r="AL62">
            <v>6800</v>
          </cell>
          <cell r="AM62">
            <v>870</v>
          </cell>
          <cell r="AN62">
            <v>6630</v>
          </cell>
          <cell r="AO62">
            <v>500</v>
          </cell>
          <cell r="AP62">
            <v>5150</v>
          </cell>
          <cell r="AQ62">
            <v>836</v>
          </cell>
          <cell r="AR62">
            <v>410</v>
          </cell>
          <cell r="AS62">
            <v>25165</v>
          </cell>
          <cell r="AT62">
            <v>1878</v>
          </cell>
          <cell r="AU62">
            <v>0</v>
          </cell>
          <cell r="AV62">
            <v>3902</v>
          </cell>
          <cell r="AW62">
            <v>1828</v>
          </cell>
          <cell r="AX62">
            <v>0</v>
          </cell>
          <cell r="AY62">
            <v>0</v>
          </cell>
          <cell r="AZ62">
            <v>0</v>
          </cell>
          <cell r="BA62">
            <v>3300</v>
          </cell>
          <cell r="BB62">
            <v>11060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23603</v>
          </cell>
          <cell r="BH62">
            <v>0</v>
          </cell>
          <cell r="BI62">
            <v>0</v>
          </cell>
          <cell r="BJ62">
            <v>0</v>
          </cell>
          <cell r="BK62">
            <v>93006</v>
          </cell>
          <cell r="BL62">
            <v>0</v>
          </cell>
          <cell r="BM62">
            <v>111</v>
          </cell>
          <cell r="BN62">
            <v>9954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T62">
            <v>24871</v>
          </cell>
        </row>
        <row r="63">
          <cell r="A63">
            <v>534</v>
          </cell>
          <cell r="B63" t="str">
            <v>Ashchurch Primary School</v>
          </cell>
          <cell r="D63">
            <v>744.11</v>
          </cell>
          <cell r="E63">
            <v>0</v>
          </cell>
          <cell r="F63">
            <v>50.02</v>
          </cell>
          <cell r="G63">
            <v>131.82</v>
          </cell>
          <cell r="H63">
            <v>0</v>
          </cell>
          <cell r="I63">
            <v>0</v>
          </cell>
          <cell r="J63">
            <v>324902</v>
          </cell>
          <cell r="K63">
            <v>0</v>
          </cell>
          <cell r="L63">
            <v>33758</v>
          </cell>
          <cell r="M63">
            <v>0</v>
          </cell>
          <cell r="N63">
            <v>23288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28014</v>
          </cell>
          <cell r="X63">
            <v>0</v>
          </cell>
          <cell r="Y63">
            <v>0</v>
          </cell>
          <cell r="Z63">
            <v>0</v>
          </cell>
          <cell r="AA63">
            <v>233328</v>
          </cell>
          <cell r="AB63">
            <v>12373</v>
          </cell>
          <cell r="AC63">
            <v>71791</v>
          </cell>
          <cell r="AD63">
            <v>9792</v>
          </cell>
          <cell r="AE63">
            <v>27930</v>
          </cell>
          <cell r="AF63">
            <v>0</v>
          </cell>
          <cell r="AG63">
            <v>4830</v>
          </cell>
          <cell r="AH63">
            <v>0</v>
          </cell>
          <cell r="AI63">
            <v>0</v>
          </cell>
          <cell r="AJ63">
            <v>3620</v>
          </cell>
          <cell r="AK63">
            <v>0</v>
          </cell>
          <cell r="AL63">
            <v>8000</v>
          </cell>
          <cell r="AM63">
            <v>2127</v>
          </cell>
          <cell r="AN63">
            <v>1700</v>
          </cell>
          <cell r="AO63">
            <v>3228</v>
          </cell>
          <cell r="AP63">
            <v>7938</v>
          </cell>
          <cell r="AQ63">
            <v>4562</v>
          </cell>
          <cell r="AR63">
            <v>700</v>
          </cell>
          <cell r="AS63">
            <v>5940</v>
          </cell>
          <cell r="AT63">
            <v>2145</v>
          </cell>
          <cell r="AU63">
            <v>0</v>
          </cell>
          <cell r="AV63">
            <v>3400</v>
          </cell>
          <cell r="AW63">
            <v>2865</v>
          </cell>
          <cell r="AX63">
            <v>0</v>
          </cell>
          <cell r="AY63">
            <v>2610</v>
          </cell>
          <cell r="AZ63">
            <v>0</v>
          </cell>
          <cell r="BA63">
            <v>7325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25745</v>
          </cell>
          <cell r="BH63">
            <v>0</v>
          </cell>
          <cell r="BI63">
            <v>0</v>
          </cell>
          <cell r="BJ63">
            <v>0</v>
          </cell>
          <cell r="BK63">
            <v>25745</v>
          </cell>
          <cell r="BL63">
            <v>0</v>
          </cell>
          <cell r="BM63">
            <v>0</v>
          </cell>
          <cell r="BN63">
            <v>-5497.890000000014</v>
          </cell>
          <cell r="BO63">
            <v>0</v>
          </cell>
          <cell r="BP63">
            <v>181.84</v>
          </cell>
          <cell r="BQ63">
            <v>0</v>
          </cell>
          <cell r="BR63">
            <v>0</v>
          </cell>
          <cell r="BS63">
            <v>0</v>
          </cell>
          <cell r="BT63">
            <v>-5316.0500000000138</v>
          </cell>
        </row>
        <row r="64">
          <cell r="A64">
            <v>535</v>
          </cell>
          <cell r="B64" t="str">
            <v>Ashleworth Church of England Primary School</v>
          </cell>
          <cell r="D64">
            <v>13559</v>
          </cell>
          <cell r="E64">
            <v>0</v>
          </cell>
          <cell r="F64">
            <v>312</v>
          </cell>
          <cell r="G64">
            <v>0</v>
          </cell>
          <cell r="H64">
            <v>0</v>
          </cell>
          <cell r="I64">
            <v>0</v>
          </cell>
          <cell r="J64">
            <v>148503</v>
          </cell>
          <cell r="K64">
            <v>0</v>
          </cell>
          <cell r="L64">
            <v>16497</v>
          </cell>
          <cell r="M64">
            <v>0</v>
          </cell>
          <cell r="N64">
            <v>16345</v>
          </cell>
          <cell r="O64">
            <v>0</v>
          </cell>
          <cell r="P64">
            <v>0</v>
          </cell>
          <cell r="Q64">
            <v>200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18618</v>
          </cell>
          <cell r="X64">
            <v>0</v>
          </cell>
          <cell r="Y64">
            <v>0</v>
          </cell>
          <cell r="Z64">
            <v>0</v>
          </cell>
          <cell r="AA64">
            <v>116054</v>
          </cell>
          <cell r="AB64">
            <v>9962</v>
          </cell>
          <cell r="AC64">
            <v>21225</v>
          </cell>
          <cell r="AD64">
            <v>0</v>
          </cell>
          <cell r="AE64">
            <v>7235</v>
          </cell>
          <cell r="AF64">
            <v>0</v>
          </cell>
          <cell r="AG64">
            <v>3857</v>
          </cell>
          <cell r="AH64">
            <v>5500</v>
          </cell>
          <cell r="AI64">
            <v>1122</v>
          </cell>
          <cell r="AJ64">
            <v>3147</v>
          </cell>
          <cell r="AK64">
            <v>787</v>
          </cell>
          <cell r="AL64">
            <v>5901</v>
          </cell>
          <cell r="AM64">
            <v>675</v>
          </cell>
          <cell r="AN64">
            <v>5650</v>
          </cell>
          <cell r="AO64">
            <v>600</v>
          </cell>
          <cell r="AP64">
            <v>3399</v>
          </cell>
          <cell r="AQ64">
            <v>924</v>
          </cell>
          <cell r="AR64">
            <v>752</v>
          </cell>
          <cell r="AS64">
            <v>3200</v>
          </cell>
          <cell r="AT64">
            <v>4088</v>
          </cell>
          <cell r="AU64">
            <v>0</v>
          </cell>
          <cell r="AV64">
            <v>1862</v>
          </cell>
          <cell r="AW64">
            <v>920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7654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312</v>
          </cell>
          <cell r="BL64">
            <v>0</v>
          </cell>
          <cell r="BM64">
            <v>0</v>
          </cell>
          <cell r="BN64">
            <v>9208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9208</v>
          </cell>
        </row>
        <row r="65">
          <cell r="A65">
            <v>536</v>
          </cell>
          <cell r="B65" t="str">
            <v>Cold Aston Church of England Primary School</v>
          </cell>
          <cell r="D65">
            <v>32399</v>
          </cell>
          <cell r="E65">
            <v>0</v>
          </cell>
          <cell r="F65">
            <v>2</v>
          </cell>
          <cell r="G65">
            <v>703</v>
          </cell>
          <cell r="H65">
            <v>0</v>
          </cell>
          <cell r="I65">
            <v>0</v>
          </cell>
          <cell r="J65">
            <v>219013</v>
          </cell>
          <cell r="K65">
            <v>0</v>
          </cell>
          <cell r="L65">
            <v>19669</v>
          </cell>
          <cell r="M65">
            <v>0</v>
          </cell>
          <cell r="N65">
            <v>17313</v>
          </cell>
          <cell r="O65">
            <v>0</v>
          </cell>
          <cell r="P65">
            <v>0</v>
          </cell>
          <cell r="Q65">
            <v>5000</v>
          </cell>
          <cell r="R65">
            <v>0</v>
          </cell>
          <cell r="S65">
            <v>0</v>
          </cell>
          <cell r="T65">
            <v>0</v>
          </cell>
          <cell r="U65">
            <v>5000</v>
          </cell>
          <cell r="V65">
            <v>0</v>
          </cell>
          <cell r="W65">
            <v>21570</v>
          </cell>
          <cell r="X65">
            <v>0</v>
          </cell>
          <cell r="Y65">
            <v>0</v>
          </cell>
          <cell r="Z65">
            <v>0</v>
          </cell>
          <cell r="AA65">
            <v>168812</v>
          </cell>
          <cell r="AB65">
            <v>7075</v>
          </cell>
          <cell r="AC65">
            <v>43176</v>
          </cell>
          <cell r="AD65">
            <v>0</v>
          </cell>
          <cell r="AE65">
            <v>16768</v>
          </cell>
          <cell r="AF65">
            <v>0</v>
          </cell>
          <cell r="AG65">
            <v>4779</v>
          </cell>
          <cell r="AH65">
            <v>250</v>
          </cell>
          <cell r="AI65">
            <v>2600</v>
          </cell>
          <cell r="AJ65">
            <v>2576</v>
          </cell>
          <cell r="AK65">
            <v>644</v>
          </cell>
          <cell r="AL65">
            <v>12686</v>
          </cell>
          <cell r="AM65">
            <v>2101</v>
          </cell>
          <cell r="AN65">
            <v>6640</v>
          </cell>
          <cell r="AO65">
            <v>850</v>
          </cell>
          <cell r="AP65">
            <v>4800</v>
          </cell>
          <cell r="AQ65">
            <v>1940</v>
          </cell>
          <cell r="AR65">
            <v>1245</v>
          </cell>
          <cell r="AS65">
            <v>14680</v>
          </cell>
          <cell r="AT65">
            <v>4833</v>
          </cell>
          <cell r="AU65">
            <v>0</v>
          </cell>
          <cell r="AV65">
            <v>1920</v>
          </cell>
          <cell r="AW65">
            <v>1775</v>
          </cell>
          <cell r="AX65">
            <v>0</v>
          </cell>
          <cell r="AY65">
            <v>0</v>
          </cell>
          <cell r="AZ65">
            <v>0</v>
          </cell>
          <cell r="BA65">
            <v>6495</v>
          </cell>
          <cell r="BB65">
            <v>7535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6406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703</v>
          </cell>
          <cell r="BN65">
            <v>5784</v>
          </cell>
          <cell r="BO65">
            <v>0</v>
          </cell>
          <cell r="BP65">
            <v>6408</v>
          </cell>
          <cell r="BQ65">
            <v>0</v>
          </cell>
          <cell r="BR65">
            <v>0</v>
          </cell>
          <cell r="BS65">
            <v>0</v>
          </cell>
          <cell r="BT65">
            <v>12192</v>
          </cell>
        </row>
        <row r="66">
          <cell r="A66">
            <v>538</v>
          </cell>
          <cell r="B66" t="str">
            <v>Avening Primary School</v>
          </cell>
          <cell r="D66">
            <v>30319</v>
          </cell>
          <cell r="E66">
            <v>0</v>
          </cell>
          <cell r="F66">
            <v>14121</v>
          </cell>
          <cell r="G66">
            <v>8</v>
          </cell>
          <cell r="H66">
            <v>0</v>
          </cell>
          <cell r="I66">
            <v>0</v>
          </cell>
          <cell r="J66">
            <v>286501</v>
          </cell>
          <cell r="K66">
            <v>0</v>
          </cell>
          <cell r="L66">
            <v>15532</v>
          </cell>
          <cell r="M66">
            <v>0</v>
          </cell>
          <cell r="N66">
            <v>18456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26896</v>
          </cell>
          <cell r="X66">
            <v>0</v>
          </cell>
          <cell r="Y66">
            <v>0</v>
          </cell>
          <cell r="Z66">
            <v>0</v>
          </cell>
          <cell r="AA66">
            <v>219443</v>
          </cell>
          <cell r="AB66">
            <v>14052</v>
          </cell>
          <cell r="AC66">
            <v>47380</v>
          </cell>
          <cell r="AD66">
            <v>5759</v>
          </cell>
          <cell r="AE66">
            <v>20996</v>
          </cell>
          <cell r="AF66">
            <v>0</v>
          </cell>
          <cell r="AG66">
            <v>6847</v>
          </cell>
          <cell r="AH66">
            <v>0</v>
          </cell>
          <cell r="AI66">
            <v>6000</v>
          </cell>
          <cell r="AJ66">
            <v>3692</v>
          </cell>
          <cell r="AK66">
            <v>923</v>
          </cell>
          <cell r="AL66">
            <v>5000</v>
          </cell>
          <cell r="AM66">
            <v>400</v>
          </cell>
          <cell r="AN66">
            <v>1250</v>
          </cell>
          <cell r="AO66">
            <v>650</v>
          </cell>
          <cell r="AP66">
            <v>4700</v>
          </cell>
          <cell r="AQ66">
            <v>2680</v>
          </cell>
          <cell r="AR66">
            <v>1800</v>
          </cell>
          <cell r="AS66">
            <v>11442</v>
          </cell>
          <cell r="AT66">
            <v>1927</v>
          </cell>
          <cell r="AU66">
            <v>0</v>
          </cell>
          <cell r="AV66">
            <v>5000</v>
          </cell>
          <cell r="AW66">
            <v>3212</v>
          </cell>
          <cell r="AX66">
            <v>0</v>
          </cell>
          <cell r="AY66">
            <v>2175</v>
          </cell>
          <cell r="AZ66">
            <v>0</v>
          </cell>
          <cell r="BA66">
            <v>0</v>
          </cell>
          <cell r="BB66">
            <v>6902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25556</v>
          </cell>
          <cell r="BH66">
            <v>0</v>
          </cell>
          <cell r="BI66">
            <v>0</v>
          </cell>
          <cell r="BJ66">
            <v>0</v>
          </cell>
          <cell r="BK66">
            <v>39677</v>
          </cell>
          <cell r="BL66">
            <v>0</v>
          </cell>
          <cell r="BM66">
            <v>8</v>
          </cell>
          <cell r="BN66">
            <v>5474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5474</v>
          </cell>
        </row>
        <row r="67">
          <cell r="A67">
            <v>539</v>
          </cell>
          <cell r="B67" t="str">
            <v>Aylburton Church of England Primary School</v>
          </cell>
          <cell r="D67">
            <v>9214</v>
          </cell>
          <cell r="E67">
            <v>0</v>
          </cell>
          <cell r="F67">
            <v>33319</v>
          </cell>
          <cell r="G67">
            <v>3473</v>
          </cell>
          <cell r="H67">
            <v>0</v>
          </cell>
          <cell r="I67">
            <v>0</v>
          </cell>
          <cell r="J67">
            <v>207852</v>
          </cell>
          <cell r="K67">
            <v>0</v>
          </cell>
          <cell r="L67">
            <v>32445</v>
          </cell>
          <cell r="M67">
            <v>0</v>
          </cell>
          <cell r="N67">
            <v>17243</v>
          </cell>
          <cell r="O67">
            <v>0</v>
          </cell>
          <cell r="P67">
            <v>0</v>
          </cell>
          <cell r="Q67">
            <v>1420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960</v>
          </cell>
          <cell r="W67">
            <v>22303</v>
          </cell>
          <cell r="X67">
            <v>0</v>
          </cell>
          <cell r="Y67">
            <v>0</v>
          </cell>
          <cell r="Z67">
            <v>0</v>
          </cell>
          <cell r="AA67">
            <v>154640</v>
          </cell>
          <cell r="AB67">
            <v>5047</v>
          </cell>
          <cell r="AC67">
            <v>42244</v>
          </cell>
          <cell r="AD67">
            <v>7616</v>
          </cell>
          <cell r="AE67">
            <v>17146</v>
          </cell>
          <cell r="AF67">
            <v>0</v>
          </cell>
          <cell r="AG67">
            <v>5830</v>
          </cell>
          <cell r="AH67">
            <v>371</v>
          </cell>
          <cell r="AI67">
            <v>300</v>
          </cell>
          <cell r="AJ67">
            <v>4737</v>
          </cell>
          <cell r="AK67">
            <v>1184</v>
          </cell>
          <cell r="AL67">
            <v>4840</v>
          </cell>
          <cell r="AM67">
            <v>300</v>
          </cell>
          <cell r="AN67">
            <v>500</v>
          </cell>
          <cell r="AO67">
            <v>1000</v>
          </cell>
          <cell r="AP67">
            <v>6180</v>
          </cell>
          <cell r="AQ67">
            <v>1802</v>
          </cell>
          <cell r="AR67">
            <v>615</v>
          </cell>
          <cell r="AS67">
            <v>10936</v>
          </cell>
          <cell r="AT67">
            <v>4399</v>
          </cell>
          <cell r="AU67">
            <v>0</v>
          </cell>
          <cell r="AV67">
            <v>3100</v>
          </cell>
          <cell r="AW67">
            <v>1860</v>
          </cell>
          <cell r="AX67">
            <v>0</v>
          </cell>
          <cell r="AY67">
            <v>645</v>
          </cell>
          <cell r="AZ67">
            <v>0</v>
          </cell>
          <cell r="BA67">
            <v>330</v>
          </cell>
          <cell r="BB67">
            <v>7524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22784</v>
          </cell>
          <cell r="BH67">
            <v>0</v>
          </cell>
          <cell r="BI67">
            <v>0</v>
          </cell>
          <cell r="BJ67">
            <v>0</v>
          </cell>
          <cell r="BK67">
            <v>58613</v>
          </cell>
          <cell r="BL67">
            <v>0</v>
          </cell>
          <cell r="BM67">
            <v>963</v>
          </cell>
          <cell r="BN67">
            <v>8291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8291</v>
          </cell>
        </row>
        <row r="68">
          <cell r="A68">
            <v>543</v>
          </cell>
          <cell r="B68" t="str">
            <v>Offa's Mead Primary School</v>
          </cell>
          <cell r="D68">
            <v>58841</v>
          </cell>
          <cell r="E68">
            <v>0</v>
          </cell>
          <cell r="F68">
            <v>352</v>
          </cell>
          <cell r="G68">
            <v>786</v>
          </cell>
          <cell r="H68">
            <v>0</v>
          </cell>
          <cell r="I68">
            <v>0</v>
          </cell>
          <cell r="J68">
            <v>457843</v>
          </cell>
          <cell r="K68">
            <v>0</v>
          </cell>
          <cell r="L68">
            <v>54649</v>
          </cell>
          <cell r="M68">
            <v>0</v>
          </cell>
          <cell r="N68">
            <v>31266</v>
          </cell>
          <cell r="O68">
            <v>0</v>
          </cell>
          <cell r="P68">
            <v>0</v>
          </cell>
          <cell r="Q68">
            <v>3000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36407</v>
          </cell>
          <cell r="X68">
            <v>0</v>
          </cell>
          <cell r="Y68">
            <v>0</v>
          </cell>
          <cell r="Z68">
            <v>0</v>
          </cell>
          <cell r="AA68">
            <v>377774</v>
          </cell>
          <cell r="AB68">
            <v>13780</v>
          </cell>
          <cell r="AC68">
            <v>86548</v>
          </cell>
          <cell r="AD68">
            <v>22853</v>
          </cell>
          <cell r="AE68">
            <v>50712</v>
          </cell>
          <cell r="AF68">
            <v>0</v>
          </cell>
          <cell r="AG68">
            <v>14026</v>
          </cell>
          <cell r="AH68">
            <v>1691</v>
          </cell>
          <cell r="AI68">
            <v>500</v>
          </cell>
          <cell r="AJ68">
            <v>3684</v>
          </cell>
          <cell r="AK68">
            <v>922</v>
          </cell>
          <cell r="AL68">
            <v>5950</v>
          </cell>
          <cell r="AM68">
            <v>4218</v>
          </cell>
          <cell r="AN68">
            <v>1550</v>
          </cell>
          <cell r="AO68">
            <v>2200</v>
          </cell>
          <cell r="AP68">
            <v>8515</v>
          </cell>
          <cell r="AQ68">
            <v>7392</v>
          </cell>
          <cell r="AR68">
            <v>1000</v>
          </cell>
          <cell r="AS68">
            <v>15785</v>
          </cell>
          <cell r="AT68">
            <v>4015</v>
          </cell>
          <cell r="AU68">
            <v>0</v>
          </cell>
          <cell r="AV68">
            <v>5520</v>
          </cell>
          <cell r="AW68">
            <v>3989</v>
          </cell>
          <cell r="AX68">
            <v>0</v>
          </cell>
          <cell r="AY68">
            <v>9359</v>
          </cell>
          <cell r="AZ68">
            <v>0</v>
          </cell>
          <cell r="BA68">
            <v>10146</v>
          </cell>
          <cell r="BB68">
            <v>10785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29777</v>
          </cell>
          <cell r="BH68">
            <v>0</v>
          </cell>
          <cell r="BI68">
            <v>0</v>
          </cell>
          <cell r="BJ68">
            <v>0</v>
          </cell>
          <cell r="BK68">
            <v>30129</v>
          </cell>
          <cell r="BL68">
            <v>0</v>
          </cell>
          <cell r="BM68">
            <v>786</v>
          </cell>
          <cell r="BN68">
            <v>-20908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-20908</v>
          </cell>
        </row>
        <row r="69">
          <cell r="A69">
            <v>544</v>
          </cell>
          <cell r="B69" t="str">
            <v>The Rosary Catholic Primary School</v>
          </cell>
          <cell r="D69">
            <v>69155</v>
          </cell>
          <cell r="E69">
            <v>0</v>
          </cell>
          <cell r="F69">
            <v>0</v>
          </cell>
          <cell r="G69">
            <v>226</v>
          </cell>
          <cell r="H69">
            <v>0</v>
          </cell>
          <cell r="I69">
            <v>0</v>
          </cell>
          <cell r="J69">
            <v>468809</v>
          </cell>
          <cell r="K69">
            <v>0</v>
          </cell>
          <cell r="L69">
            <v>58194</v>
          </cell>
          <cell r="M69">
            <v>0</v>
          </cell>
          <cell r="N69">
            <v>20559</v>
          </cell>
          <cell r="O69">
            <v>0</v>
          </cell>
          <cell r="P69">
            <v>0</v>
          </cell>
          <cell r="Q69">
            <v>2963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35219</v>
          </cell>
          <cell r="X69">
            <v>0</v>
          </cell>
          <cell r="Y69">
            <v>0</v>
          </cell>
          <cell r="Z69">
            <v>0</v>
          </cell>
          <cell r="AA69">
            <v>323541</v>
          </cell>
          <cell r="AB69">
            <v>15123</v>
          </cell>
          <cell r="AC69">
            <v>95663</v>
          </cell>
          <cell r="AD69">
            <v>0</v>
          </cell>
          <cell r="AE69">
            <v>29037</v>
          </cell>
          <cell r="AF69">
            <v>0</v>
          </cell>
          <cell r="AG69">
            <v>20400</v>
          </cell>
          <cell r="AH69">
            <v>3100</v>
          </cell>
          <cell r="AI69">
            <v>5600</v>
          </cell>
          <cell r="AJ69">
            <v>12351</v>
          </cell>
          <cell r="AK69">
            <v>0</v>
          </cell>
          <cell r="AL69">
            <v>25300</v>
          </cell>
          <cell r="AM69">
            <v>4000</v>
          </cell>
          <cell r="AN69">
            <v>14830</v>
          </cell>
          <cell r="AO69">
            <v>4300</v>
          </cell>
          <cell r="AP69">
            <v>7300</v>
          </cell>
          <cell r="AQ69">
            <v>1312</v>
          </cell>
          <cell r="AR69">
            <v>800</v>
          </cell>
          <cell r="AS69">
            <v>19368</v>
          </cell>
          <cell r="AT69">
            <v>6000</v>
          </cell>
          <cell r="AU69">
            <v>0</v>
          </cell>
          <cell r="AV69">
            <v>7557</v>
          </cell>
          <cell r="AW69">
            <v>4400</v>
          </cell>
          <cell r="AX69">
            <v>0</v>
          </cell>
          <cell r="AY69">
            <v>7830</v>
          </cell>
          <cell r="AZ69">
            <v>0</v>
          </cell>
          <cell r="BA69">
            <v>0</v>
          </cell>
          <cell r="BB69">
            <v>11757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226</v>
          </cell>
          <cell r="BN69">
            <v>35330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35330</v>
          </cell>
        </row>
        <row r="70">
          <cell r="A70">
            <v>545</v>
          </cell>
          <cell r="B70" t="str">
            <v>Berkeley Primary School</v>
          </cell>
          <cell r="C70">
            <v>1</v>
          </cell>
          <cell r="D70">
            <v>51117</v>
          </cell>
          <cell r="E70">
            <v>0</v>
          </cell>
          <cell r="F70">
            <v>23374</v>
          </cell>
          <cell r="G70">
            <v>5291</v>
          </cell>
          <cell r="H70">
            <v>0</v>
          </cell>
          <cell r="I70">
            <v>0</v>
          </cell>
          <cell r="J70">
            <v>508650</v>
          </cell>
          <cell r="K70">
            <v>0</v>
          </cell>
          <cell r="L70">
            <v>27792</v>
          </cell>
          <cell r="M70">
            <v>0</v>
          </cell>
          <cell r="N70">
            <v>23633</v>
          </cell>
          <cell r="O70">
            <v>0</v>
          </cell>
          <cell r="P70">
            <v>650</v>
          </cell>
          <cell r="Q70">
            <v>6000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6000</v>
          </cell>
          <cell r="W70">
            <v>38776</v>
          </cell>
          <cell r="X70">
            <v>0</v>
          </cell>
          <cell r="Y70">
            <v>0</v>
          </cell>
          <cell r="Z70">
            <v>0</v>
          </cell>
          <cell r="AA70">
            <v>351000</v>
          </cell>
          <cell r="AB70">
            <v>1100</v>
          </cell>
          <cell r="AC70">
            <v>101000</v>
          </cell>
          <cell r="AD70">
            <v>19500</v>
          </cell>
          <cell r="AE70">
            <v>28000</v>
          </cell>
          <cell r="AF70">
            <v>0</v>
          </cell>
          <cell r="AG70">
            <v>15000</v>
          </cell>
          <cell r="AH70">
            <v>7933</v>
          </cell>
          <cell r="AI70">
            <v>8575</v>
          </cell>
          <cell r="AJ70">
            <v>5650</v>
          </cell>
          <cell r="AK70">
            <v>0</v>
          </cell>
          <cell r="AL70">
            <v>8000</v>
          </cell>
          <cell r="AM70">
            <v>2500</v>
          </cell>
          <cell r="AN70">
            <v>2020</v>
          </cell>
          <cell r="AO70">
            <v>4500</v>
          </cell>
          <cell r="AP70">
            <v>8370</v>
          </cell>
          <cell r="AQ70">
            <v>8073</v>
          </cell>
          <cell r="AR70">
            <v>1600</v>
          </cell>
          <cell r="AS70">
            <v>29635</v>
          </cell>
          <cell r="AT70">
            <v>5015</v>
          </cell>
          <cell r="AU70">
            <v>0</v>
          </cell>
          <cell r="AV70">
            <v>12883</v>
          </cell>
          <cell r="AW70">
            <v>5365</v>
          </cell>
          <cell r="AX70">
            <v>0</v>
          </cell>
          <cell r="AY70">
            <v>3480</v>
          </cell>
          <cell r="AZ70">
            <v>0</v>
          </cell>
          <cell r="BA70">
            <v>3000</v>
          </cell>
          <cell r="BB70">
            <v>15568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30911</v>
          </cell>
          <cell r="BH70">
            <v>0</v>
          </cell>
          <cell r="BI70">
            <v>0</v>
          </cell>
          <cell r="BJ70">
            <v>0</v>
          </cell>
          <cell r="BK70">
            <v>59020</v>
          </cell>
          <cell r="BL70">
            <v>0</v>
          </cell>
          <cell r="BM70">
            <v>556</v>
          </cell>
          <cell r="BN70">
            <v>14851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T70">
            <v>14851</v>
          </cell>
        </row>
        <row r="71">
          <cell r="A71">
            <v>546</v>
          </cell>
          <cell r="B71" t="str">
            <v>Berry Hill Primary School</v>
          </cell>
          <cell r="D71">
            <v>39236</v>
          </cell>
          <cell r="E71">
            <v>0</v>
          </cell>
          <cell r="F71">
            <v>4750</v>
          </cell>
          <cell r="G71">
            <v>769</v>
          </cell>
          <cell r="H71">
            <v>0</v>
          </cell>
          <cell r="I71">
            <v>0</v>
          </cell>
          <cell r="J71">
            <v>525314</v>
          </cell>
          <cell r="K71">
            <v>0</v>
          </cell>
          <cell r="L71">
            <v>42823</v>
          </cell>
          <cell r="M71">
            <v>0</v>
          </cell>
          <cell r="N71">
            <v>35657</v>
          </cell>
          <cell r="O71">
            <v>0</v>
          </cell>
          <cell r="P71">
            <v>0</v>
          </cell>
          <cell r="Q71">
            <v>750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1000</v>
          </cell>
          <cell r="W71">
            <v>38965</v>
          </cell>
          <cell r="X71">
            <v>0</v>
          </cell>
          <cell r="Y71">
            <v>0</v>
          </cell>
          <cell r="Z71">
            <v>0</v>
          </cell>
          <cell r="AA71">
            <v>352238</v>
          </cell>
          <cell r="AB71">
            <v>5000</v>
          </cell>
          <cell r="AC71">
            <v>139659</v>
          </cell>
          <cell r="AD71">
            <v>3248</v>
          </cell>
          <cell r="AE71">
            <v>27114</v>
          </cell>
          <cell r="AF71">
            <v>0</v>
          </cell>
          <cell r="AG71">
            <v>17586</v>
          </cell>
          <cell r="AH71">
            <v>1200</v>
          </cell>
          <cell r="AI71">
            <v>5000</v>
          </cell>
          <cell r="AJ71">
            <v>6160</v>
          </cell>
          <cell r="AK71">
            <v>1840</v>
          </cell>
          <cell r="AL71">
            <v>15885</v>
          </cell>
          <cell r="AM71">
            <v>3000</v>
          </cell>
          <cell r="AN71">
            <v>14325</v>
          </cell>
          <cell r="AO71">
            <v>2800</v>
          </cell>
          <cell r="AP71">
            <v>11000</v>
          </cell>
          <cell r="AQ71">
            <v>7115</v>
          </cell>
          <cell r="AR71">
            <v>600</v>
          </cell>
          <cell r="AS71">
            <v>8532</v>
          </cell>
          <cell r="AT71">
            <v>13466</v>
          </cell>
          <cell r="AU71">
            <v>0</v>
          </cell>
          <cell r="AV71">
            <v>6070</v>
          </cell>
          <cell r="AW71">
            <v>4940</v>
          </cell>
          <cell r="AX71">
            <v>0</v>
          </cell>
          <cell r="AY71">
            <v>9570</v>
          </cell>
          <cell r="AZ71">
            <v>0</v>
          </cell>
          <cell r="BA71">
            <v>0</v>
          </cell>
          <cell r="BB71">
            <v>14176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31037</v>
          </cell>
          <cell r="BH71">
            <v>0</v>
          </cell>
          <cell r="BI71">
            <v>0</v>
          </cell>
          <cell r="BJ71">
            <v>0</v>
          </cell>
          <cell r="BK71">
            <v>35787</v>
          </cell>
          <cell r="BL71">
            <v>0</v>
          </cell>
          <cell r="BM71">
            <v>769</v>
          </cell>
          <cell r="BN71">
            <v>13221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13221</v>
          </cell>
        </row>
        <row r="72">
          <cell r="A72">
            <v>547</v>
          </cell>
          <cell r="B72" t="str">
            <v>Woodmancote School</v>
          </cell>
          <cell r="D72">
            <v>106643</v>
          </cell>
          <cell r="E72">
            <v>4</v>
          </cell>
          <cell r="F72">
            <v>23480</v>
          </cell>
          <cell r="G72">
            <v>935</v>
          </cell>
          <cell r="H72">
            <v>0</v>
          </cell>
          <cell r="I72">
            <v>0</v>
          </cell>
          <cell r="J72">
            <v>780630</v>
          </cell>
          <cell r="K72">
            <v>0</v>
          </cell>
          <cell r="L72">
            <v>44217</v>
          </cell>
          <cell r="M72">
            <v>0</v>
          </cell>
          <cell r="N72">
            <v>24927</v>
          </cell>
          <cell r="O72">
            <v>0</v>
          </cell>
          <cell r="P72">
            <v>0</v>
          </cell>
          <cell r="Q72">
            <v>23875</v>
          </cell>
          <cell r="R72">
            <v>0</v>
          </cell>
          <cell r="S72">
            <v>0</v>
          </cell>
          <cell r="T72">
            <v>0</v>
          </cell>
          <cell r="U72">
            <v>10183</v>
          </cell>
          <cell r="V72">
            <v>0</v>
          </cell>
          <cell r="W72">
            <v>50579</v>
          </cell>
          <cell r="X72">
            <v>0</v>
          </cell>
          <cell r="Y72">
            <v>0</v>
          </cell>
          <cell r="Z72">
            <v>0</v>
          </cell>
          <cell r="AA72">
            <v>567445</v>
          </cell>
          <cell r="AB72">
            <v>22303</v>
          </cell>
          <cell r="AC72">
            <v>134240</v>
          </cell>
          <cell r="AD72">
            <v>21032</v>
          </cell>
          <cell r="AE72">
            <v>28323</v>
          </cell>
          <cell r="AF72">
            <v>0</v>
          </cell>
          <cell r="AG72">
            <v>16784</v>
          </cell>
          <cell r="AH72">
            <v>600</v>
          </cell>
          <cell r="AI72">
            <v>7500</v>
          </cell>
          <cell r="AJ72">
            <v>8082</v>
          </cell>
          <cell r="AK72">
            <v>0</v>
          </cell>
          <cell r="AL72">
            <v>75710</v>
          </cell>
          <cell r="AM72">
            <v>5171</v>
          </cell>
          <cell r="AN72">
            <v>1200</v>
          </cell>
          <cell r="AO72">
            <v>4932</v>
          </cell>
          <cell r="AP72">
            <v>8760</v>
          </cell>
          <cell r="AQ72">
            <v>15234</v>
          </cell>
          <cell r="AR72">
            <v>1000</v>
          </cell>
          <cell r="AS72">
            <v>54085</v>
          </cell>
          <cell r="AT72">
            <v>16296</v>
          </cell>
          <cell r="AU72">
            <v>0</v>
          </cell>
          <cell r="AV72">
            <v>9159</v>
          </cell>
          <cell r="AW72">
            <v>7287</v>
          </cell>
          <cell r="AX72">
            <v>0</v>
          </cell>
          <cell r="AY72">
            <v>6090</v>
          </cell>
          <cell r="AZ72">
            <v>0</v>
          </cell>
          <cell r="BA72">
            <v>14982</v>
          </cell>
          <cell r="BB72">
            <v>13010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37400</v>
          </cell>
          <cell r="BH72">
            <v>0</v>
          </cell>
          <cell r="BI72">
            <v>0</v>
          </cell>
          <cell r="BJ72">
            <v>0</v>
          </cell>
          <cell r="BK72">
            <v>42480</v>
          </cell>
          <cell r="BL72">
            <v>0</v>
          </cell>
          <cell r="BM72">
            <v>935</v>
          </cell>
          <cell r="BN72">
            <v>1833</v>
          </cell>
          <cell r="BO72">
            <v>0</v>
          </cell>
          <cell r="BP72">
            <v>18400</v>
          </cell>
          <cell r="BQ72">
            <v>0</v>
          </cell>
          <cell r="BR72">
            <v>0</v>
          </cell>
          <cell r="BS72">
            <v>0</v>
          </cell>
          <cell r="BT72">
            <v>20233</v>
          </cell>
        </row>
        <row r="73">
          <cell r="A73">
            <v>548</v>
          </cell>
          <cell r="B73" t="str">
            <v>Bibury Church of England Primary School</v>
          </cell>
          <cell r="D73">
            <v>12090</v>
          </cell>
          <cell r="E73">
            <v>0</v>
          </cell>
          <cell r="F73">
            <v>23093</v>
          </cell>
          <cell r="G73">
            <v>22</v>
          </cell>
          <cell r="H73">
            <v>0</v>
          </cell>
          <cell r="I73">
            <v>0</v>
          </cell>
          <cell r="J73">
            <v>143423</v>
          </cell>
          <cell r="K73">
            <v>0</v>
          </cell>
          <cell r="L73">
            <v>9511</v>
          </cell>
          <cell r="M73">
            <v>0</v>
          </cell>
          <cell r="N73">
            <v>16341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750</v>
          </cell>
          <cell r="V73">
            <v>14511</v>
          </cell>
          <cell r="W73">
            <v>17872</v>
          </cell>
          <cell r="X73">
            <v>0</v>
          </cell>
          <cell r="Y73">
            <v>0</v>
          </cell>
          <cell r="Z73">
            <v>0</v>
          </cell>
          <cell r="AA73">
            <v>125864</v>
          </cell>
          <cell r="AB73">
            <v>2000</v>
          </cell>
          <cell r="AC73">
            <v>23913</v>
          </cell>
          <cell r="AD73">
            <v>2300</v>
          </cell>
          <cell r="AE73">
            <v>10542</v>
          </cell>
          <cell r="AF73">
            <v>0</v>
          </cell>
          <cell r="AG73">
            <v>1852</v>
          </cell>
          <cell r="AH73">
            <v>300</v>
          </cell>
          <cell r="AI73">
            <v>1500</v>
          </cell>
          <cell r="AJ73">
            <v>2783</v>
          </cell>
          <cell r="AK73">
            <v>696</v>
          </cell>
          <cell r="AL73">
            <v>2500</v>
          </cell>
          <cell r="AM73">
            <v>275</v>
          </cell>
          <cell r="AN73">
            <v>7000</v>
          </cell>
          <cell r="AO73">
            <v>600</v>
          </cell>
          <cell r="AP73">
            <v>6000</v>
          </cell>
          <cell r="AQ73">
            <v>1386</v>
          </cell>
          <cell r="AR73">
            <v>400</v>
          </cell>
          <cell r="AS73">
            <v>8073</v>
          </cell>
          <cell r="AT73">
            <v>2099</v>
          </cell>
          <cell r="AU73">
            <v>0</v>
          </cell>
          <cell r="AV73">
            <v>3100</v>
          </cell>
          <cell r="AW73">
            <v>615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7700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20264</v>
          </cell>
          <cell r="BH73">
            <v>0</v>
          </cell>
          <cell r="BI73">
            <v>0</v>
          </cell>
          <cell r="BJ73">
            <v>0</v>
          </cell>
          <cell r="BK73">
            <v>23093</v>
          </cell>
          <cell r="BL73">
            <v>0</v>
          </cell>
          <cell r="BM73">
            <v>22</v>
          </cell>
          <cell r="BN73">
            <v>3000</v>
          </cell>
          <cell r="BO73">
            <v>0</v>
          </cell>
          <cell r="BP73">
            <v>20264</v>
          </cell>
          <cell r="BQ73">
            <v>0</v>
          </cell>
          <cell r="BR73">
            <v>0</v>
          </cell>
          <cell r="BS73">
            <v>0</v>
          </cell>
          <cell r="BT73">
            <v>23264</v>
          </cell>
        </row>
        <row r="74">
          <cell r="A74">
            <v>551</v>
          </cell>
          <cell r="B74" t="str">
            <v>Birdlip Primary School</v>
          </cell>
          <cell r="D74">
            <v>44250</v>
          </cell>
          <cell r="E74">
            <v>0</v>
          </cell>
          <cell r="F74">
            <v>55185</v>
          </cell>
          <cell r="G74">
            <v>4673</v>
          </cell>
          <cell r="H74">
            <v>0</v>
          </cell>
          <cell r="I74">
            <v>0</v>
          </cell>
          <cell r="J74">
            <v>300795</v>
          </cell>
          <cell r="K74">
            <v>0</v>
          </cell>
          <cell r="L74">
            <v>7086</v>
          </cell>
          <cell r="M74">
            <v>0</v>
          </cell>
          <cell r="N74">
            <v>20132</v>
          </cell>
          <cell r="O74">
            <v>0</v>
          </cell>
          <cell r="P74">
            <v>0</v>
          </cell>
          <cell r="Q74">
            <v>893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854</v>
          </cell>
          <cell r="W74">
            <v>26565</v>
          </cell>
          <cell r="X74">
            <v>0</v>
          </cell>
          <cell r="Y74">
            <v>0</v>
          </cell>
          <cell r="Z74">
            <v>0</v>
          </cell>
          <cell r="AA74">
            <v>263091</v>
          </cell>
          <cell r="AB74">
            <v>6300</v>
          </cell>
          <cell r="AC74">
            <v>35797</v>
          </cell>
          <cell r="AD74">
            <v>0</v>
          </cell>
          <cell r="AE74">
            <v>15100</v>
          </cell>
          <cell r="AF74">
            <v>0</v>
          </cell>
          <cell r="AG74">
            <v>3301</v>
          </cell>
          <cell r="AH74">
            <v>0</v>
          </cell>
          <cell r="AI74">
            <v>2500</v>
          </cell>
          <cell r="AJ74">
            <v>4212</v>
          </cell>
          <cell r="AK74">
            <v>0</v>
          </cell>
          <cell r="AL74">
            <v>12225</v>
          </cell>
          <cell r="AM74">
            <v>1800</v>
          </cell>
          <cell r="AN74">
            <v>5900</v>
          </cell>
          <cell r="AO74">
            <v>1300</v>
          </cell>
          <cell r="AP74">
            <v>7700</v>
          </cell>
          <cell r="AQ74">
            <v>1802</v>
          </cell>
          <cell r="AR74">
            <v>1100</v>
          </cell>
          <cell r="AS74">
            <v>10485</v>
          </cell>
          <cell r="AT74">
            <v>1400</v>
          </cell>
          <cell r="AU74">
            <v>0</v>
          </cell>
          <cell r="AV74">
            <v>4700</v>
          </cell>
          <cell r="AW74">
            <v>11091</v>
          </cell>
          <cell r="AX74">
            <v>0</v>
          </cell>
          <cell r="AY74">
            <v>771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24359</v>
          </cell>
          <cell r="BH74">
            <v>0</v>
          </cell>
          <cell r="BI74">
            <v>0</v>
          </cell>
          <cell r="BJ74">
            <v>0</v>
          </cell>
          <cell r="BK74">
            <v>83759</v>
          </cell>
          <cell r="BL74">
            <v>0</v>
          </cell>
          <cell r="BM74">
            <v>458</v>
          </cell>
          <cell r="BN74">
            <v>10000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10000</v>
          </cell>
        </row>
        <row r="75">
          <cell r="A75">
            <v>552</v>
          </cell>
          <cell r="B75" t="str">
            <v>Bishops Cleeve Primary School</v>
          </cell>
          <cell r="D75">
            <v>-62404</v>
          </cell>
          <cell r="E75">
            <v>0</v>
          </cell>
          <cell r="F75">
            <v>80162</v>
          </cell>
          <cell r="G75">
            <v>0</v>
          </cell>
          <cell r="H75">
            <v>0</v>
          </cell>
          <cell r="I75">
            <v>0</v>
          </cell>
          <cell r="J75">
            <v>1116757</v>
          </cell>
          <cell r="K75">
            <v>0</v>
          </cell>
          <cell r="L75">
            <v>97229</v>
          </cell>
          <cell r="M75">
            <v>0</v>
          </cell>
          <cell r="N75">
            <v>42441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73747</v>
          </cell>
          <cell r="X75">
            <v>0</v>
          </cell>
          <cell r="Y75">
            <v>0</v>
          </cell>
          <cell r="Z75">
            <v>0</v>
          </cell>
          <cell r="AA75">
            <v>742799</v>
          </cell>
          <cell r="AB75">
            <v>20240</v>
          </cell>
          <cell r="AC75">
            <v>204705</v>
          </cell>
          <cell r="AD75">
            <v>14962</v>
          </cell>
          <cell r="AE75">
            <v>73619</v>
          </cell>
          <cell r="AF75">
            <v>0</v>
          </cell>
          <cell r="AG75">
            <v>40639</v>
          </cell>
          <cell r="AH75">
            <v>2500</v>
          </cell>
          <cell r="AI75">
            <v>8000</v>
          </cell>
          <cell r="AJ75">
            <v>11665</v>
          </cell>
          <cell r="AK75">
            <v>0</v>
          </cell>
          <cell r="AL75">
            <v>15000</v>
          </cell>
          <cell r="AM75">
            <v>6409</v>
          </cell>
          <cell r="AN75">
            <v>22337</v>
          </cell>
          <cell r="AO75">
            <v>8000</v>
          </cell>
          <cell r="AP75">
            <v>21000</v>
          </cell>
          <cell r="AQ75">
            <v>9356</v>
          </cell>
          <cell r="AR75">
            <v>2500</v>
          </cell>
          <cell r="AS75">
            <v>62515</v>
          </cell>
          <cell r="AT75">
            <v>17000</v>
          </cell>
          <cell r="AU75">
            <v>0</v>
          </cell>
          <cell r="AV75">
            <v>18562</v>
          </cell>
          <cell r="AW75">
            <v>11697</v>
          </cell>
          <cell r="AX75">
            <v>0</v>
          </cell>
          <cell r="AY75">
            <v>11745</v>
          </cell>
          <cell r="AZ75">
            <v>22000</v>
          </cell>
          <cell r="BA75">
            <v>2561</v>
          </cell>
          <cell r="BB75">
            <v>18730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52165</v>
          </cell>
          <cell r="BH75">
            <v>0</v>
          </cell>
          <cell r="BI75">
            <v>0</v>
          </cell>
          <cell r="BJ75">
            <v>0</v>
          </cell>
          <cell r="BK75">
            <v>126382</v>
          </cell>
          <cell r="BL75">
            <v>0</v>
          </cell>
          <cell r="BM75">
            <v>0</v>
          </cell>
          <cell r="BN75">
            <v>-100771</v>
          </cell>
          <cell r="BO75">
            <v>0</v>
          </cell>
          <cell r="BP75">
            <v>5945</v>
          </cell>
          <cell r="BQ75">
            <v>0</v>
          </cell>
          <cell r="BR75">
            <v>0</v>
          </cell>
          <cell r="BS75">
            <v>0</v>
          </cell>
          <cell r="BT75">
            <v>-94826</v>
          </cell>
        </row>
        <row r="76">
          <cell r="A76">
            <v>553</v>
          </cell>
          <cell r="B76" t="str">
            <v>Bisley Blue Coat Church of England Primary School</v>
          </cell>
          <cell r="D76">
            <v>57350</v>
          </cell>
          <cell r="E76">
            <v>0</v>
          </cell>
          <cell r="F76">
            <v>35542</v>
          </cell>
          <cell r="G76">
            <v>1081</v>
          </cell>
          <cell r="H76">
            <v>0</v>
          </cell>
          <cell r="I76">
            <v>0</v>
          </cell>
          <cell r="J76">
            <v>237919</v>
          </cell>
          <cell r="K76">
            <v>0</v>
          </cell>
          <cell r="L76">
            <v>8523</v>
          </cell>
          <cell r="M76">
            <v>0</v>
          </cell>
          <cell r="N76">
            <v>20675</v>
          </cell>
          <cell r="O76">
            <v>0</v>
          </cell>
          <cell r="P76">
            <v>0</v>
          </cell>
          <cell r="Q76">
            <v>8700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600</v>
          </cell>
          <cell r="W76">
            <v>23116</v>
          </cell>
          <cell r="X76">
            <v>0</v>
          </cell>
          <cell r="Y76">
            <v>0</v>
          </cell>
          <cell r="Z76">
            <v>0</v>
          </cell>
          <cell r="AA76">
            <v>173123</v>
          </cell>
          <cell r="AB76">
            <v>8175</v>
          </cell>
          <cell r="AC76">
            <v>33649</v>
          </cell>
          <cell r="AD76">
            <v>8014</v>
          </cell>
          <cell r="AE76">
            <v>17657</v>
          </cell>
          <cell r="AF76">
            <v>0</v>
          </cell>
          <cell r="AG76">
            <v>7767</v>
          </cell>
          <cell r="AH76">
            <v>250</v>
          </cell>
          <cell r="AI76">
            <v>2400</v>
          </cell>
          <cell r="AJ76">
            <v>5382</v>
          </cell>
          <cell r="AK76">
            <v>1346</v>
          </cell>
          <cell r="AL76">
            <v>4500</v>
          </cell>
          <cell r="AM76">
            <v>400</v>
          </cell>
          <cell r="AN76">
            <v>1000</v>
          </cell>
          <cell r="AO76">
            <v>800</v>
          </cell>
          <cell r="AP76">
            <v>4600</v>
          </cell>
          <cell r="AQ76">
            <v>1767</v>
          </cell>
          <cell r="AR76">
            <v>750</v>
          </cell>
          <cell r="AS76">
            <v>22708</v>
          </cell>
          <cell r="AT76">
            <v>4066</v>
          </cell>
          <cell r="AU76">
            <v>0</v>
          </cell>
          <cell r="AV76">
            <v>4050</v>
          </cell>
          <cell r="AW76">
            <v>2157</v>
          </cell>
          <cell r="AX76">
            <v>0</v>
          </cell>
          <cell r="AY76">
            <v>1300</v>
          </cell>
          <cell r="AZ76">
            <v>0</v>
          </cell>
          <cell r="BA76">
            <v>5793</v>
          </cell>
          <cell r="BB76">
            <v>6034</v>
          </cell>
          <cell r="BC76">
            <v>0</v>
          </cell>
          <cell r="BD76">
            <v>8520</v>
          </cell>
          <cell r="BE76">
            <v>0</v>
          </cell>
          <cell r="BF76">
            <v>0</v>
          </cell>
          <cell r="BG76">
            <v>23477</v>
          </cell>
          <cell r="BH76">
            <v>0</v>
          </cell>
          <cell r="BI76">
            <v>8520</v>
          </cell>
          <cell r="BJ76">
            <v>0</v>
          </cell>
          <cell r="BK76">
            <v>67539</v>
          </cell>
          <cell r="BL76">
            <v>0</v>
          </cell>
          <cell r="BM76">
            <v>1081</v>
          </cell>
          <cell r="BN76">
            <v>10000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30675</v>
          </cell>
        </row>
        <row r="77">
          <cell r="A77">
            <v>554</v>
          </cell>
          <cell r="B77" t="str">
            <v>Beech Green Primary School</v>
          </cell>
          <cell r="C77">
            <v>1</v>
          </cell>
          <cell r="D77">
            <v>82669</v>
          </cell>
          <cell r="E77">
            <v>0</v>
          </cell>
          <cell r="F77">
            <v>89362</v>
          </cell>
          <cell r="G77">
            <v>2681</v>
          </cell>
          <cell r="H77">
            <v>0</v>
          </cell>
          <cell r="I77">
            <v>0</v>
          </cell>
          <cell r="J77">
            <v>1155117</v>
          </cell>
          <cell r="K77">
            <v>0</v>
          </cell>
          <cell r="L77">
            <v>84964</v>
          </cell>
          <cell r="M77">
            <v>0</v>
          </cell>
          <cell r="N77">
            <v>38120</v>
          </cell>
          <cell r="O77">
            <v>0</v>
          </cell>
          <cell r="P77">
            <v>0</v>
          </cell>
          <cell r="Q77">
            <v>10000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3500</v>
          </cell>
          <cell r="W77">
            <v>69944</v>
          </cell>
          <cell r="X77">
            <v>0</v>
          </cell>
          <cell r="Y77">
            <v>0</v>
          </cell>
          <cell r="Z77">
            <v>0</v>
          </cell>
          <cell r="AA77">
            <v>762450</v>
          </cell>
          <cell r="AB77">
            <v>48797</v>
          </cell>
          <cell r="AC77">
            <v>213763</v>
          </cell>
          <cell r="AD77">
            <v>29859</v>
          </cell>
          <cell r="AE77">
            <v>62602</v>
          </cell>
          <cell r="AF77">
            <v>0</v>
          </cell>
          <cell r="AG77">
            <v>37973</v>
          </cell>
          <cell r="AH77">
            <v>2750</v>
          </cell>
          <cell r="AI77">
            <v>6563</v>
          </cell>
          <cell r="AJ77">
            <v>10023</v>
          </cell>
          <cell r="AK77">
            <v>2506</v>
          </cell>
          <cell r="AL77">
            <v>17500</v>
          </cell>
          <cell r="AM77">
            <v>28750</v>
          </cell>
          <cell r="AN77">
            <v>4750</v>
          </cell>
          <cell r="AO77">
            <v>4000</v>
          </cell>
          <cell r="AP77">
            <v>15400</v>
          </cell>
          <cell r="AQ77">
            <v>15338</v>
          </cell>
          <cell r="AR77">
            <v>9045</v>
          </cell>
          <cell r="AS77">
            <v>36707</v>
          </cell>
          <cell r="AT77">
            <v>10319</v>
          </cell>
          <cell r="AU77">
            <v>0</v>
          </cell>
          <cell r="AV77">
            <v>19960</v>
          </cell>
          <cell r="AW77">
            <v>12067</v>
          </cell>
          <cell r="AX77">
            <v>0</v>
          </cell>
          <cell r="AY77">
            <v>17400</v>
          </cell>
          <cell r="AZ77">
            <v>0</v>
          </cell>
          <cell r="BA77">
            <v>2042</v>
          </cell>
          <cell r="BB77">
            <v>14978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45149</v>
          </cell>
          <cell r="BH77">
            <v>0</v>
          </cell>
          <cell r="BI77">
            <v>0</v>
          </cell>
          <cell r="BJ77">
            <v>0</v>
          </cell>
          <cell r="BK77">
            <v>134906</v>
          </cell>
          <cell r="BL77">
            <v>0</v>
          </cell>
          <cell r="BM77">
            <v>2286</v>
          </cell>
          <cell r="BN77">
            <v>58772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58772</v>
          </cell>
        </row>
        <row r="78">
          <cell r="A78">
            <v>555</v>
          </cell>
          <cell r="B78" t="str">
            <v>Forest View Primary School</v>
          </cell>
          <cell r="C78">
            <v>1</v>
          </cell>
          <cell r="D78">
            <v>81150</v>
          </cell>
          <cell r="E78">
            <v>0</v>
          </cell>
          <cell r="F78">
            <v>84015</v>
          </cell>
          <cell r="G78">
            <v>18</v>
          </cell>
          <cell r="H78">
            <v>0</v>
          </cell>
          <cell r="I78">
            <v>0</v>
          </cell>
          <cell r="J78">
            <v>902628</v>
          </cell>
          <cell r="K78">
            <v>0</v>
          </cell>
          <cell r="L78">
            <v>207527</v>
          </cell>
          <cell r="M78">
            <v>0</v>
          </cell>
          <cell r="N78">
            <v>41720</v>
          </cell>
          <cell r="O78">
            <v>0</v>
          </cell>
          <cell r="P78">
            <v>2000</v>
          </cell>
          <cell r="Q78">
            <v>19665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62002</v>
          </cell>
          <cell r="X78">
            <v>0</v>
          </cell>
          <cell r="Y78">
            <v>0</v>
          </cell>
          <cell r="Z78">
            <v>0</v>
          </cell>
          <cell r="AA78">
            <v>711453</v>
          </cell>
          <cell r="AB78">
            <v>34339</v>
          </cell>
          <cell r="AC78">
            <v>230186</v>
          </cell>
          <cell r="AD78">
            <v>32551</v>
          </cell>
          <cell r="AE78">
            <v>41267</v>
          </cell>
          <cell r="AF78">
            <v>0</v>
          </cell>
          <cell r="AG78">
            <v>28275</v>
          </cell>
          <cell r="AH78">
            <v>2000</v>
          </cell>
          <cell r="AI78">
            <v>9500</v>
          </cell>
          <cell r="AJ78">
            <v>9059</v>
          </cell>
          <cell r="AK78">
            <v>0</v>
          </cell>
          <cell r="AL78">
            <v>8000</v>
          </cell>
          <cell r="AM78">
            <v>3500</v>
          </cell>
          <cell r="AN78">
            <v>2500</v>
          </cell>
          <cell r="AO78">
            <v>4500</v>
          </cell>
          <cell r="AP78">
            <v>26150</v>
          </cell>
          <cell r="AQ78">
            <v>19727</v>
          </cell>
          <cell r="AR78">
            <v>1363</v>
          </cell>
          <cell r="AS78">
            <v>52953</v>
          </cell>
          <cell r="AT78">
            <v>11037</v>
          </cell>
          <cell r="AU78">
            <v>0</v>
          </cell>
          <cell r="AV78">
            <v>14014</v>
          </cell>
          <cell r="AW78">
            <v>10305</v>
          </cell>
          <cell r="AX78">
            <v>0</v>
          </cell>
          <cell r="AY78">
            <v>24795</v>
          </cell>
          <cell r="AZ78">
            <v>0</v>
          </cell>
          <cell r="BA78">
            <v>3000</v>
          </cell>
          <cell r="BB78">
            <v>13618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40235</v>
          </cell>
          <cell r="BH78">
            <v>0</v>
          </cell>
          <cell r="BI78">
            <v>0</v>
          </cell>
          <cell r="BJ78">
            <v>0</v>
          </cell>
          <cell r="BK78">
            <v>124250</v>
          </cell>
          <cell r="BL78">
            <v>0</v>
          </cell>
          <cell r="BM78">
            <v>18</v>
          </cell>
          <cell r="BN78">
            <v>22600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22600</v>
          </cell>
        </row>
        <row r="79">
          <cell r="A79">
            <v>558</v>
          </cell>
          <cell r="B79" t="str">
            <v>Blakeney Primary School</v>
          </cell>
          <cell r="D79">
            <v>22000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248545</v>
          </cell>
          <cell r="K79">
            <v>0</v>
          </cell>
          <cell r="L79">
            <v>36849</v>
          </cell>
          <cell r="M79">
            <v>0</v>
          </cell>
          <cell r="N79">
            <v>19467</v>
          </cell>
          <cell r="O79">
            <v>0</v>
          </cell>
          <cell r="P79">
            <v>0</v>
          </cell>
          <cell r="Q79">
            <v>1493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23979</v>
          </cell>
          <cell r="X79">
            <v>0</v>
          </cell>
          <cell r="Y79">
            <v>0</v>
          </cell>
          <cell r="Z79">
            <v>0</v>
          </cell>
          <cell r="AA79">
            <v>194641</v>
          </cell>
          <cell r="AB79">
            <v>13700</v>
          </cell>
          <cell r="AC79">
            <v>55764</v>
          </cell>
          <cell r="AD79">
            <v>0</v>
          </cell>
          <cell r="AE79">
            <v>15752</v>
          </cell>
          <cell r="AF79">
            <v>0</v>
          </cell>
          <cell r="AG79">
            <v>5389</v>
          </cell>
          <cell r="AH79">
            <v>0</v>
          </cell>
          <cell r="AI79">
            <v>1110</v>
          </cell>
          <cell r="AJ79">
            <v>5054</v>
          </cell>
          <cell r="AK79">
            <v>1441</v>
          </cell>
          <cell r="AL79">
            <v>6000</v>
          </cell>
          <cell r="AM79">
            <v>1185</v>
          </cell>
          <cell r="AN79">
            <v>9158</v>
          </cell>
          <cell r="AO79">
            <v>2680</v>
          </cell>
          <cell r="AP79">
            <v>4939</v>
          </cell>
          <cell r="AQ79">
            <v>3373</v>
          </cell>
          <cell r="AR79">
            <v>1030</v>
          </cell>
          <cell r="AS79">
            <v>11152</v>
          </cell>
          <cell r="AT79">
            <v>1760</v>
          </cell>
          <cell r="AU79">
            <v>0</v>
          </cell>
          <cell r="AV79">
            <v>3724</v>
          </cell>
          <cell r="AW79">
            <v>2075</v>
          </cell>
          <cell r="AX79">
            <v>0</v>
          </cell>
          <cell r="AY79">
            <v>2610</v>
          </cell>
          <cell r="AZ79">
            <v>0</v>
          </cell>
          <cell r="BA79">
            <v>0</v>
          </cell>
          <cell r="BB79">
            <v>9050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11914</v>
          </cell>
          <cell r="BH79">
            <v>0</v>
          </cell>
          <cell r="BI79">
            <v>0</v>
          </cell>
          <cell r="BJ79">
            <v>0</v>
          </cell>
          <cell r="BK79">
            <v>11914</v>
          </cell>
          <cell r="BL79">
            <v>0</v>
          </cell>
          <cell r="BM79">
            <v>0</v>
          </cell>
          <cell r="BN79">
            <v>746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746</v>
          </cell>
        </row>
        <row r="80">
          <cell r="A80">
            <v>559</v>
          </cell>
          <cell r="B80" t="str">
            <v>Bledington School</v>
          </cell>
          <cell r="D80">
            <v>31122</v>
          </cell>
          <cell r="E80">
            <v>0</v>
          </cell>
          <cell r="F80">
            <v>23535</v>
          </cell>
          <cell r="G80">
            <v>12</v>
          </cell>
          <cell r="H80">
            <v>0</v>
          </cell>
          <cell r="I80">
            <v>0</v>
          </cell>
          <cell r="J80">
            <v>224747</v>
          </cell>
          <cell r="K80">
            <v>0</v>
          </cell>
          <cell r="L80">
            <v>26145</v>
          </cell>
          <cell r="M80">
            <v>0</v>
          </cell>
          <cell r="N80">
            <v>19360</v>
          </cell>
          <cell r="O80">
            <v>0</v>
          </cell>
          <cell r="P80">
            <v>0</v>
          </cell>
          <cell r="Q80">
            <v>600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23907</v>
          </cell>
          <cell r="X80">
            <v>0</v>
          </cell>
          <cell r="Y80">
            <v>0</v>
          </cell>
          <cell r="Z80">
            <v>0</v>
          </cell>
          <cell r="AA80">
            <v>160000</v>
          </cell>
          <cell r="AB80">
            <v>6825</v>
          </cell>
          <cell r="AC80">
            <v>45274</v>
          </cell>
          <cell r="AD80">
            <v>7350</v>
          </cell>
          <cell r="AE80">
            <v>19000</v>
          </cell>
          <cell r="AF80">
            <v>0</v>
          </cell>
          <cell r="AG80">
            <v>4750</v>
          </cell>
          <cell r="AH80">
            <v>300</v>
          </cell>
          <cell r="AI80">
            <v>2000</v>
          </cell>
          <cell r="AJ80">
            <v>5085</v>
          </cell>
          <cell r="AK80">
            <v>1271</v>
          </cell>
          <cell r="AL80">
            <v>5000</v>
          </cell>
          <cell r="AM80">
            <v>2000</v>
          </cell>
          <cell r="AN80">
            <v>500</v>
          </cell>
          <cell r="AO80">
            <v>650</v>
          </cell>
          <cell r="AP80">
            <v>7000</v>
          </cell>
          <cell r="AQ80">
            <v>4400</v>
          </cell>
          <cell r="AR80">
            <v>2106</v>
          </cell>
          <cell r="AS80">
            <v>18020</v>
          </cell>
          <cell r="AT80">
            <v>4578</v>
          </cell>
          <cell r="AU80">
            <v>0</v>
          </cell>
          <cell r="AV80">
            <v>1150</v>
          </cell>
          <cell r="AW80">
            <v>1450</v>
          </cell>
          <cell r="AX80">
            <v>0</v>
          </cell>
          <cell r="AY80">
            <v>1250</v>
          </cell>
          <cell r="AZ80">
            <v>825</v>
          </cell>
          <cell r="BA80">
            <v>1500</v>
          </cell>
          <cell r="BB80">
            <v>7836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22973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12</v>
          </cell>
          <cell r="BN80">
            <v>9761</v>
          </cell>
          <cell r="BO80">
            <v>0</v>
          </cell>
          <cell r="BP80">
            <v>46508</v>
          </cell>
          <cell r="BQ80">
            <v>0</v>
          </cell>
          <cell r="BR80">
            <v>0</v>
          </cell>
          <cell r="BS80">
            <v>0</v>
          </cell>
          <cell r="BT80">
            <v>62269</v>
          </cell>
        </row>
        <row r="81">
          <cell r="A81">
            <v>560</v>
          </cell>
          <cell r="B81" t="str">
            <v>Blockley Church of England Primary School</v>
          </cell>
          <cell r="D81">
            <v>26753</v>
          </cell>
          <cell r="E81">
            <v>0</v>
          </cell>
          <cell r="F81">
            <v>13728</v>
          </cell>
          <cell r="G81">
            <v>264</v>
          </cell>
          <cell r="H81">
            <v>0</v>
          </cell>
          <cell r="I81">
            <v>0</v>
          </cell>
          <cell r="J81">
            <v>371167</v>
          </cell>
          <cell r="K81">
            <v>0</v>
          </cell>
          <cell r="L81">
            <v>21307</v>
          </cell>
          <cell r="M81">
            <v>0</v>
          </cell>
          <cell r="N81">
            <v>23092</v>
          </cell>
          <cell r="O81">
            <v>0</v>
          </cell>
          <cell r="P81">
            <v>0</v>
          </cell>
          <cell r="Q81">
            <v>4500</v>
          </cell>
          <cell r="R81">
            <v>35200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30712</v>
          </cell>
          <cell r="X81">
            <v>0</v>
          </cell>
          <cell r="Y81">
            <v>0</v>
          </cell>
          <cell r="Z81">
            <v>0</v>
          </cell>
          <cell r="AA81">
            <v>293943</v>
          </cell>
          <cell r="AB81">
            <v>5000</v>
          </cell>
          <cell r="AC81">
            <v>79883</v>
          </cell>
          <cell r="AD81">
            <v>7832</v>
          </cell>
          <cell r="AE81">
            <v>18556</v>
          </cell>
          <cell r="AF81">
            <v>19461</v>
          </cell>
          <cell r="AG81">
            <v>11631</v>
          </cell>
          <cell r="AH81">
            <v>1000</v>
          </cell>
          <cell r="AI81">
            <v>1000</v>
          </cell>
          <cell r="AJ81">
            <v>4751</v>
          </cell>
          <cell r="AK81">
            <v>1188</v>
          </cell>
          <cell r="AL81">
            <v>4000</v>
          </cell>
          <cell r="AM81">
            <v>2000</v>
          </cell>
          <cell r="AN81">
            <v>800</v>
          </cell>
          <cell r="AO81">
            <v>1000</v>
          </cell>
          <cell r="AP81">
            <v>7000</v>
          </cell>
          <cell r="AQ81">
            <v>3211</v>
          </cell>
          <cell r="AR81">
            <v>800</v>
          </cell>
          <cell r="AS81">
            <v>6146</v>
          </cell>
          <cell r="AT81">
            <v>2490</v>
          </cell>
          <cell r="AU81">
            <v>0</v>
          </cell>
          <cell r="AV81">
            <v>3500</v>
          </cell>
          <cell r="AW81">
            <v>3707</v>
          </cell>
          <cell r="AX81">
            <v>0</v>
          </cell>
          <cell r="AY81">
            <v>14139</v>
          </cell>
          <cell r="AZ81">
            <v>0</v>
          </cell>
          <cell r="BA81">
            <v>4081</v>
          </cell>
          <cell r="BB81">
            <v>9247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27635</v>
          </cell>
          <cell r="BH81">
            <v>0</v>
          </cell>
          <cell r="BI81">
            <v>0</v>
          </cell>
          <cell r="BJ81">
            <v>0</v>
          </cell>
          <cell r="BK81">
            <v>41363</v>
          </cell>
          <cell r="BL81">
            <v>0</v>
          </cell>
          <cell r="BM81">
            <v>264</v>
          </cell>
          <cell r="BN81">
            <v>6365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6365</v>
          </cell>
        </row>
        <row r="82">
          <cell r="A82">
            <v>563</v>
          </cell>
          <cell r="B82" t="str">
            <v>Bourton-on-the-Water Primary School</v>
          </cell>
          <cell r="D82">
            <v>23628</v>
          </cell>
          <cell r="E82">
            <v>0</v>
          </cell>
          <cell r="F82">
            <v>9400</v>
          </cell>
          <cell r="G82">
            <v>1766</v>
          </cell>
          <cell r="H82">
            <v>0</v>
          </cell>
          <cell r="I82">
            <v>0</v>
          </cell>
          <cell r="J82">
            <v>659052</v>
          </cell>
          <cell r="K82">
            <v>0</v>
          </cell>
          <cell r="L82">
            <v>46647</v>
          </cell>
          <cell r="M82">
            <v>0</v>
          </cell>
          <cell r="N82">
            <v>23584</v>
          </cell>
          <cell r="O82">
            <v>0</v>
          </cell>
          <cell r="P82">
            <v>0</v>
          </cell>
          <cell r="Q82">
            <v>1000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6400</v>
          </cell>
          <cell r="W82">
            <v>45021</v>
          </cell>
          <cell r="X82">
            <v>0</v>
          </cell>
          <cell r="Y82">
            <v>0</v>
          </cell>
          <cell r="Z82">
            <v>0</v>
          </cell>
          <cell r="AA82">
            <v>463496</v>
          </cell>
          <cell r="AB82">
            <v>17831</v>
          </cell>
          <cell r="AC82">
            <v>116446</v>
          </cell>
          <cell r="AD82">
            <v>12107</v>
          </cell>
          <cell r="AE82">
            <v>31732</v>
          </cell>
          <cell r="AF82">
            <v>0</v>
          </cell>
          <cell r="AG82">
            <v>23691</v>
          </cell>
          <cell r="AH82">
            <v>3163</v>
          </cell>
          <cell r="AI82">
            <v>3200</v>
          </cell>
          <cell r="AJ82">
            <v>13100</v>
          </cell>
          <cell r="AK82">
            <v>3274</v>
          </cell>
          <cell r="AL82">
            <v>8000</v>
          </cell>
          <cell r="AM82">
            <v>700</v>
          </cell>
          <cell r="AN82">
            <v>1495</v>
          </cell>
          <cell r="AO82">
            <v>1700</v>
          </cell>
          <cell r="AP82">
            <v>12600</v>
          </cell>
          <cell r="AQ82">
            <v>13444</v>
          </cell>
          <cell r="AR82">
            <v>2300</v>
          </cell>
          <cell r="AS82">
            <v>18535</v>
          </cell>
          <cell r="AT82">
            <v>1900</v>
          </cell>
          <cell r="AU82">
            <v>0</v>
          </cell>
          <cell r="AV82">
            <v>2550</v>
          </cell>
          <cell r="AW82">
            <v>6676</v>
          </cell>
          <cell r="AX82">
            <v>0</v>
          </cell>
          <cell r="AY82">
            <v>2610</v>
          </cell>
          <cell r="AZ82">
            <v>10500</v>
          </cell>
          <cell r="BA82">
            <v>593</v>
          </cell>
          <cell r="BB82">
            <v>14611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34061</v>
          </cell>
          <cell r="BH82">
            <v>0</v>
          </cell>
          <cell r="BI82">
            <v>0</v>
          </cell>
          <cell r="BJ82">
            <v>0</v>
          </cell>
          <cell r="BK82">
            <v>43461</v>
          </cell>
          <cell r="BL82">
            <v>0</v>
          </cell>
          <cell r="BM82">
            <v>1766</v>
          </cell>
          <cell r="BN82">
            <v>18078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T82">
            <v>19078</v>
          </cell>
        </row>
        <row r="83">
          <cell r="A83">
            <v>564</v>
          </cell>
          <cell r="B83" t="str">
            <v>Leighterton Primary School</v>
          </cell>
          <cell r="D83">
            <v>17097</v>
          </cell>
          <cell r="E83">
            <v>0</v>
          </cell>
          <cell r="F83">
            <v>35129</v>
          </cell>
          <cell r="G83">
            <v>95</v>
          </cell>
          <cell r="H83">
            <v>0</v>
          </cell>
          <cell r="I83">
            <v>0</v>
          </cell>
          <cell r="J83">
            <v>277306</v>
          </cell>
          <cell r="K83">
            <v>0</v>
          </cell>
          <cell r="L83">
            <v>10239</v>
          </cell>
          <cell r="M83">
            <v>0</v>
          </cell>
          <cell r="N83">
            <v>16209</v>
          </cell>
          <cell r="O83">
            <v>0</v>
          </cell>
          <cell r="P83">
            <v>0</v>
          </cell>
          <cell r="Q83">
            <v>1212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37711</v>
          </cell>
          <cell r="W83">
            <v>24454</v>
          </cell>
          <cell r="X83">
            <v>0</v>
          </cell>
          <cell r="Y83">
            <v>0</v>
          </cell>
          <cell r="Z83">
            <v>0</v>
          </cell>
          <cell r="AA83">
            <v>225548</v>
          </cell>
          <cell r="AB83">
            <v>7657</v>
          </cell>
          <cell r="AC83">
            <v>72671</v>
          </cell>
          <cell r="AD83">
            <v>10000</v>
          </cell>
          <cell r="AE83">
            <v>16586</v>
          </cell>
          <cell r="AF83">
            <v>0</v>
          </cell>
          <cell r="AG83">
            <v>7249</v>
          </cell>
          <cell r="AH83">
            <v>100</v>
          </cell>
          <cell r="AI83">
            <v>2180</v>
          </cell>
          <cell r="AJ83">
            <v>3193</v>
          </cell>
          <cell r="AK83">
            <v>0</v>
          </cell>
          <cell r="AL83">
            <v>1124</v>
          </cell>
          <cell r="AM83">
            <v>1000</v>
          </cell>
          <cell r="AN83">
            <v>1339</v>
          </cell>
          <cell r="AO83">
            <v>940</v>
          </cell>
          <cell r="AP83">
            <v>6650</v>
          </cell>
          <cell r="AQ83">
            <v>5313</v>
          </cell>
          <cell r="AR83">
            <v>584</v>
          </cell>
          <cell r="AS83">
            <v>5173</v>
          </cell>
          <cell r="AT83">
            <v>1836</v>
          </cell>
          <cell r="AU83">
            <v>0</v>
          </cell>
          <cell r="AV83">
            <v>3163</v>
          </cell>
          <cell r="AW83">
            <v>223</v>
          </cell>
          <cell r="AX83">
            <v>0</v>
          </cell>
          <cell r="AY83">
            <v>0</v>
          </cell>
          <cell r="AZ83">
            <v>0</v>
          </cell>
          <cell r="BA83">
            <v>1062</v>
          </cell>
          <cell r="BB83">
            <v>10637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24926</v>
          </cell>
          <cell r="BH83">
            <v>0</v>
          </cell>
          <cell r="BI83">
            <v>0</v>
          </cell>
          <cell r="BJ83">
            <v>0</v>
          </cell>
          <cell r="BK83">
            <v>60055</v>
          </cell>
          <cell r="BL83">
            <v>0</v>
          </cell>
          <cell r="BM83">
            <v>95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</row>
        <row r="84">
          <cell r="A84">
            <v>565</v>
          </cell>
          <cell r="B84" t="str">
            <v>Bream Church of England Primary School</v>
          </cell>
          <cell r="D84">
            <v>28421</v>
          </cell>
          <cell r="E84">
            <v>0</v>
          </cell>
          <cell r="F84">
            <v>5428</v>
          </cell>
          <cell r="G84">
            <v>5555</v>
          </cell>
          <cell r="H84">
            <v>0</v>
          </cell>
          <cell r="I84">
            <v>0</v>
          </cell>
          <cell r="J84">
            <v>557652</v>
          </cell>
          <cell r="K84">
            <v>0</v>
          </cell>
          <cell r="L84">
            <v>72616</v>
          </cell>
          <cell r="M84">
            <v>0</v>
          </cell>
          <cell r="N84">
            <v>23537</v>
          </cell>
          <cell r="O84">
            <v>0</v>
          </cell>
          <cell r="P84">
            <v>0</v>
          </cell>
          <cell r="Q84">
            <v>1426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40898</v>
          </cell>
          <cell r="X84">
            <v>0</v>
          </cell>
          <cell r="Y84">
            <v>0</v>
          </cell>
          <cell r="Z84">
            <v>0</v>
          </cell>
          <cell r="AA84">
            <v>432038</v>
          </cell>
          <cell r="AB84">
            <v>13027</v>
          </cell>
          <cell r="AC84">
            <v>98158</v>
          </cell>
          <cell r="AD84">
            <v>21642</v>
          </cell>
          <cell r="AE84">
            <v>18882</v>
          </cell>
          <cell r="AF84">
            <v>0</v>
          </cell>
          <cell r="AG84">
            <v>15782</v>
          </cell>
          <cell r="AH84">
            <v>412</v>
          </cell>
          <cell r="AI84">
            <v>4412</v>
          </cell>
          <cell r="AJ84">
            <v>6452</v>
          </cell>
          <cell r="AK84">
            <v>1614</v>
          </cell>
          <cell r="AL84">
            <v>8200</v>
          </cell>
          <cell r="AM84">
            <v>630</v>
          </cell>
          <cell r="AN84">
            <v>1236</v>
          </cell>
          <cell r="AO84">
            <v>2210</v>
          </cell>
          <cell r="AP84">
            <v>9579</v>
          </cell>
          <cell r="AQ84">
            <v>6191</v>
          </cell>
          <cell r="AR84">
            <v>1061</v>
          </cell>
          <cell r="AS84">
            <v>25383</v>
          </cell>
          <cell r="AT84">
            <v>16091</v>
          </cell>
          <cell r="AU84">
            <v>0</v>
          </cell>
          <cell r="AV84">
            <v>8453</v>
          </cell>
          <cell r="AW84">
            <v>5535</v>
          </cell>
          <cell r="AX84">
            <v>0</v>
          </cell>
          <cell r="AY84">
            <v>6960</v>
          </cell>
          <cell r="AZ84">
            <v>0</v>
          </cell>
          <cell r="BA84">
            <v>0</v>
          </cell>
          <cell r="BB84">
            <v>11085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31919</v>
          </cell>
          <cell r="BH84">
            <v>0</v>
          </cell>
          <cell r="BI84">
            <v>0</v>
          </cell>
          <cell r="BJ84">
            <v>0</v>
          </cell>
          <cell r="BK84">
            <v>42162</v>
          </cell>
          <cell r="BL84">
            <v>0</v>
          </cell>
          <cell r="BM84">
            <v>740</v>
          </cell>
          <cell r="BN84">
            <v>9517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9517</v>
          </cell>
        </row>
        <row r="85">
          <cell r="A85">
            <v>567</v>
          </cell>
          <cell r="B85" t="str">
            <v>Brimscombe Church of England Primary School</v>
          </cell>
          <cell r="D85">
            <v>11842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255712</v>
          </cell>
          <cell r="K85">
            <v>0</v>
          </cell>
          <cell r="L85">
            <v>41596</v>
          </cell>
          <cell r="M85">
            <v>0</v>
          </cell>
          <cell r="N85">
            <v>20078</v>
          </cell>
          <cell r="O85">
            <v>0</v>
          </cell>
          <cell r="P85">
            <v>0</v>
          </cell>
          <cell r="Q85">
            <v>32217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23157</v>
          </cell>
          <cell r="X85">
            <v>0</v>
          </cell>
          <cell r="Y85">
            <v>0</v>
          </cell>
          <cell r="Z85">
            <v>0</v>
          </cell>
          <cell r="AA85">
            <v>205917</v>
          </cell>
          <cell r="AB85">
            <v>16555</v>
          </cell>
          <cell r="AC85">
            <v>36309</v>
          </cell>
          <cell r="AD85">
            <v>0</v>
          </cell>
          <cell r="AE85">
            <v>17828</v>
          </cell>
          <cell r="AF85">
            <v>0</v>
          </cell>
          <cell r="AG85">
            <v>38608</v>
          </cell>
          <cell r="AH85">
            <v>200</v>
          </cell>
          <cell r="AI85">
            <v>2000</v>
          </cell>
          <cell r="AJ85">
            <v>2998</v>
          </cell>
          <cell r="AK85">
            <v>749</v>
          </cell>
          <cell r="AL85">
            <v>3808</v>
          </cell>
          <cell r="AM85">
            <v>2500</v>
          </cell>
          <cell r="AN85">
            <v>9500</v>
          </cell>
          <cell r="AO85">
            <v>1500</v>
          </cell>
          <cell r="AP85">
            <v>5200</v>
          </cell>
          <cell r="AQ85">
            <v>1178</v>
          </cell>
          <cell r="AR85">
            <v>0</v>
          </cell>
          <cell r="AS85">
            <v>6255</v>
          </cell>
          <cell r="AT85">
            <v>9737</v>
          </cell>
          <cell r="AU85">
            <v>0</v>
          </cell>
          <cell r="AV85">
            <v>5982</v>
          </cell>
          <cell r="AW85">
            <v>150</v>
          </cell>
          <cell r="AX85">
            <v>0</v>
          </cell>
          <cell r="AY85">
            <v>0</v>
          </cell>
          <cell r="AZ85">
            <v>0</v>
          </cell>
          <cell r="BA85">
            <v>279</v>
          </cell>
          <cell r="BB85">
            <v>14449</v>
          </cell>
          <cell r="BC85">
            <v>0</v>
          </cell>
          <cell r="BD85">
            <v>2900</v>
          </cell>
          <cell r="BE85">
            <v>0</v>
          </cell>
          <cell r="BF85">
            <v>0</v>
          </cell>
          <cell r="BG85">
            <v>0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</row>
        <row r="86">
          <cell r="A86">
            <v>569</v>
          </cell>
          <cell r="B86" t="str">
            <v>Coalway Junior School</v>
          </cell>
          <cell r="D86">
            <v>5802</v>
          </cell>
          <cell r="E86">
            <v>0</v>
          </cell>
          <cell r="F86">
            <v>262</v>
          </cell>
          <cell r="G86">
            <v>0</v>
          </cell>
          <cell r="H86">
            <v>0</v>
          </cell>
          <cell r="I86">
            <v>0</v>
          </cell>
          <cell r="J86">
            <v>608420</v>
          </cell>
          <cell r="K86">
            <v>0</v>
          </cell>
          <cell r="L86">
            <v>54356</v>
          </cell>
          <cell r="M86">
            <v>0</v>
          </cell>
          <cell r="N86">
            <v>25491</v>
          </cell>
          <cell r="O86">
            <v>0</v>
          </cell>
          <cell r="P86">
            <v>0</v>
          </cell>
          <cell r="Q86">
            <v>2750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42274</v>
          </cell>
          <cell r="X86">
            <v>0</v>
          </cell>
          <cell r="Y86">
            <v>0</v>
          </cell>
          <cell r="Z86">
            <v>0</v>
          </cell>
          <cell r="AA86">
            <v>446339</v>
          </cell>
          <cell r="AB86">
            <v>11750</v>
          </cell>
          <cell r="AC86">
            <v>99465</v>
          </cell>
          <cell r="AD86">
            <v>0</v>
          </cell>
          <cell r="AE86">
            <v>30885</v>
          </cell>
          <cell r="AF86">
            <v>0</v>
          </cell>
          <cell r="AG86">
            <v>19605</v>
          </cell>
          <cell r="AH86">
            <v>1250</v>
          </cell>
          <cell r="AI86">
            <v>3000</v>
          </cell>
          <cell r="AJ86">
            <v>6000</v>
          </cell>
          <cell r="AK86">
            <v>0</v>
          </cell>
          <cell r="AL86">
            <v>6450</v>
          </cell>
          <cell r="AM86">
            <v>4100</v>
          </cell>
          <cell r="AN86">
            <v>14000</v>
          </cell>
          <cell r="AO86">
            <v>3500</v>
          </cell>
          <cell r="AP86">
            <v>10400</v>
          </cell>
          <cell r="AQ86">
            <v>0</v>
          </cell>
          <cell r="AR86">
            <v>1400</v>
          </cell>
          <cell r="AS86">
            <v>25121</v>
          </cell>
          <cell r="AT86">
            <v>3174</v>
          </cell>
          <cell r="AU86">
            <v>0</v>
          </cell>
          <cell r="AV86">
            <v>8360</v>
          </cell>
          <cell r="AW86">
            <v>5632</v>
          </cell>
          <cell r="AX86">
            <v>0</v>
          </cell>
          <cell r="AY86">
            <v>8265</v>
          </cell>
          <cell r="AZ86">
            <v>0</v>
          </cell>
          <cell r="BA86">
            <v>0</v>
          </cell>
          <cell r="BB86">
            <v>14054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20490</v>
          </cell>
          <cell r="BH86">
            <v>0</v>
          </cell>
          <cell r="BI86">
            <v>0</v>
          </cell>
          <cell r="BJ86">
            <v>0</v>
          </cell>
          <cell r="BK86">
            <v>20752</v>
          </cell>
          <cell r="BL86">
            <v>0</v>
          </cell>
          <cell r="BM86">
            <v>0</v>
          </cell>
          <cell r="BN86">
            <v>16343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16343</v>
          </cell>
        </row>
        <row r="87">
          <cell r="A87">
            <v>572</v>
          </cell>
          <cell r="B87" t="str">
            <v>Brockworth Primary School</v>
          </cell>
          <cell r="D87">
            <v>58178</v>
          </cell>
          <cell r="E87">
            <v>0</v>
          </cell>
          <cell r="F87">
            <v>21420</v>
          </cell>
          <cell r="G87">
            <v>648</v>
          </cell>
          <cell r="H87">
            <v>0</v>
          </cell>
          <cell r="I87">
            <v>0</v>
          </cell>
          <cell r="J87">
            <v>568414</v>
          </cell>
          <cell r="K87">
            <v>0</v>
          </cell>
          <cell r="L87">
            <v>47940</v>
          </cell>
          <cell r="M87">
            <v>0</v>
          </cell>
          <cell r="N87">
            <v>25743</v>
          </cell>
          <cell r="O87">
            <v>0</v>
          </cell>
          <cell r="P87">
            <v>0</v>
          </cell>
          <cell r="Q87">
            <v>5600</v>
          </cell>
          <cell r="R87">
            <v>0</v>
          </cell>
          <cell r="S87">
            <v>0</v>
          </cell>
          <cell r="T87">
            <v>0</v>
          </cell>
          <cell r="U87">
            <v>700</v>
          </cell>
          <cell r="V87">
            <v>3600</v>
          </cell>
          <cell r="W87">
            <v>43109</v>
          </cell>
          <cell r="X87">
            <v>0</v>
          </cell>
          <cell r="Y87">
            <v>0</v>
          </cell>
          <cell r="Z87">
            <v>0</v>
          </cell>
          <cell r="AA87">
            <v>426560</v>
          </cell>
          <cell r="AB87">
            <v>4493</v>
          </cell>
          <cell r="AC87">
            <v>53060</v>
          </cell>
          <cell r="AD87">
            <v>0</v>
          </cell>
          <cell r="AE87">
            <v>48311</v>
          </cell>
          <cell r="AF87">
            <v>0</v>
          </cell>
          <cell r="AG87">
            <v>9324</v>
          </cell>
          <cell r="AH87">
            <v>1000</v>
          </cell>
          <cell r="AI87">
            <v>1400</v>
          </cell>
          <cell r="AJ87">
            <v>5878</v>
          </cell>
          <cell r="AK87">
            <v>0</v>
          </cell>
          <cell r="AL87">
            <v>7521</v>
          </cell>
          <cell r="AM87">
            <v>5000</v>
          </cell>
          <cell r="AN87">
            <v>28000</v>
          </cell>
          <cell r="AO87">
            <v>1000</v>
          </cell>
          <cell r="AP87">
            <v>13000</v>
          </cell>
          <cell r="AQ87">
            <v>9864</v>
          </cell>
          <cell r="AR87">
            <v>3000</v>
          </cell>
          <cell r="AS87">
            <v>55933</v>
          </cell>
          <cell r="AT87">
            <v>14358</v>
          </cell>
          <cell r="AU87">
            <v>0</v>
          </cell>
          <cell r="AV87">
            <v>5850</v>
          </cell>
          <cell r="AW87">
            <v>5596</v>
          </cell>
          <cell r="AX87">
            <v>0</v>
          </cell>
          <cell r="AY87">
            <v>23055</v>
          </cell>
          <cell r="AZ87">
            <v>4133</v>
          </cell>
          <cell r="BA87">
            <v>0</v>
          </cell>
          <cell r="BB87">
            <v>11946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15897</v>
          </cell>
          <cell r="BH87">
            <v>0</v>
          </cell>
          <cell r="BI87">
            <v>0</v>
          </cell>
          <cell r="BJ87">
            <v>0</v>
          </cell>
          <cell r="BK87">
            <v>37317</v>
          </cell>
          <cell r="BL87">
            <v>0</v>
          </cell>
          <cell r="BM87">
            <v>648</v>
          </cell>
          <cell r="BN87">
            <v>15002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15002</v>
          </cell>
        </row>
        <row r="88">
          <cell r="A88">
            <v>574</v>
          </cell>
          <cell r="B88" t="str">
            <v>Bromesberrow St. Mary's Church of England Primary School</v>
          </cell>
          <cell r="D88">
            <v>55351</v>
          </cell>
          <cell r="E88">
            <v>0</v>
          </cell>
          <cell r="F88">
            <v>0</v>
          </cell>
          <cell r="G88">
            <v>1016</v>
          </cell>
          <cell r="H88">
            <v>1456</v>
          </cell>
          <cell r="I88">
            <v>840</v>
          </cell>
          <cell r="J88">
            <v>206319</v>
          </cell>
          <cell r="K88">
            <v>0</v>
          </cell>
          <cell r="L88">
            <v>8913</v>
          </cell>
          <cell r="M88">
            <v>0</v>
          </cell>
          <cell r="N88">
            <v>21132</v>
          </cell>
          <cell r="O88">
            <v>0</v>
          </cell>
          <cell r="P88">
            <v>0</v>
          </cell>
          <cell r="Q88">
            <v>5637</v>
          </cell>
          <cell r="R88">
            <v>17000</v>
          </cell>
          <cell r="S88">
            <v>0</v>
          </cell>
          <cell r="T88">
            <v>0</v>
          </cell>
          <cell r="U88">
            <v>2750</v>
          </cell>
          <cell r="V88">
            <v>5934</v>
          </cell>
          <cell r="W88">
            <v>23816</v>
          </cell>
          <cell r="X88">
            <v>0</v>
          </cell>
          <cell r="Y88">
            <v>16709</v>
          </cell>
          <cell r="Z88">
            <v>0</v>
          </cell>
          <cell r="AA88">
            <v>157902</v>
          </cell>
          <cell r="AB88">
            <v>3750</v>
          </cell>
          <cell r="AC88">
            <v>30621</v>
          </cell>
          <cell r="AD88">
            <v>4917</v>
          </cell>
          <cell r="AE88">
            <v>17324</v>
          </cell>
          <cell r="AF88">
            <v>5127</v>
          </cell>
          <cell r="AG88">
            <v>10839</v>
          </cell>
          <cell r="AH88">
            <v>1100</v>
          </cell>
          <cell r="AI88">
            <v>2540</v>
          </cell>
          <cell r="AJ88">
            <v>2334</v>
          </cell>
          <cell r="AK88">
            <v>583</v>
          </cell>
          <cell r="AL88">
            <v>28500</v>
          </cell>
          <cell r="AM88">
            <v>1500</v>
          </cell>
          <cell r="AN88">
            <v>850</v>
          </cell>
          <cell r="AO88">
            <v>600</v>
          </cell>
          <cell r="AP88">
            <v>11000</v>
          </cell>
          <cell r="AQ88">
            <v>393</v>
          </cell>
          <cell r="AR88">
            <v>1500</v>
          </cell>
          <cell r="AS88">
            <v>27667</v>
          </cell>
          <cell r="AT88">
            <v>2996</v>
          </cell>
          <cell r="AU88">
            <v>0</v>
          </cell>
          <cell r="AV88">
            <v>2000</v>
          </cell>
          <cell r="AW88">
            <v>1507</v>
          </cell>
          <cell r="AX88">
            <v>0</v>
          </cell>
          <cell r="AY88">
            <v>16094</v>
          </cell>
          <cell r="AZ88">
            <v>0</v>
          </cell>
          <cell r="BA88">
            <v>4904</v>
          </cell>
          <cell r="BB88">
            <v>5628</v>
          </cell>
          <cell r="BC88">
            <v>0</v>
          </cell>
          <cell r="BD88">
            <v>0</v>
          </cell>
          <cell r="BE88">
            <v>16209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1456</v>
          </cell>
          <cell r="BL88">
            <v>0</v>
          </cell>
          <cell r="BM88">
            <v>1016</v>
          </cell>
          <cell r="BN88">
            <v>4676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1340</v>
          </cell>
          <cell r="BT88">
            <v>6016</v>
          </cell>
        </row>
        <row r="89">
          <cell r="A89">
            <v>578</v>
          </cell>
          <cell r="B89" t="str">
            <v>Bussage Church of England Primary School</v>
          </cell>
          <cell r="D89">
            <v>51611</v>
          </cell>
          <cell r="E89">
            <v>0</v>
          </cell>
          <cell r="F89">
            <v>0</v>
          </cell>
          <cell r="G89">
            <v>355</v>
          </cell>
          <cell r="H89">
            <v>0</v>
          </cell>
          <cell r="I89">
            <v>0</v>
          </cell>
          <cell r="J89">
            <v>580693</v>
          </cell>
          <cell r="K89">
            <v>0</v>
          </cell>
          <cell r="L89">
            <v>36729</v>
          </cell>
          <cell r="M89">
            <v>0</v>
          </cell>
          <cell r="N89">
            <v>16630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39973</v>
          </cell>
          <cell r="X89">
            <v>0</v>
          </cell>
          <cell r="Y89">
            <v>0</v>
          </cell>
          <cell r="Z89">
            <v>0</v>
          </cell>
          <cell r="AA89">
            <v>447526</v>
          </cell>
          <cell r="AB89">
            <v>19536</v>
          </cell>
          <cell r="AC89">
            <v>98275</v>
          </cell>
          <cell r="AD89">
            <v>14424</v>
          </cell>
          <cell r="AE89">
            <v>20706</v>
          </cell>
          <cell r="AF89">
            <v>0</v>
          </cell>
          <cell r="AG89">
            <v>11607</v>
          </cell>
          <cell r="AH89">
            <v>150</v>
          </cell>
          <cell r="AI89">
            <v>761</v>
          </cell>
          <cell r="AJ89">
            <v>6251</v>
          </cell>
          <cell r="AK89">
            <v>0</v>
          </cell>
          <cell r="AL89">
            <v>25283</v>
          </cell>
          <cell r="AM89">
            <v>4500</v>
          </cell>
          <cell r="AN89">
            <v>1000</v>
          </cell>
          <cell r="AO89">
            <v>2000</v>
          </cell>
          <cell r="AP89">
            <v>9100</v>
          </cell>
          <cell r="AQ89">
            <v>1774</v>
          </cell>
          <cell r="AR89">
            <v>450</v>
          </cell>
          <cell r="AS89">
            <v>19854</v>
          </cell>
          <cell r="AT89">
            <v>9995</v>
          </cell>
          <cell r="AU89">
            <v>0</v>
          </cell>
          <cell r="AV89">
            <v>4194</v>
          </cell>
          <cell r="AW89">
            <v>267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16639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355</v>
          </cell>
          <cell r="BN89">
            <v>11344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11344</v>
          </cell>
        </row>
        <row r="90">
          <cell r="A90">
            <v>579</v>
          </cell>
          <cell r="B90" t="str">
            <v>Castle Hill Primary School</v>
          </cell>
          <cell r="D90">
            <v>47734</v>
          </cell>
          <cell r="E90">
            <v>0</v>
          </cell>
          <cell r="F90">
            <v>1</v>
          </cell>
          <cell r="G90">
            <v>0</v>
          </cell>
          <cell r="H90">
            <v>0</v>
          </cell>
          <cell r="I90">
            <v>0</v>
          </cell>
          <cell r="J90">
            <v>570210</v>
          </cell>
          <cell r="K90">
            <v>0</v>
          </cell>
          <cell r="L90">
            <v>53985</v>
          </cell>
          <cell r="M90">
            <v>0</v>
          </cell>
          <cell r="N90">
            <v>27760</v>
          </cell>
          <cell r="O90">
            <v>0</v>
          </cell>
          <cell r="P90">
            <v>0</v>
          </cell>
          <cell r="Q90">
            <v>2000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42751</v>
          </cell>
          <cell r="X90">
            <v>0</v>
          </cell>
          <cell r="Y90">
            <v>0</v>
          </cell>
          <cell r="Z90">
            <v>0</v>
          </cell>
          <cell r="AA90">
            <v>386414</v>
          </cell>
          <cell r="AB90">
            <v>17591</v>
          </cell>
          <cell r="AC90">
            <v>101530</v>
          </cell>
          <cell r="AD90">
            <v>18342</v>
          </cell>
          <cell r="AE90">
            <v>53111</v>
          </cell>
          <cell r="AF90">
            <v>0</v>
          </cell>
          <cell r="AG90">
            <v>12346</v>
          </cell>
          <cell r="AH90">
            <v>2800</v>
          </cell>
          <cell r="AI90">
            <v>4150</v>
          </cell>
          <cell r="AJ90">
            <v>5729</v>
          </cell>
          <cell r="AK90">
            <v>0</v>
          </cell>
          <cell r="AL90">
            <v>30002</v>
          </cell>
          <cell r="AM90">
            <v>2963</v>
          </cell>
          <cell r="AN90">
            <v>1050</v>
          </cell>
          <cell r="AO90">
            <v>2300</v>
          </cell>
          <cell r="AP90">
            <v>8400</v>
          </cell>
          <cell r="AQ90">
            <v>7739</v>
          </cell>
          <cell r="AR90">
            <v>1200</v>
          </cell>
          <cell r="AS90">
            <v>35439</v>
          </cell>
          <cell r="AT90">
            <v>3379</v>
          </cell>
          <cell r="AU90">
            <v>0</v>
          </cell>
          <cell r="AV90">
            <v>12834</v>
          </cell>
          <cell r="AW90">
            <v>6178</v>
          </cell>
          <cell r="AX90">
            <v>0</v>
          </cell>
          <cell r="AY90">
            <v>12217</v>
          </cell>
          <cell r="AZ90">
            <v>0</v>
          </cell>
          <cell r="BA90">
            <v>0</v>
          </cell>
          <cell r="BB90">
            <v>10325</v>
          </cell>
          <cell r="BC90">
            <v>2724</v>
          </cell>
          <cell r="BD90">
            <v>0</v>
          </cell>
          <cell r="BE90">
            <v>0</v>
          </cell>
          <cell r="BF90">
            <v>0</v>
          </cell>
          <cell r="BG90">
            <v>5748</v>
          </cell>
          <cell r="BH90">
            <v>0</v>
          </cell>
          <cell r="BI90">
            <v>0</v>
          </cell>
          <cell r="BJ90">
            <v>0</v>
          </cell>
          <cell r="BK90">
            <v>5659</v>
          </cell>
          <cell r="BL90">
            <v>0</v>
          </cell>
          <cell r="BM90">
            <v>89</v>
          </cell>
          <cell r="BN90">
            <v>5677</v>
          </cell>
          <cell r="BO90">
            <v>0</v>
          </cell>
          <cell r="BP90">
            <v>1</v>
          </cell>
          <cell r="BQ90">
            <v>0</v>
          </cell>
          <cell r="BR90">
            <v>0</v>
          </cell>
          <cell r="BS90">
            <v>0</v>
          </cell>
          <cell r="BT90">
            <v>5678</v>
          </cell>
        </row>
        <row r="91">
          <cell r="A91">
            <v>580</v>
          </cell>
          <cell r="B91" t="str">
            <v>Cam Everlands Primary School</v>
          </cell>
          <cell r="D91">
            <v>30035</v>
          </cell>
          <cell r="E91">
            <v>0</v>
          </cell>
          <cell r="F91">
            <v>20953</v>
          </cell>
          <cell r="G91">
            <v>0</v>
          </cell>
          <cell r="H91">
            <v>0</v>
          </cell>
          <cell r="I91">
            <v>0</v>
          </cell>
          <cell r="J91">
            <v>534683</v>
          </cell>
          <cell r="K91">
            <v>0</v>
          </cell>
          <cell r="L91">
            <v>40847</v>
          </cell>
          <cell r="M91">
            <v>0</v>
          </cell>
          <cell r="N91">
            <v>30388</v>
          </cell>
          <cell r="O91">
            <v>0</v>
          </cell>
          <cell r="P91">
            <v>3000</v>
          </cell>
          <cell r="Q91">
            <v>15900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3283</v>
          </cell>
          <cell r="W91">
            <v>40127</v>
          </cell>
          <cell r="X91">
            <v>0</v>
          </cell>
          <cell r="Y91">
            <v>0</v>
          </cell>
          <cell r="Z91">
            <v>0</v>
          </cell>
          <cell r="AA91">
            <v>388566</v>
          </cell>
          <cell r="AB91">
            <v>16650</v>
          </cell>
          <cell r="AC91">
            <v>101721</v>
          </cell>
          <cell r="AD91">
            <v>18747</v>
          </cell>
          <cell r="AE91">
            <v>35167</v>
          </cell>
          <cell r="AF91">
            <v>0</v>
          </cell>
          <cell r="AG91">
            <v>15045</v>
          </cell>
          <cell r="AH91">
            <v>1550</v>
          </cell>
          <cell r="AI91">
            <v>4328</v>
          </cell>
          <cell r="AJ91">
            <v>5633</v>
          </cell>
          <cell r="AK91">
            <v>1050</v>
          </cell>
          <cell r="AL91">
            <v>14550</v>
          </cell>
          <cell r="AM91">
            <v>4500</v>
          </cell>
          <cell r="AN91">
            <v>600</v>
          </cell>
          <cell r="AO91">
            <v>3200</v>
          </cell>
          <cell r="AP91">
            <v>7500</v>
          </cell>
          <cell r="AQ91">
            <v>7854</v>
          </cell>
          <cell r="AR91">
            <v>1900</v>
          </cell>
          <cell r="AS91">
            <v>12380</v>
          </cell>
          <cell r="AT91">
            <v>7299</v>
          </cell>
          <cell r="AU91">
            <v>0</v>
          </cell>
          <cell r="AV91">
            <v>4490</v>
          </cell>
          <cell r="AW91">
            <v>5716</v>
          </cell>
          <cell r="AX91">
            <v>0</v>
          </cell>
          <cell r="AY91">
            <v>2175</v>
          </cell>
          <cell r="AZ91">
            <v>7715</v>
          </cell>
          <cell r="BA91">
            <v>11385</v>
          </cell>
          <cell r="BB91">
            <v>11740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31730</v>
          </cell>
          <cell r="BH91">
            <v>0</v>
          </cell>
          <cell r="BI91">
            <v>0</v>
          </cell>
          <cell r="BJ91">
            <v>0</v>
          </cell>
          <cell r="BK91">
            <v>52683</v>
          </cell>
          <cell r="BL91">
            <v>0</v>
          </cell>
          <cell r="BM91">
            <v>0</v>
          </cell>
          <cell r="BN91">
            <v>6802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T91">
            <v>6802</v>
          </cell>
        </row>
        <row r="92">
          <cell r="A92">
            <v>581</v>
          </cell>
          <cell r="B92" t="str">
            <v>St. Matthew's Church of England Primary School</v>
          </cell>
          <cell r="D92">
            <v>37969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535067</v>
          </cell>
          <cell r="K92">
            <v>0</v>
          </cell>
          <cell r="L92">
            <v>52044</v>
          </cell>
          <cell r="M92">
            <v>0</v>
          </cell>
          <cell r="N92">
            <v>18190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38277</v>
          </cell>
          <cell r="X92">
            <v>0</v>
          </cell>
          <cell r="Y92">
            <v>0</v>
          </cell>
          <cell r="Z92">
            <v>0</v>
          </cell>
          <cell r="AA92">
            <v>394500</v>
          </cell>
          <cell r="AB92">
            <v>21000</v>
          </cell>
          <cell r="AC92">
            <v>94970</v>
          </cell>
          <cell r="AD92">
            <v>18000</v>
          </cell>
          <cell r="AE92">
            <v>26000</v>
          </cell>
          <cell r="AF92">
            <v>0</v>
          </cell>
          <cell r="AG92">
            <v>17500</v>
          </cell>
          <cell r="AH92">
            <v>0</v>
          </cell>
          <cell r="AI92">
            <v>0</v>
          </cell>
          <cell r="AJ92">
            <v>0</v>
          </cell>
          <cell r="AK92">
            <v>6000</v>
          </cell>
          <cell r="AL92">
            <v>10789</v>
          </cell>
          <cell r="AM92">
            <v>3200</v>
          </cell>
          <cell r="AN92">
            <v>1500</v>
          </cell>
          <cell r="AO92">
            <v>5000</v>
          </cell>
          <cell r="AP92">
            <v>6500</v>
          </cell>
          <cell r="AQ92">
            <v>1550</v>
          </cell>
          <cell r="AR92">
            <v>0</v>
          </cell>
          <cell r="AS92">
            <v>33280</v>
          </cell>
          <cell r="AT92">
            <v>500</v>
          </cell>
          <cell r="AU92">
            <v>0</v>
          </cell>
          <cell r="AV92">
            <v>5250</v>
          </cell>
          <cell r="AW92">
            <v>5166</v>
          </cell>
          <cell r="AX92">
            <v>0</v>
          </cell>
          <cell r="AY92">
            <v>5220</v>
          </cell>
          <cell r="AZ92">
            <v>0</v>
          </cell>
          <cell r="BA92">
            <v>239</v>
          </cell>
          <cell r="BB92">
            <v>10383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15000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15000</v>
          </cell>
        </row>
        <row r="93">
          <cell r="A93">
            <v>582</v>
          </cell>
          <cell r="B93" t="str">
            <v>Cam Hopton Church of England Primary School</v>
          </cell>
          <cell r="D93">
            <v>69214</v>
          </cell>
          <cell r="E93">
            <v>0</v>
          </cell>
          <cell r="F93">
            <v>0</v>
          </cell>
          <cell r="G93">
            <v>15</v>
          </cell>
          <cell r="H93">
            <v>0</v>
          </cell>
          <cell r="I93">
            <v>0</v>
          </cell>
          <cell r="J93">
            <v>516891</v>
          </cell>
          <cell r="K93">
            <v>0</v>
          </cell>
          <cell r="L93">
            <v>15468</v>
          </cell>
          <cell r="M93">
            <v>0</v>
          </cell>
          <cell r="N93">
            <v>18769</v>
          </cell>
          <cell r="O93">
            <v>0</v>
          </cell>
          <cell r="P93">
            <v>1921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2945</v>
          </cell>
          <cell r="W93">
            <v>37843</v>
          </cell>
          <cell r="X93">
            <v>0</v>
          </cell>
          <cell r="Y93">
            <v>0</v>
          </cell>
          <cell r="Z93">
            <v>0</v>
          </cell>
          <cell r="AA93">
            <v>349255</v>
          </cell>
          <cell r="AB93">
            <v>30770</v>
          </cell>
          <cell r="AC93">
            <v>77293</v>
          </cell>
          <cell r="AD93">
            <v>12679</v>
          </cell>
          <cell r="AE93">
            <v>25459</v>
          </cell>
          <cell r="AF93">
            <v>0</v>
          </cell>
          <cell r="AG93">
            <v>12160</v>
          </cell>
          <cell r="AH93">
            <v>500</v>
          </cell>
          <cell r="AI93">
            <v>1805</v>
          </cell>
          <cell r="AJ93">
            <v>5442</v>
          </cell>
          <cell r="AK93">
            <v>0</v>
          </cell>
          <cell r="AL93">
            <v>34500</v>
          </cell>
          <cell r="AM93">
            <v>2900</v>
          </cell>
          <cell r="AN93">
            <v>1000</v>
          </cell>
          <cell r="AO93">
            <v>1750</v>
          </cell>
          <cell r="AP93">
            <v>7250</v>
          </cell>
          <cell r="AQ93">
            <v>945</v>
          </cell>
          <cell r="AR93">
            <v>1050</v>
          </cell>
          <cell r="AS93">
            <v>23633</v>
          </cell>
          <cell r="AT93">
            <v>21686</v>
          </cell>
          <cell r="AU93">
            <v>0</v>
          </cell>
          <cell r="AV93">
            <v>6125</v>
          </cell>
          <cell r="AW93">
            <v>4150</v>
          </cell>
          <cell r="AX93">
            <v>0</v>
          </cell>
          <cell r="AY93">
            <v>1625</v>
          </cell>
          <cell r="AZ93">
            <v>9893</v>
          </cell>
          <cell r="BA93">
            <v>10218</v>
          </cell>
          <cell r="BB93">
            <v>12300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15</v>
          </cell>
          <cell r="BN93">
            <v>8663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8663</v>
          </cell>
        </row>
        <row r="94">
          <cell r="A94">
            <v>583</v>
          </cell>
          <cell r="B94" t="str">
            <v>Cam Woodfield Infant School</v>
          </cell>
          <cell r="D94">
            <v>15519</v>
          </cell>
          <cell r="E94">
            <v>0</v>
          </cell>
          <cell r="F94">
            <v>7209</v>
          </cell>
          <cell r="G94">
            <v>873</v>
          </cell>
          <cell r="H94">
            <v>0</v>
          </cell>
          <cell r="I94">
            <v>0</v>
          </cell>
          <cell r="J94">
            <v>371435</v>
          </cell>
          <cell r="K94">
            <v>0</v>
          </cell>
          <cell r="L94">
            <v>19900</v>
          </cell>
          <cell r="M94">
            <v>0</v>
          </cell>
          <cell r="N94">
            <v>19852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28956</v>
          </cell>
          <cell r="X94">
            <v>0</v>
          </cell>
          <cell r="Y94">
            <v>0</v>
          </cell>
          <cell r="Z94">
            <v>0</v>
          </cell>
          <cell r="AA94">
            <v>269454</v>
          </cell>
          <cell r="AB94">
            <v>9750</v>
          </cell>
          <cell r="AC94">
            <v>54975</v>
          </cell>
          <cell r="AD94">
            <v>11343</v>
          </cell>
          <cell r="AE94">
            <v>20027</v>
          </cell>
          <cell r="AF94">
            <v>0</v>
          </cell>
          <cell r="AG94">
            <v>11989</v>
          </cell>
          <cell r="AH94">
            <v>100</v>
          </cell>
          <cell r="AI94">
            <v>7500</v>
          </cell>
          <cell r="AJ94">
            <v>3674</v>
          </cell>
          <cell r="AK94">
            <v>0</v>
          </cell>
          <cell r="AL94">
            <v>6000</v>
          </cell>
          <cell r="AM94">
            <v>868</v>
          </cell>
          <cell r="AN94">
            <v>1500</v>
          </cell>
          <cell r="AO94">
            <v>1500</v>
          </cell>
          <cell r="AP94">
            <v>8400</v>
          </cell>
          <cell r="AQ94">
            <v>4828</v>
          </cell>
          <cell r="AR94">
            <v>1400</v>
          </cell>
          <cell r="AS94">
            <v>13763</v>
          </cell>
          <cell r="AT94">
            <v>1500</v>
          </cell>
          <cell r="AU94">
            <v>0</v>
          </cell>
          <cell r="AV94">
            <v>2250</v>
          </cell>
          <cell r="AW94">
            <v>3491</v>
          </cell>
          <cell r="AX94">
            <v>0</v>
          </cell>
          <cell r="AY94">
            <v>3480</v>
          </cell>
          <cell r="AZ94">
            <v>0</v>
          </cell>
          <cell r="BA94">
            <v>1300</v>
          </cell>
          <cell r="BB94">
            <v>9072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26627</v>
          </cell>
          <cell r="BH94">
            <v>0</v>
          </cell>
          <cell r="BI94">
            <v>0</v>
          </cell>
          <cell r="BJ94">
            <v>0</v>
          </cell>
          <cell r="BK94">
            <v>33836</v>
          </cell>
          <cell r="BL94">
            <v>0</v>
          </cell>
          <cell r="BM94">
            <v>873</v>
          </cell>
          <cell r="BN94">
            <v>7498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7498</v>
          </cell>
        </row>
        <row r="95">
          <cell r="A95">
            <v>584</v>
          </cell>
          <cell r="B95" t="str">
            <v>Cam Woodfield Junior School</v>
          </cell>
          <cell r="C95">
            <v>1</v>
          </cell>
          <cell r="D95">
            <v>48470</v>
          </cell>
          <cell r="E95">
            <v>0</v>
          </cell>
          <cell r="F95">
            <v>36572</v>
          </cell>
          <cell r="G95">
            <v>0</v>
          </cell>
          <cell r="H95">
            <v>0</v>
          </cell>
          <cell r="I95">
            <v>0</v>
          </cell>
          <cell r="J95">
            <v>442490</v>
          </cell>
          <cell r="K95">
            <v>0</v>
          </cell>
          <cell r="L95">
            <v>59498</v>
          </cell>
          <cell r="M95">
            <v>0</v>
          </cell>
          <cell r="N95">
            <v>21107</v>
          </cell>
          <cell r="O95">
            <v>0</v>
          </cell>
          <cell r="P95">
            <v>0</v>
          </cell>
          <cell r="Q95">
            <v>6500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200</v>
          </cell>
          <cell r="W95">
            <v>34233</v>
          </cell>
          <cell r="X95">
            <v>0</v>
          </cell>
          <cell r="Y95">
            <v>0</v>
          </cell>
          <cell r="Z95">
            <v>0</v>
          </cell>
          <cell r="AA95">
            <v>366203</v>
          </cell>
          <cell r="AB95">
            <v>7353</v>
          </cell>
          <cell r="AC95">
            <v>61181</v>
          </cell>
          <cell r="AD95">
            <v>17645</v>
          </cell>
          <cell r="AE95">
            <v>28308</v>
          </cell>
          <cell r="AF95">
            <v>0</v>
          </cell>
          <cell r="AG95">
            <v>12150</v>
          </cell>
          <cell r="AH95">
            <v>2550</v>
          </cell>
          <cell r="AI95">
            <v>2028</v>
          </cell>
          <cell r="AJ95">
            <v>3900</v>
          </cell>
          <cell r="AK95">
            <v>698</v>
          </cell>
          <cell r="AL95">
            <v>6930</v>
          </cell>
          <cell r="AM95">
            <v>5362</v>
          </cell>
          <cell r="AN95">
            <v>2600</v>
          </cell>
          <cell r="AO95">
            <v>2600</v>
          </cell>
          <cell r="AP95">
            <v>8000</v>
          </cell>
          <cell r="AQ95">
            <v>1710</v>
          </cell>
          <cell r="AR95">
            <v>1650</v>
          </cell>
          <cell r="AS95">
            <v>27102</v>
          </cell>
          <cell r="AT95">
            <v>3698</v>
          </cell>
          <cell r="AU95">
            <v>0</v>
          </cell>
          <cell r="AV95">
            <v>4300</v>
          </cell>
          <cell r="AW95">
            <v>4297</v>
          </cell>
          <cell r="AX95">
            <v>0</v>
          </cell>
          <cell r="AY95">
            <v>7050</v>
          </cell>
          <cell r="AZ95">
            <v>0</v>
          </cell>
          <cell r="BA95">
            <v>3000</v>
          </cell>
          <cell r="BB95">
            <v>9099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29651</v>
          </cell>
          <cell r="BH95">
            <v>0</v>
          </cell>
          <cell r="BI95">
            <v>0</v>
          </cell>
          <cell r="BJ95">
            <v>0</v>
          </cell>
          <cell r="BK95">
            <v>40000</v>
          </cell>
          <cell r="BL95">
            <v>0</v>
          </cell>
          <cell r="BM95">
            <v>0</v>
          </cell>
          <cell r="BN95">
            <v>23084</v>
          </cell>
          <cell r="BO95">
            <v>0</v>
          </cell>
          <cell r="BP95">
            <v>26223</v>
          </cell>
          <cell r="BQ95">
            <v>0</v>
          </cell>
          <cell r="BR95">
            <v>0</v>
          </cell>
          <cell r="BS95">
            <v>0</v>
          </cell>
          <cell r="BT95">
            <v>49307</v>
          </cell>
        </row>
        <row r="96">
          <cell r="A96">
            <v>585</v>
          </cell>
          <cell r="B96" t="str">
            <v>Cashes Green Primary School</v>
          </cell>
          <cell r="D96">
            <v>14744</v>
          </cell>
          <cell r="E96">
            <v>0</v>
          </cell>
          <cell r="F96">
            <v>-11709</v>
          </cell>
          <cell r="G96">
            <v>1085</v>
          </cell>
          <cell r="H96">
            <v>886</v>
          </cell>
          <cell r="I96">
            <v>0</v>
          </cell>
          <cell r="J96">
            <v>388579</v>
          </cell>
          <cell r="K96">
            <v>0</v>
          </cell>
          <cell r="L96">
            <v>52965</v>
          </cell>
          <cell r="M96">
            <v>0</v>
          </cell>
          <cell r="N96">
            <v>27287</v>
          </cell>
          <cell r="O96">
            <v>0</v>
          </cell>
          <cell r="P96">
            <v>-15341</v>
          </cell>
          <cell r="Q96">
            <v>6000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33976</v>
          </cell>
          <cell r="X96">
            <v>0</v>
          </cell>
          <cell r="Y96">
            <v>0</v>
          </cell>
          <cell r="Z96">
            <v>0</v>
          </cell>
          <cell r="AA96">
            <v>331830</v>
          </cell>
          <cell r="AB96">
            <v>0</v>
          </cell>
          <cell r="AC96">
            <v>54777</v>
          </cell>
          <cell r="AD96">
            <v>16613</v>
          </cell>
          <cell r="AE96">
            <v>25070</v>
          </cell>
          <cell r="AF96">
            <v>0</v>
          </cell>
          <cell r="AG96">
            <v>6642</v>
          </cell>
          <cell r="AH96">
            <v>0</v>
          </cell>
          <cell r="AI96">
            <v>1000</v>
          </cell>
          <cell r="AJ96">
            <v>4271</v>
          </cell>
          <cell r="AK96">
            <v>0</v>
          </cell>
          <cell r="AL96">
            <v>1000</v>
          </cell>
          <cell r="AM96">
            <v>4000</v>
          </cell>
          <cell r="AN96">
            <v>0</v>
          </cell>
          <cell r="AO96">
            <v>2000</v>
          </cell>
          <cell r="AP96">
            <v>7000</v>
          </cell>
          <cell r="AQ96">
            <v>6526</v>
          </cell>
          <cell r="AR96">
            <v>500</v>
          </cell>
          <cell r="AS96">
            <v>10500</v>
          </cell>
          <cell r="AT96">
            <v>6787</v>
          </cell>
          <cell r="AU96">
            <v>0</v>
          </cell>
          <cell r="AV96">
            <v>2949</v>
          </cell>
          <cell r="AW96">
            <v>4232</v>
          </cell>
          <cell r="AX96">
            <v>0</v>
          </cell>
          <cell r="AY96">
            <v>8700</v>
          </cell>
          <cell r="AZ96">
            <v>4500</v>
          </cell>
          <cell r="BA96">
            <v>0</v>
          </cell>
          <cell r="BB96">
            <v>9115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27194</v>
          </cell>
          <cell r="BH96">
            <v>15341</v>
          </cell>
          <cell r="BI96">
            <v>0</v>
          </cell>
          <cell r="BJ96">
            <v>0</v>
          </cell>
          <cell r="BK96">
            <v>31712</v>
          </cell>
          <cell r="BL96">
            <v>0</v>
          </cell>
          <cell r="BM96">
            <v>1085</v>
          </cell>
          <cell r="BN96">
            <v>198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198</v>
          </cell>
        </row>
        <row r="97">
          <cell r="A97">
            <v>586</v>
          </cell>
          <cell r="B97" t="str">
            <v>Chalford Hill Primary School</v>
          </cell>
          <cell r="D97">
            <v>27017</v>
          </cell>
          <cell r="E97">
            <v>0</v>
          </cell>
          <cell r="F97">
            <v>63221</v>
          </cell>
          <cell r="G97">
            <v>2696</v>
          </cell>
          <cell r="H97">
            <v>0</v>
          </cell>
          <cell r="I97">
            <v>0</v>
          </cell>
          <cell r="J97">
            <v>550714</v>
          </cell>
          <cell r="K97">
            <v>0</v>
          </cell>
          <cell r="L97">
            <v>8553</v>
          </cell>
          <cell r="M97">
            <v>0</v>
          </cell>
          <cell r="N97">
            <v>14869</v>
          </cell>
          <cell r="O97">
            <v>0</v>
          </cell>
          <cell r="P97">
            <v>0</v>
          </cell>
          <cell r="Q97">
            <v>2330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386</v>
          </cell>
          <cell r="W97">
            <v>38822</v>
          </cell>
          <cell r="X97">
            <v>0</v>
          </cell>
          <cell r="Y97">
            <v>0</v>
          </cell>
          <cell r="Z97">
            <v>0</v>
          </cell>
          <cell r="AA97">
            <v>406306</v>
          </cell>
          <cell r="AB97">
            <v>19853</v>
          </cell>
          <cell r="AC97">
            <v>71976</v>
          </cell>
          <cell r="AD97">
            <v>0</v>
          </cell>
          <cell r="AE97">
            <v>23910</v>
          </cell>
          <cell r="AF97">
            <v>0</v>
          </cell>
          <cell r="AG97">
            <v>9574</v>
          </cell>
          <cell r="AH97">
            <v>500</v>
          </cell>
          <cell r="AI97">
            <v>7312</v>
          </cell>
          <cell r="AJ97">
            <v>4741</v>
          </cell>
          <cell r="AK97">
            <v>1185</v>
          </cell>
          <cell r="AL97">
            <v>10195</v>
          </cell>
          <cell r="AM97">
            <v>4594</v>
          </cell>
          <cell r="AN97">
            <v>14500</v>
          </cell>
          <cell r="AO97">
            <v>1300</v>
          </cell>
          <cell r="AP97">
            <v>6000</v>
          </cell>
          <cell r="AQ97">
            <v>3176</v>
          </cell>
          <cell r="AR97">
            <v>1100</v>
          </cell>
          <cell r="AS97">
            <v>23151</v>
          </cell>
          <cell r="AT97">
            <v>1400</v>
          </cell>
          <cell r="AU97">
            <v>0</v>
          </cell>
          <cell r="AV97">
            <v>3836</v>
          </cell>
          <cell r="AW97">
            <v>5088</v>
          </cell>
          <cell r="AX97">
            <v>0</v>
          </cell>
          <cell r="AY97">
            <v>0</v>
          </cell>
          <cell r="AZ97">
            <v>0</v>
          </cell>
          <cell r="BA97">
            <v>830</v>
          </cell>
          <cell r="BB97">
            <v>10862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31667</v>
          </cell>
          <cell r="BH97">
            <v>0</v>
          </cell>
          <cell r="BI97">
            <v>0</v>
          </cell>
          <cell r="BJ97">
            <v>0</v>
          </cell>
          <cell r="BK97">
            <v>97308</v>
          </cell>
          <cell r="BL97">
            <v>0</v>
          </cell>
          <cell r="BM97">
            <v>276</v>
          </cell>
          <cell r="BN97">
            <v>11302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T97">
            <v>11302</v>
          </cell>
        </row>
        <row r="98">
          <cell r="A98">
            <v>587</v>
          </cell>
          <cell r="B98" t="str">
            <v>Christ Church Church of England Primary School (Stroud)</v>
          </cell>
          <cell r="D98">
            <v>37005</v>
          </cell>
          <cell r="E98">
            <v>0</v>
          </cell>
          <cell r="F98">
            <v>0</v>
          </cell>
          <cell r="G98">
            <v>419</v>
          </cell>
          <cell r="H98">
            <v>0</v>
          </cell>
          <cell r="I98">
            <v>0</v>
          </cell>
          <cell r="J98">
            <v>179304</v>
          </cell>
          <cell r="K98">
            <v>0</v>
          </cell>
          <cell r="L98">
            <v>8638</v>
          </cell>
          <cell r="M98">
            <v>0</v>
          </cell>
          <cell r="N98">
            <v>19705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19975</v>
          </cell>
          <cell r="X98">
            <v>0</v>
          </cell>
          <cell r="Y98">
            <v>0</v>
          </cell>
          <cell r="Z98">
            <v>0</v>
          </cell>
          <cell r="AA98">
            <v>159613</v>
          </cell>
          <cell r="AB98">
            <v>12127</v>
          </cell>
          <cell r="AC98">
            <v>18218</v>
          </cell>
          <cell r="AD98">
            <v>5445</v>
          </cell>
          <cell r="AE98">
            <v>14365</v>
          </cell>
          <cell r="AF98">
            <v>0</v>
          </cell>
          <cell r="AG98">
            <v>3600</v>
          </cell>
          <cell r="AH98">
            <v>200</v>
          </cell>
          <cell r="AI98">
            <v>2100</v>
          </cell>
          <cell r="AJ98">
            <v>1938</v>
          </cell>
          <cell r="AK98">
            <v>646</v>
          </cell>
          <cell r="AL98">
            <v>8183</v>
          </cell>
          <cell r="AM98">
            <v>0</v>
          </cell>
          <cell r="AN98">
            <v>200</v>
          </cell>
          <cell r="AO98">
            <v>450</v>
          </cell>
          <cell r="AP98">
            <v>3500</v>
          </cell>
          <cell r="AQ98">
            <v>274</v>
          </cell>
          <cell r="AR98">
            <v>0</v>
          </cell>
          <cell r="AS98">
            <v>8428</v>
          </cell>
          <cell r="AT98">
            <v>2657</v>
          </cell>
          <cell r="AU98">
            <v>0</v>
          </cell>
          <cell r="AV98">
            <v>4642</v>
          </cell>
          <cell r="AW98">
            <v>1062</v>
          </cell>
          <cell r="AX98">
            <v>0</v>
          </cell>
          <cell r="AY98">
            <v>2610</v>
          </cell>
          <cell r="AZ98">
            <v>0</v>
          </cell>
          <cell r="BA98">
            <v>100</v>
          </cell>
          <cell r="BB98">
            <v>5996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419</v>
          </cell>
          <cell r="BN98">
            <v>8273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8273</v>
          </cell>
        </row>
        <row r="99">
          <cell r="A99">
            <v>589</v>
          </cell>
          <cell r="B99" t="str">
            <v>Charlton Kings Junior School</v>
          </cell>
          <cell r="C99">
            <v>1</v>
          </cell>
          <cell r="D99">
            <v>58690</v>
          </cell>
          <cell r="E99">
            <v>0</v>
          </cell>
          <cell r="F99">
            <v>0</v>
          </cell>
          <cell r="G99">
            <v>0</v>
          </cell>
          <cell r="H99">
            <v>6500</v>
          </cell>
          <cell r="I99">
            <v>0</v>
          </cell>
          <cell r="J99">
            <v>969261</v>
          </cell>
          <cell r="K99">
            <v>0</v>
          </cell>
          <cell r="L99">
            <v>34780</v>
          </cell>
          <cell r="M99">
            <v>0</v>
          </cell>
          <cell r="N99">
            <v>27849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58378</v>
          </cell>
          <cell r="X99">
            <v>0</v>
          </cell>
          <cell r="Y99">
            <v>0</v>
          </cell>
          <cell r="Z99">
            <v>0</v>
          </cell>
          <cell r="AA99">
            <v>697881</v>
          </cell>
          <cell r="AB99">
            <v>35106</v>
          </cell>
          <cell r="AC99">
            <v>131534</v>
          </cell>
          <cell r="AD99">
            <v>38882</v>
          </cell>
          <cell r="AE99">
            <v>52081</v>
          </cell>
          <cell r="AF99">
            <v>0</v>
          </cell>
          <cell r="AG99">
            <v>20362</v>
          </cell>
          <cell r="AH99">
            <v>100</v>
          </cell>
          <cell r="AI99">
            <v>500</v>
          </cell>
          <cell r="AJ99">
            <v>6000</v>
          </cell>
          <cell r="AK99">
            <v>1910</v>
          </cell>
          <cell r="AL99">
            <v>28879</v>
          </cell>
          <cell r="AM99">
            <v>15000</v>
          </cell>
          <cell r="AN99">
            <v>5200</v>
          </cell>
          <cell r="AO99">
            <v>4000</v>
          </cell>
          <cell r="AP99">
            <v>13000</v>
          </cell>
          <cell r="AQ99">
            <v>1663</v>
          </cell>
          <cell r="AR99">
            <v>4337</v>
          </cell>
          <cell r="AS99">
            <v>32652</v>
          </cell>
          <cell r="AT99">
            <v>4800</v>
          </cell>
          <cell r="AU99">
            <v>0</v>
          </cell>
          <cell r="AV99">
            <v>9935</v>
          </cell>
          <cell r="AW99">
            <v>8178</v>
          </cell>
          <cell r="AX99">
            <v>0</v>
          </cell>
          <cell r="AY99">
            <v>600</v>
          </cell>
          <cell r="AZ99">
            <v>0</v>
          </cell>
          <cell r="BA99">
            <v>3116</v>
          </cell>
          <cell r="BB99">
            <v>12227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41810</v>
          </cell>
          <cell r="BH99">
            <v>0</v>
          </cell>
          <cell r="BI99">
            <v>0</v>
          </cell>
          <cell r="BJ99">
            <v>0</v>
          </cell>
          <cell r="BK99">
            <v>48310</v>
          </cell>
          <cell r="BL99">
            <v>0</v>
          </cell>
          <cell r="BM99">
            <v>0</v>
          </cell>
          <cell r="BN99">
            <v>21015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21015</v>
          </cell>
        </row>
        <row r="100">
          <cell r="A100">
            <v>590</v>
          </cell>
          <cell r="B100" t="str">
            <v>Charlton Kings Infant School</v>
          </cell>
          <cell r="C100">
            <v>1</v>
          </cell>
          <cell r="D100">
            <v>52918</v>
          </cell>
          <cell r="E100">
            <v>0</v>
          </cell>
          <cell r="F100">
            <v>32869</v>
          </cell>
          <cell r="G100">
            <v>555</v>
          </cell>
          <cell r="H100">
            <v>0</v>
          </cell>
          <cell r="I100">
            <v>0</v>
          </cell>
          <cell r="J100">
            <v>659576</v>
          </cell>
          <cell r="K100">
            <v>0</v>
          </cell>
          <cell r="L100">
            <v>23825</v>
          </cell>
          <cell r="M100">
            <v>0</v>
          </cell>
          <cell r="N100">
            <v>18613</v>
          </cell>
          <cell r="O100">
            <v>0</v>
          </cell>
          <cell r="P100">
            <v>0</v>
          </cell>
          <cell r="Q100">
            <v>86717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6000</v>
          </cell>
          <cell r="W100">
            <v>43543</v>
          </cell>
          <cell r="X100">
            <v>0</v>
          </cell>
          <cell r="Y100">
            <v>0</v>
          </cell>
          <cell r="Z100">
            <v>0</v>
          </cell>
          <cell r="AA100">
            <v>504374</v>
          </cell>
          <cell r="AB100">
            <v>19636</v>
          </cell>
          <cell r="AC100">
            <v>140425</v>
          </cell>
          <cell r="AD100">
            <v>0</v>
          </cell>
          <cell r="AE100">
            <v>36100</v>
          </cell>
          <cell r="AF100">
            <v>0</v>
          </cell>
          <cell r="AG100">
            <v>22334</v>
          </cell>
          <cell r="AH100">
            <v>215</v>
          </cell>
          <cell r="AI100">
            <v>6646</v>
          </cell>
          <cell r="AJ100">
            <v>7004</v>
          </cell>
          <cell r="AK100">
            <v>1800</v>
          </cell>
          <cell r="AL100">
            <v>30250</v>
          </cell>
          <cell r="AM100">
            <v>2400</v>
          </cell>
          <cell r="AN100">
            <v>21700</v>
          </cell>
          <cell r="AO100">
            <v>3500</v>
          </cell>
          <cell r="AP100">
            <v>10200</v>
          </cell>
          <cell r="AQ100">
            <v>2472</v>
          </cell>
          <cell r="AR100">
            <v>1850</v>
          </cell>
          <cell r="AS100">
            <v>14470</v>
          </cell>
          <cell r="AT100">
            <v>10622</v>
          </cell>
          <cell r="AU100">
            <v>0</v>
          </cell>
          <cell r="AV100">
            <v>11050</v>
          </cell>
          <cell r="AW100">
            <v>6900</v>
          </cell>
          <cell r="AX100">
            <v>0</v>
          </cell>
          <cell r="AY100">
            <v>500</v>
          </cell>
          <cell r="AZ100">
            <v>0</v>
          </cell>
          <cell r="BA100">
            <v>750</v>
          </cell>
          <cell r="BB100">
            <v>12394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33872</v>
          </cell>
          <cell r="BH100">
            <v>0</v>
          </cell>
          <cell r="BI100">
            <v>0</v>
          </cell>
          <cell r="BJ100">
            <v>0</v>
          </cell>
          <cell r="BK100">
            <v>66741</v>
          </cell>
          <cell r="BL100">
            <v>0</v>
          </cell>
          <cell r="BM100">
            <v>555</v>
          </cell>
          <cell r="BN100">
            <v>23600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23600</v>
          </cell>
        </row>
        <row r="101">
          <cell r="A101">
            <v>591</v>
          </cell>
          <cell r="B101" t="str">
            <v>Holy Apostles' Church of England Primary School</v>
          </cell>
          <cell r="C101">
            <v>1</v>
          </cell>
          <cell r="D101">
            <v>110079</v>
          </cell>
          <cell r="E101">
            <v>0</v>
          </cell>
          <cell r="F101">
            <v>0</v>
          </cell>
          <cell r="G101">
            <v>135</v>
          </cell>
          <cell r="H101">
            <v>13002</v>
          </cell>
          <cell r="I101">
            <v>0</v>
          </cell>
          <cell r="J101">
            <v>506605</v>
          </cell>
          <cell r="K101">
            <v>0</v>
          </cell>
          <cell r="L101">
            <v>18532</v>
          </cell>
          <cell r="M101">
            <v>0</v>
          </cell>
          <cell r="N101">
            <v>22708</v>
          </cell>
          <cell r="O101">
            <v>0</v>
          </cell>
          <cell r="P101">
            <v>0</v>
          </cell>
          <cell r="Q101">
            <v>19500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3771</v>
          </cell>
          <cell r="W101">
            <v>36518</v>
          </cell>
          <cell r="X101">
            <v>0</v>
          </cell>
          <cell r="Y101">
            <v>0</v>
          </cell>
          <cell r="Z101">
            <v>0</v>
          </cell>
          <cell r="AA101">
            <v>365147</v>
          </cell>
          <cell r="AB101">
            <v>13680</v>
          </cell>
          <cell r="AC101">
            <v>71875</v>
          </cell>
          <cell r="AD101">
            <v>15218</v>
          </cell>
          <cell r="AE101">
            <v>25408</v>
          </cell>
          <cell r="AF101">
            <v>0</v>
          </cell>
          <cell r="AG101">
            <v>9158</v>
          </cell>
          <cell r="AH101">
            <v>300</v>
          </cell>
          <cell r="AI101">
            <v>1300</v>
          </cell>
          <cell r="AJ101">
            <v>4296</v>
          </cell>
          <cell r="AK101">
            <v>1074</v>
          </cell>
          <cell r="AL101">
            <v>106105</v>
          </cell>
          <cell r="AM101">
            <v>5620</v>
          </cell>
          <cell r="AN101">
            <v>1275</v>
          </cell>
          <cell r="AO101">
            <v>2192</v>
          </cell>
          <cell r="AP101">
            <v>8500</v>
          </cell>
          <cell r="AQ101">
            <v>1340</v>
          </cell>
          <cell r="AR101">
            <v>1625</v>
          </cell>
          <cell r="AS101">
            <v>38576</v>
          </cell>
          <cell r="AT101">
            <v>1400</v>
          </cell>
          <cell r="AU101">
            <v>0</v>
          </cell>
          <cell r="AV101">
            <v>6897</v>
          </cell>
          <cell r="AW101">
            <v>5067</v>
          </cell>
          <cell r="AX101">
            <v>0</v>
          </cell>
          <cell r="AY101">
            <v>0</v>
          </cell>
          <cell r="AZ101">
            <v>0</v>
          </cell>
          <cell r="BA101">
            <v>8000</v>
          </cell>
          <cell r="BB101">
            <v>9985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13002</v>
          </cell>
          <cell r="BL101">
            <v>0</v>
          </cell>
          <cell r="BM101">
            <v>135</v>
          </cell>
          <cell r="BN101">
            <v>13675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13675</v>
          </cell>
        </row>
        <row r="102">
          <cell r="A102">
            <v>592</v>
          </cell>
          <cell r="B102" t="str">
            <v>St. Andrew's Church of England Primary School</v>
          </cell>
          <cell r="D102">
            <v>77766</v>
          </cell>
          <cell r="E102">
            <v>0</v>
          </cell>
          <cell r="F102">
            <v>0</v>
          </cell>
          <cell r="G102">
            <v>483</v>
          </cell>
          <cell r="H102">
            <v>0</v>
          </cell>
          <cell r="I102">
            <v>0</v>
          </cell>
          <cell r="J102">
            <v>264050</v>
          </cell>
          <cell r="K102">
            <v>0</v>
          </cell>
          <cell r="L102">
            <v>24046</v>
          </cell>
          <cell r="M102">
            <v>0</v>
          </cell>
          <cell r="N102">
            <v>20467</v>
          </cell>
          <cell r="O102">
            <v>0</v>
          </cell>
          <cell r="P102">
            <v>0</v>
          </cell>
          <cell r="Q102">
            <v>7900</v>
          </cell>
          <cell r="R102">
            <v>0</v>
          </cell>
          <cell r="S102">
            <v>0</v>
          </cell>
          <cell r="T102">
            <v>0</v>
          </cell>
          <cell r="U102">
            <v>5000</v>
          </cell>
          <cell r="V102">
            <v>11000</v>
          </cell>
          <cell r="W102">
            <v>24003</v>
          </cell>
          <cell r="X102">
            <v>0</v>
          </cell>
          <cell r="Y102">
            <v>0</v>
          </cell>
          <cell r="Z102">
            <v>0</v>
          </cell>
          <cell r="AA102">
            <v>202034</v>
          </cell>
          <cell r="AB102">
            <v>8218</v>
          </cell>
          <cell r="AC102">
            <v>62855</v>
          </cell>
          <cell r="AD102">
            <v>3500</v>
          </cell>
          <cell r="AE102">
            <v>12829</v>
          </cell>
          <cell r="AF102">
            <v>0</v>
          </cell>
          <cell r="AG102">
            <v>11157</v>
          </cell>
          <cell r="AH102">
            <v>0</v>
          </cell>
          <cell r="AI102">
            <v>1400</v>
          </cell>
          <cell r="AJ102">
            <v>1883</v>
          </cell>
          <cell r="AK102">
            <v>471</v>
          </cell>
          <cell r="AL102">
            <v>30300</v>
          </cell>
          <cell r="AM102">
            <v>1320</v>
          </cell>
          <cell r="AN102">
            <v>7400</v>
          </cell>
          <cell r="AO102">
            <v>400</v>
          </cell>
          <cell r="AP102">
            <v>4200</v>
          </cell>
          <cell r="AQ102">
            <v>420</v>
          </cell>
          <cell r="AR102">
            <v>300</v>
          </cell>
          <cell r="AS102">
            <v>12422</v>
          </cell>
          <cell r="AT102">
            <v>5700</v>
          </cell>
          <cell r="AU102">
            <v>0</v>
          </cell>
          <cell r="AV102">
            <v>1200</v>
          </cell>
          <cell r="AW102">
            <v>2318</v>
          </cell>
          <cell r="AX102">
            <v>0</v>
          </cell>
          <cell r="AY102">
            <v>11900</v>
          </cell>
          <cell r="AZ102">
            <v>0</v>
          </cell>
          <cell r="BA102">
            <v>7000</v>
          </cell>
          <cell r="BB102">
            <v>7383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483</v>
          </cell>
          <cell r="BN102">
            <v>15250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37622</v>
          </cell>
        </row>
        <row r="103">
          <cell r="A103">
            <v>593</v>
          </cell>
          <cell r="B103" t="str">
            <v>Glenfall Community Primary School</v>
          </cell>
          <cell r="D103">
            <v>2394.85</v>
          </cell>
          <cell r="E103">
            <v>0</v>
          </cell>
          <cell r="F103">
            <v>5815</v>
          </cell>
          <cell r="G103">
            <v>609</v>
          </cell>
          <cell r="H103">
            <v>0</v>
          </cell>
          <cell r="I103">
            <v>0</v>
          </cell>
          <cell r="J103">
            <v>454498</v>
          </cell>
          <cell r="K103">
            <v>0</v>
          </cell>
          <cell r="L103">
            <v>28911</v>
          </cell>
          <cell r="M103">
            <v>0</v>
          </cell>
          <cell r="N103">
            <v>36851</v>
          </cell>
          <cell r="O103">
            <v>0</v>
          </cell>
          <cell r="P103">
            <v>0</v>
          </cell>
          <cell r="Q103">
            <v>5149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34092</v>
          </cell>
          <cell r="X103">
            <v>0</v>
          </cell>
          <cell r="Y103">
            <v>0</v>
          </cell>
          <cell r="Z103">
            <v>0</v>
          </cell>
          <cell r="AA103">
            <v>368041</v>
          </cell>
          <cell r="AB103">
            <v>7176</v>
          </cell>
          <cell r="AC103">
            <v>58191</v>
          </cell>
          <cell r="AD103">
            <v>0</v>
          </cell>
          <cell r="AE103">
            <v>26229</v>
          </cell>
          <cell r="AF103">
            <v>0</v>
          </cell>
          <cell r="AG103">
            <v>9672</v>
          </cell>
          <cell r="AH103">
            <v>0</v>
          </cell>
          <cell r="AI103">
            <v>6750</v>
          </cell>
          <cell r="AJ103">
            <v>4018</v>
          </cell>
          <cell r="AK103">
            <v>1005</v>
          </cell>
          <cell r="AL103">
            <v>4500</v>
          </cell>
          <cell r="AM103">
            <v>2500</v>
          </cell>
          <cell r="AN103">
            <v>16000</v>
          </cell>
          <cell r="AO103">
            <v>1500</v>
          </cell>
          <cell r="AP103">
            <v>7000</v>
          </cell>
          <cell r="AQ103">
            <v>6907</v>
          </cell>
          <cell r="AR103">
            <v>600</v>
          </cell>
          <cell r="AS103">
            <v>13669</v>
          </cell>
          <cell r="AT103">
            <v>1900</v>
          </cell>
          <cell r="AU103">
            <v>0</v>
          </cell>
          <cell r="AV103">
            <v>5157</v>
          </cell>
          <cell r="AW103">
            <v>4372</v>
          </cell>
          <cell r="AX103">
            <v>0</v>
          </cell>
          <cell r="AY103">
            <v>435</v>
          </cell>
          <cell r="AZ103">
            <v>0</v>
          </cell>
          <cell r="BA103">
            <v>2593</v>
          </cell>
          <cell r="BB103">
            <v>10658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29462</v>
          </cell>
          <cell r="BH103">
            <v>0</v>
          </cell>
          <cell r="BI103">
            <v>0</v>
          </cell>
          <cell r="BJ103">
            <v>0</v>
          </cell>
          <cell r="BK103">
            <v>35277</v>
          </cell>
          <cell r="BL103">
            <v>0</v>
          </cell>
          <cell r="BM103">
            <v>609</v>
          </cell>
          <cell r="BN103">
            <v>3022.8499999999767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3022.8499999999767</v>
          </cell>
        </row>
        <row r="104">
          <cell r="A104">
            <v>594</v>
          </cell>
          <cell r="B104" t="str">
            <v>St. James' and Ebrington Church of England Primary Schools</v>
          </cell>
          <cell r="D104">
            <v>6034</v>
          </cell>
          <cell r="E104">
            <v>0</v>
          </cell>
          <cell r="F104">
            <v>0</v>
          </cell>
          <cell r="G104">
            <v>844</v>
          </cell>
          <cell r="H104">
            <v>0</v>
          </cell>
          <cell r="I104">
            <v>0</v>
          </cell>
          <cell r="J104">
            <v>514992</v>
          </cell>
          <cell r="K104">
            <v>0</v>
          </cell>
          <cell r="L104">
            <v>37618</v>
          </cell>
          <cell r="M104">
            <v>0</v>
          </cell>
          <cell r="N104">
            <v>27072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3980</v>
          </cell>
          <cell r="W104">
            <v>36893</v>
          </cell>
          <cell r="X104">
            <v>0</v>
          </cell>
          <cell r="Y104">
            <v>0</v>
          </cell>
          <cell r="Z104">
            <v>0</v>
          </cell>
          <cell r="AA104">
            <v>419565</v>
          </cell>
          <cell r="AB104">
            <v>4000</v>
          </cell>
          <cell r="AC104">
            <v>68189</v>
          </cell>
          <cell r="AD104">
            <v>15500</v>
          </cell>
          <cell r="AE104">
            <v>27690</v>
          </cell>
          <cell r="AF104">
            <v>0</v>
          </cell>
          <cell r="AG104">
            <v>12771</v>
          </cell>
          <cell r="AH104">
            <v>600</v>
          </cell>
          <cell r="AI104">
            <v>2150</v>
          </cell>
          <cell r="AJ104">
            <v>4179</v>
          </cell>
          <cell r="AK104">
            <v>1045</v>
          </cell>
          <cell r="AL104">
            <v>3100</v>
          </cell>
          <cell r="AM104">
            <v>2500</v>
          </cell>
          <cell r="AN104">
            <v>1000</v>
          </cell>
          <cell r="AO104">
            <v>2240</v>
          </cell>
          <cell r="AP104">
            <v>10400</v>
          </cell>
          <cell r="AQ104">
            <v>1294</v>
          </cell>
          <cell r="AR104">
            <v>1475</v>
          </cell>
          <cell r="AS104">
            <v>15740</v>
          </cell>
          <cell r="AT104">
            <v>3641</v>
          </cell>
          <cell r="AU104">
            <v>0</v>
          </cell>
          <cell r="AV104">
            <v>6310</v>
          </cell>
          <cell r="AW104">
            <v>4347</v>
          </cell>
          <cell r="AX104">
            <v>0</v>
          </cell>
          <cell r="AY104">
            <v>5855</v>
          </cell>
          <cell r="AZ104">
            <v>0</v>
          </cell>
          <cell r="BA104">
            <v>0</v>
          </cell>
          <cell r="BB104">
            <v>10426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844</v>
          </cell>
          <cell r="BN104">
            <v>2572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2572</v>
          </cell>
        </row>
        <row r="105">
          <cell r="A105">
            <v>596</v>
          </cell>
          <cell r="B105" t="str">
            <v>St. Catharine's Catholic Primary School</v>
          </cell>
          <cell r="D105">
            <v>9922.1099999998696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409331</v>
          </cell>
          <cell r="K105">
            <v>0</v>
          </cell>
          <cell r="L105">
            <v>11192</v>
          </cell>
          <cell r="M105">
            <v>0</v>
          </cell>
          <cell r="N105">
            <v>18014</v>
          </cell>
          <cell r="O105">
            <v>0</v>
          </cell>
          <cell r="P105">
            <v>0</v>
          </cell>
          <cell r="Q105">
            <v>24026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5500</v>
          </cell>
          <cell r="W105">
            <v>31893</v>
          </cell>
          <cell r="X105">
            <v>0</v>
          </cell>
          <cell r="Y105">
            <v>0</v>
          </cell>
          <cell r="Z105">
            <v>0</v>
          </cell>
          <cell r="AA105">
            <v>306931</v>
          </cell>
          <cell r="AB105">
            <v>6000</v>
          </cell>
          <cell r="AC105">
            <v>55723</v>
          </cell>
          <cell r="AD105">
            <v>11604</v>
          </cell>
          <cell r="AE105">
            <v>20877</v>
          </cell>
          <cell r="AF105">
            <v>0</v>
          </cell>
          <cell r="AG105">
            <v>27123</v>
          </cell>
          <cell r="AH105">
            <v>2000</v>
          </cell>
          <cell r="AI105">
            <v>1750</v>
          </cell>
          <cell r="AJ105">
            <v>3535</v>
          </cell>
          <cell r="AK105">
            <v>880</v>
          </cell>
          <cell r="AL105">
            <v>6144</v>
          </cell>
          <cell r="AM105">
            <v>1400</v>
          </cell>
          <cell r="AN105">
            <v>1000</v>
          </cell>
          <cell r="AO105">
            <v>1700</v>
          </cell>
          <cell r="AP105">
            <v>9000</v>
          </cell>
          <cell r="AQ105">
            <v>1275</v>
          </cell>
          <cell r="AR105">
            <v>1700</v>
          </cell>
          <cell r="AS105">
            <v>16241</v>
          </cell>
          <cell r="AT105">
            <v>7000</v>
          </cell>
          <cell r="AU105">
            <v>0</v>
          </cell>
          <cell r="AV105">
            <v>4180</v>
          </cell>
          <cell r="AW105">
            <v>3853</v>
          </cell>
          <cell r="AX105">
            <v>0</v>
          </cell>
          <cell r="AY105">
            <v>3480</v>
          </cell>
          <cell r="AZ105">
            <v>0</v>
          </cell>
          <cell r="BA105">
            <v>600</v>
          </cell>
          <cell r="BB105">
            <v>13451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2431.1099999998696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2431.1099999998696</v>
          </cell>
        </row>
        <row r="106">
          <cell r="A106">
            <v>598</v>
          </cell>
          <cell r="B106" t="str">
            <v>Churcham Primary School</v>
          </cell>
          <cell r="D106">
            <v>22038</v>
          </cell>
          <cell r="E106">
            <v>0</v>
          </cell>
          <cell r="F106">
            <v>48737</v>
          </cell>
          <cell r="G106">
            <v>4046</v>
          </cell>
          <cell r="H106">
            <v>0</v>
          </cell>
          <cell r="I106">
            <v>0</v>
          </cell>
          <cell r="J106">
            <v>196605</v>
          </cell>
          <cell r="K106">
            <v>0</v>
          </cell>
          <cell r="L106">
            <v>5728</v>
          </cell>
          <cell r="M106">
            <v>0</v>
          </cell>
          <cell r="N106">
            <v>19313</v>
          </cell>
          <cell r="O106">
            <v>0</v>
          </cell>
          <cell r="P106">
            <v>0</v>
          </cell>
          <cell r="Q106">
            <v>3086</v>
          </cell>
          <cell r="R106">
            <v>0</v>
          </cell>
          <cell r="S106">
            <v>0</v>
          </cell>
          <cell r="T106">
            <v>0</v>
          </cell>
          <cell r="U106">
            <v>1118</v>
          </cell>
          <cell r="V106">
            <v>1250</v>
          </cell>
          <cell r="W106">
            <v>21150</v>
          </cell>
          <cell r="X106">
            <v>0</v>
          </cell>
          <cell r="Y106">
            <v>0</v>
          </cell>
          <cell r="Z106">
            <v>0</v>
          </cell>
          <cell r="AA106">
            <v>157926</v>
          </cell>
          <cell r="AB106">
            <v>9141</v>
          </cell>
          <cell r="AC106">
            <v>28382</v>
          </cell>
          <cell r="AD106">
            <v>0</v>
          </cell>
          <cell r="AE106">
            <v>13703</v>
          </cell>
          <cell r="AF106">
            <v>0</v>
          </cell>
          <cell r="AG106">
            <v>7560</v>
          </cell>
          <cell r="AH106">
            <v>2752</v>
          </cell>
          <cell r="AI106">
            <v>600</v>
          </cell>
          <cell r="AJ106">
            <v>2026</v>
          </cell>
          <cell r="AK106">
            <v>0</v>
          </cell>
          <cell r="AL106">
            <v>1047</v>
          </cell>
          <cell r="AM106">
            <v>1648</v>
          </cell>
          <cell r="AN106">
            <v>7544</v>
          </cell>
          <cell r="AO106">
            <v>550</v>
          </cell>
          <cell r="AP106">
            <v>4000</v>
          </cell>
          <cell r="AQ106">
            <v>1513</v>
          </cell>
          <cell r="AR106">
            <v>700</v>
          </cell>
          <cell r="AS106">
            <v>7708</v>
          </cell>
          <cell r="AT106">
            <v>1865</v>
          </cell>
          <cell r="AU106">
            <v>0</v>
          </cell>
          <cell r="AV106">
            <v>1795</v>
          </cell>
          <cell r="AW106">
            <v>1457</v>
          </cell>
          <cell r="AX106">
            <v>0</v>
          </cell>
          <cell r="AY106">
            <v>6837</v>
          </cell>
          <cell r="AZ106">
            <v>0</v>
          </cell>
          <cell r="BA106">
            <v>4483</v>
          </cell>
          <cell r="BB106">
            <v>5654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21776</v>
          </cell>
          <cell r="BH106">
            <v>0</v>
          </cell>
          <cell r="BI106">
            <v>0</v>
          </cell>
          <cell r="BJ106">
            <v>0</v>
          </cell>
          <cell r="BK106">
            <v>74523</v>
          </cell>
          <cell r="BL106">
            <v>0</v>
          </cell>
          <cell r="BM106">
            <v>36</v>
          </cell>
          <cell r="BN106">
            <v>1397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1397</v>
          </cell>
        </row>
        <row r="107">
          <cell r="A107">
            <v>599</v>
          </cell>
          <cell r="B107" t="str">
            <v>Churchdown Parton Manor Infant School</v>
          </cell>
          <cell r="D107">
            <v>23314</v>
          </cell>
          <cell r="E107">
            <v>0</v>
          </cell>
          <cell r="F107">
            <v>16311</v>
          </cell>
          <cell r="G107">
            <v>8376</v>
          </cell>
          <cell r="H107">
            <v>0</v>
          </cell>
          <cell r="I107">
            <v>0</v>
          </cell>
          <cell r="J107">
            <v>337728</v>
          </cell>
          <cell r="K107">
            <v>0</v>
          </cell>
          <cell r="L107">
            <v>47211</v>
          </cell>
          <cell r="M107">
            <v>0</v>
          </cell>
          <cell r="N107">
            <v>20612</v>
          </cell>
          <cell r="O107">
            <v>0</v>
          </cell>
          <cell r="P107">
            <v>0</v>
          </cell>
          <cell r="Q107">
            <v>3140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28785</v>
          </cell>
          <cell r="X107">
            <v>0</v>
          </cell>
          <cell r="Y107">
            <v>0</v>
          </cell>
          <cell r="Z107">
            <v>0</v>
          </cell>
          <cell r="AA107">
            <v>254019</v>
          </cell>
          <cell r="AB107">
            <v>11036</v>
          </cell>
          <cell r="AC107">
            <v>73733</v>
          </cell>
          <cell r="AD107">
            <v>23361</v>
          </cell>
          <cell r="AE107">
            <v>23386</v>
          </cell>
          <cell r="AF107">
            <v>0</v>
          </cell>
          <cell r="AG107">
            <v>11902</v>
          </cell>
          <cell r="AH107">
            <v>309</v>
          </cell>
          <cell r="AI107">
            <v>500</v>
          </cell>
          <cell r="AJ107">
            <v>3316</v>
          </cell>
          <cell r="AK107">
            <v>0</v>
          </cell>
          <cell r="AL107">
            <v>2642</v>
          </cell>
          <cell r="AM107">
            <v>1637</v>
          </cell>
          <cell r="AN107">
            <v>932</v>
          </cell>
          <cell r="AO107">
            <v>1345</v>
          </cell>
          <cell r="AP107">
            <v>7210</v>
          </cell>
          <cell r="AQ107">
            <v>0</v>
          </cell>
          <cell r="AR107">
            <v>1081</v>
          </cell>
          <cell r="AS107">
            <v>11018</v>
          </cell>
          <cell r="AT107">
            <v>2957</v>
          </cell>
          <cell r="AU107">
            <v>0</v>
          </cell>
          <cell r="AV107">
            <v>10796</v>
          </cell>
          <cell r="AW107">
            <v>2138</v>
          </cell>
          <cell r="AX107">
            <v>0</v>
          </cell>
          <cell r="AY107">
            <v>5955</v>
          </cell>
          <cell r="AZ107">
            <v>0</v>
          </cell>
          <cell r="BA107">
            <v>250</v>
          </cell>
          <cell r="BB107">
            <v>9566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25588</v>
          </cell>
          <cell r="BH107">
            <v>0</v>
          </cell>
          <cell r="BI107">
            <v>0</v>
          </cell>
          <cell r="BJ107">
            <v>0</v>
          </cell>
          <cell r="BK107">
            <v>46214</v>
          </cell>
          <cell r="BL107">
            <v>0</v>
          </cell>
          <cell r="BM107">
            <v>1496</v>
          </cell>
          <cell r="BN107">
            <v>1701</v>
          </cell>
          <cell r="BO107">
            <v>0</v>
          </cell>
          <cell r="BP107">
            <v>0</v>
          </cell>
          <cell r="BQ107">
            <v>2565</v>
          </cell>
          <cell r="BR107">
            <v>0</v>
          </cell>
          <cell r="BS107">
            <v>0</v>
          </cell>
          <cell r="BT107">
            <v>4266</v>
          </cell>
        </row>
        <row r="108">
          <cell r="A108">
            <v>600</v>
          </cell>
          <cell r="B108" t="str">
            <v>Churchdown Village Infant School</v>
          </cell>
          <cell r="D108">
            <v>11994</v>
          </cell>
          <cell r="E108">
            <v>0</v>
          </cell>
          <cell r="F108">
            <v>81832</v>
          </cell>
          <cell r="G108">
            <v>1590</v>
          </cell>
          <cell r="H108">
            <v>0</v>
          </cell>
          <cell r="I108">
            <v>0</v>
          </cell>
          <cell r="J108">
            <v>449333</v>
          </cell>
          <cell r="K108">
            <v>0</v>
          </cell>
          <cell r="L108">
            <v>4324</v>
          </cell>
          <cell r="M108">
            <v>0</v>
          </cell>
          <cell r="N108">
            <v>32215</v>
          </cell>
          <cell r="O108">
            <v>0</v>
          </cell>
          <cell r="P108">
            <v>0</v>
          </cell>
          <cell r="Q108">
            <v>51635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34231</v>
          </cell>
          <cell r="X108">
            <v>0</v>
          </cell>
          <cell r="Y108">
            <v>49459</v>
          </cell>
          <cell r="Z108">
            <v>0</v>
          </cell>
          <cell r="AA108">
            <v>323804</v>
          </cell>
          <cell r="AB108">
            <v>20222</v>
          </cell>
          <cell r="AC108">
            <v>72554</v>
          </cell>
          <cell r="AD108">
            <v>16155</v>
          </cell>
          <cell r="AE108">
            <v>24821</v>
          </cell>
          <cell r="AF108">
            <v>0</v>
          </cell>
          <cell r="AG108">
            <v>40112</v>
          </cell>
          <cell r="AH108">
            <v>0</v>
          </cell>
          <cell r="AI108">
            <v>9534</v>
          </cell>
          <cell r="AJ108">
            <v>0</v>
          </cell>
          <cell r="AK108">
            <v>0</v>
          </cell>
          <cell r="AL108">
            <v>750</v>
          </cell>
          <cell r="AM108">
            <v>0</v>
          </cell>
          <cell r="AN108">
            <v>75</v>
          </cell>
          <cell r="AO108">
            <v>1500</v>
          </cell>
          <cell r="AP108">
            <v>9000</v>
          </cell>
          <cell r="AQ108">
            <v>18670</v>
          </cell>
          <cell r="AR108">
            <v>2510</v>
          </cell>
          <cell r="AS108">
            <v>13260</v>
          </cell>
          <cell r="AT108">
            <v>6754</v>
          </cell>
          <cell r="AU108">
            <v>0</v>
          </cell>
          <cell r="AV108">
            <v>9736</v>
          </cell>
          <cell r="AW108">
            <v>4446</v>
          </cell>
          <cell r="AX108">
            <v>0</v>
          </cell>
          <cell r="AY108">
            <v>1305</v>
          </cell>
          <cell r="AZ108">
            <v>0</v>
          </cell>
          <cell r="BA108">
            <v>234</v>
          </cell>
          <cell r="BB108">
            <v>7915</v>
          </cell>
          <cell r="BC108">
            <v>0</v>
          </cell>
          <cell r="BD108">
            <v>0</v>
          </cell>
          <cell r="BE108">
            <v>49459</v>
          </cell>
          <cell r="BF108">
            <v>0</v>
          </cell>
          <cell r="BG108">
            <v>29777</v>
          </cell>
          <cell r="BH108">
            <v>0</v>
          </cell>
          <cell r="BI108">
            <v>0</v>
          </cell>
          <cell r="BJ108">
            <v>0</v>
          </cell>
          <cell r="BK108">
            <v>111609</v>
          </cell>
          <cell r="BL108">
            <v>0</v>
          </cell>
          <cell r="BM108">
            <v>1590</v>
          </cell>
          <cell r="BN108">
            <v>375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375</v>
          </cell>
        </row>
        <row r="109">
          <cell r="A109">
            <v>601</v>
          </cell>
          <cell r="B109" t="str">
            <v>Cirencester Junior School</v>
          </cell>
          <cell r="D109">
            <v>71777</v>
          </cell>
          <cell r="E109">
            <v>0</v>
          </cell>
          <cell r="F109">
            <v>29470</v>
          </cell>
          <cell r="G109">
            <v>370</v>
          </cell>
          <cell r="H109">
            <v>0</v>
          </cell>
          <cell r="I109">
            <v>0</v>
          </cell>
          <cell r="J109">
            <v>743522</v>
          </cell>
          <cell r="K109">
            <v>0</v>
          </cell>
          <cell r="L109">
            <v>60521</v>
          </cell>
          <cell r="M109">
            <v>0</v>
          </cell>
          <cell r="N109">
            <v>27264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49509</v>
          </cell>
          <cell r="X109">
            <v>0</v>
          </cell>
          <cell r="Y109">
            <v>0</v>
          </cell>
          <cell r="Z109">
            <v>0</v>
          </cell>
          <cell r="AA109">
            <v>526754</v>
          </cell>
          <cell r="AB109">
            <v>4000</v>
          </cell>
          <cell r="AC109">
            <v>116605</v>
          </cell>
          <cell r="AD109">
            <v>25034</v>
          </cell>
          <cell r="AE109">
            <v>35052</v>
          </cell>
          <cell r="AF109">
            <v>0</v>
          </cell>
          <cell r="AG109">
            <v>3355</v>
          </cell>
          <cell r="AH109">
            <v>1300</v>
          </cell>
          <cell r="AI109">
            <v>7188</v>
          </cell>
          <cell r="AJ109">
            <v>6104</v>
          </cell>
          <cell r="AK109">
            <v>1527</v>
          </cell>
          <cell r="AL109">
            <v>16400</v>
          </cell>
          <cell r="AM109">
            <v>8511</v>
          </cell>
          <cell r="AN109">
            <v>8500</v>
          </cell>
          <cell r="AO109">
            <v>5300</v>
          </cell>
          <cell r="AP109">
            <v>13200</v>
          </cell>
          <cell r="AQ109">
            <v>19069</v>
          </cell>
          <cell r="AR109">
            <v>3400</v>
          </cell>
          <cell r="AS109">
            <v>24869</v>
          </cell>
          <cell r="AT109">
            <v>29051</v>
          </cell>
          <cell r="AU109">
            <v>0</v>
          </cell>
          <cell r="AV109">
            <v>15600</v>
          </cell>
          <cell r="AW109">
            <v>7398</v>
          </cell>
          <cell r="AX109">
            <v>0</v>
          </cell>
          <cell r="AY109">
            <v>2141</v>
          </cell>
          <cell r="AZ109">
            <v>15171</v>
          </cell>
          <cell r="BA109">
            <v>1036</v>
          </cell>
          <cell r="BB109">
            <v>20939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37211</v>
          </cell>
          <cell r="BH109">
            <v>0</v>
          </cell>
          <cell r="BI109">
            <v>0</v>
          </cell>
          <cell r="BJ109">
            <v>0</v>
          </cell>
          <cell r="BK109">
            <v>63544</v>
          </cell>
          <cell r="BL109">
            <v>0</v>
          </cell>
          <cell r="BM109">
            <v>370</v>
          </cell>
          <cell r="BN109">
            <v>35089</v>
          </cell>
          <cell r="BO109">
            <v>0</v>
          </cell>
          <cell r="BP109">
            <v>3137</v>
          </cell>
          <cell r="BQ109">
            <v>0</v>
          </cell>
          <cell r="BR109">
            <v>0</v>
          </cell>
          <cell r="BS109">
            <v>0</v>
          </cell>
          <cell r="BT109">
            <v>38226</v>
          </cell>
        </row>
        <row r="110">
          <cell r="A110">
            <v>602</v>
          </cell>
          <cell r="B110" t="str">
            <v>Cirencester Infant School</v>
          </cell>
          <cell r="D110">
            <v>52187</v>
          </cell>
          <cell r="E110">
            <v>0</v>
          </cell>
          <cell r="F110">
            <v>16384</v>
          </cell>
          <cell r="G110">
            <v>51</v>
          </cell>
          <cell r="H110">
            <v>0</v>
          </cell>
          <cell r="I110">
            <v>0</v>
          </cell>
          <cell r="J110">
            <v>437310</v>
          </cell>
          <cell r="K110">
            <v>0</v>
          </cell>
          <cell r="L110">
            <v>23840</v>
          </cell>
          <cell r="M110">
            <v>0</v>
          </cell>
          <cell r="N110">
            <v>14695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33693</v>
          </cell>
          <cell r="X110">
            <v>0</v>
          </cell>
          <cell r="Y110">
            <v>0</v>
          </cell>
          <cell r="Z110">
            <v>0</v>
          </cell>
          <cell r="AA110">
            <v>298430</v>
          </cell>
          <cell r="AB110">
            <v>2000</v>
          </cell>
          <cell r="AC110">
            <v>82711</v>
          </cell>
          <cell r="AD110">
            <v>9000</v>
          </cell>
          <cell r="AE110">
            <v>28948</v>
          </cell>
          <cell r="AF110">
            <v>0</v>
          </cell>
          <cell r="AG110">
            <v>13324</v>
          </cell>
          <cell r="AH110">
            <v>1000</v>
          </cell>
          <cell r="AI110">
            <v>5283</v>
          </cell>
          <cell r="AJ110">
            <v>9100</v>
          </cell>
          <cell r="AK110">
            <v>0</v>
          </cell>
          <cell r="AL110">
            <v>20250</v>
          </cell>
          <cell r="AM110">
            <v>316</v>
          </cell>
          <cell r="AN110">
            <v>14500</v>
          </cell>
          <cell r="AO110">
            <v>2500</v>
          </cell>
          <cell r="AP110">
            <v>8000</v>
          </cell>
          <cell r="AQ110">
            <v>0</v>
          </cell>
          <cell r="AR110">
            <v>1750</v>
          </cell>
          <cell r="AS110">
            <v>14504</v>
          </cell>
          <cell r="AT110">
            <v>3364</v>
          </cell>
          <cell r="AU110">
            <v>0</v>
          </cell>
          <cell r="AV110">
            <v>6295</v>
          </cell>
          <cell r="AW110">
            <v>4100</v>
          </cell>
          <cell r="AX110">
            <v>0</v>
          </cell>
          <cell r="AY110">
            <v>6525</v>
          </cell>
          <cell r="AZ110">
            <v>19270</v>
          </cell>
          <cell r="BA110">
            <v>0</v>
          </cell>
          <cell r="BB110">
            <v>10426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29651</v>
          </cell>
          <cell r="BH110">
            <v>0</v>
          </cell>
          <cell r="BI110">
            <v>0</v>
          </cell>
          <cell r="BJ110">
            <v>0</v>
          </cell>
          <cell r="BK110">
            <v>46035</v>
          </cell>
          <cell r="BL110">
            <v>0</v>
          </cell>
          <cell r="BM110">
            <v>51</v>
          </cell>
          <cell r="BN110">
            <v>129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129</v>
          </cell>
        </row>
        <row r="111">
          <cell r="A111">
            <v>603</v>
          </cell>
          <cell r="B111" t="str">
            <v>Cirencester Primary</v>
          </cell>
          <cell r="D111">
            <v>123964</v>
          </cell>
          <cell r="E111">
            <v>0</v>
          </cell>
          <cell r="F111">
            <v>45854</v>
          </cell>
          <cell r="G111">
            <v>421</v>
          </cell>
          <cell r="H111">
            <v>0</v>
          </cell>
          <cell r="I111">
            <v>0</v>
          </cell>
          <cell r="J111">
            <v>1180832</v>
          </cell>
          <cell r="K111">
            <v>0</v>
          </cell>
          <cell r="L111">
            <v>84361</v>
          </cell>
          <cell r="M111">
            <v>0</v>
          </cell>
          <cell r="N111">
            <v>41959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83202</v>
          </cell>
          <cell r="X111">
            <v>0</v>
          </cell>
          <cell r="Y111">
            <v>0</v>
          </cell>
          <cell r="Z111">
            <v>0</v>
          </cell>
          <cell r="AA111">
            <v>825184</v>
          </cell>
          <cell r="AB111">
            <v>6000</v>
          </cell>
          <cell r="AC111">
            <v>199316</v>
          </cell>
          <cell r="AD111">
            <v>34034</v>
          </cell>
          <cell r="AE111">
            <v>64000</v>
          </cell>
          <cell r="AF111">
            <v>0</v>
          </cell>
          <cell r="AG111">
            <v>16679</v>
          </cell>
          <cell r="AH111">
            <v>2300</v>
          </cell>
          <cell r="AI111">
            <v>12471</v>
          </cell>
          <cell r="AJ111">
            <v>15204</v>
          </cell>
          <cell r="AK111">
            <v>1527</v>
          </cell>
          <cell r="AL111">
            <v>36650</v>
          </cell>
          <cell r="AM111">
            <v>8827</v>
          </cell>
          <cell r="AN111">
            <v>23000</v>
          </cell>
          <cell r="AO111">
            <v>7800</v>
          </cell>
          <cell r="AP111">
            <v>21200</v>
          </cell>
          <cell r="AQ111">
            <v>19069</v>
          </cell>
          <cell r="AR111">
            <v>5150</v>
          </cell>
          <cell r="AS111">
            <v>39373</v>
          </cell>
          <cell r="AT111">
            <v>32415</v>
          </cell>
          <cell r="AU111">
            <v>0</v>
          </cell>
          <cell r="AV111">
            <v>21895</v>
          </cell>
          <cell r="AW111">
            <v>11498</v>
          </cell>
          <cell r="AX111">
            <v>0</v>
          </cell>
          <cell r="AY111">
            <v>8666</v>
          </cell>
          <cell r="AZ111">
            <v>34441</v>
          </cell>
          <cell r="BA111">
            <v>1036</v>
          </cell>
          <cell r="BB111">
            <v>31365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66862</v>
          </cell>
          <cell r="BH111">
            <v>0</v>
          </cell>
          <cell r="BI111">
            <v>0</v>
          </cell>
          <cell r="BJ111">
            <v>0</v>
          </cell>
          <cell r="BK111">
            <v>109579</v>
          </cell>
          <cell r="BL111">
            <v>0</v>
          </cell>
          <cell r="BM111">
            <v>421</v>
          </cell>
          <cell r="BN111">
            <v>35218</v>
          </cell>
          <cell r="BO111">
            <v>0</v>
          </cell>
          <cell r="BP111">
            <v>3137</v>
          </cell>
          <cell r="BQ111">
            <v>0</v>
          </cell>
          <cell r="BR111">
            <v>0</v>
          </cell>
          <cell r="BS111">
            <v>0</v>
          </cell>
          <cell r="BT111">
            <v>38355</v>
          </cell>
        </row>
        <row r="112">
          <cell r="A112">
            <v>604</v>
          </cell>
          <cell r="B112" t="str">
            <v>Powell's Church of England Primary School</v>
          </cell>
          <cell r="C112">
            <v>1</v>
          </cell>
          <cell r="D112">
            <v>31875</v>
          </cell>
          <cell r="E112">
            <v>0</v>
          </cell>
          <cell r="F112">
            <v>0</v>
          </cell>
          <cell r="G112">
            <v>1713</v>
          </cell>
          <cell r="H112">
            <v>0</v>
          </cell>
          <cell r="I112">
            <v>0</v>
          </cell>
          <cell r="J112">
            <v>1091946</v>
          </cell>
          <cell r="K112">
            <v>0</v>
          </cell>
          <cell r="L112">
            <v>29480</v>
          </cell>
          <cell r="M112">
            <v>0</v>
          </cell>
          <cell r="N112">
            <v>20552</v>
          </cell>
          <cell r="O112">
            <v>0</v>
          </cell>
          <cell r="P112">
            <v>0</v>
          </cell>
          <cell r="Q112">
            <v>8000</v>
          </cell>
          <cell r="R112">
            <v>0</v>
          </cell>
          <cell r="S112">
            <v>0</v>
          </cell>
          <cell r="T112">
            <v>0</v>
          </cell>
          <cell r="U112">
            <v>6500</v>
          </cell>
          <cell r="V112">
            <v>22680</v>
          </cell>
          <cell r="W112">
            <v>65331</v>
          </cell>
          <cell r="X112">
            <v>0</v>
          </cell>
          <cell r="Y112">
            <v>0</v>
          </cell>
          <cell r="Z112">
            <v>0</v>
          </cell>
          <cell r="AA112">
            <v>699494</v>
          </cell>
          <cell r="AB112">
            <v>34911</v>
          </cell>
          <cell r="AC112">
            <v>206256</v>
          </cell>
          <cell r="AD112">
            <v>43620</v>
          </cell>
          <cell r="AE112">
            <v>46566</v>
          </cell>
          <cell r="AF112">
            <v>0</v>
          </cell>
          <cell r="AG112">
            <v>18897</v>
          </cell>
          <cell r="AH112">
            <v>2800</v>
          </cell>
          <cell r="AI112">
            <v>10847</v>
          </cell>
          <cell r="AJ112">
            <v>20335</v>
          </cell>
          <cell r="AK112">
            <v>0</v>
          </cell>
          <cell r="AL112">
            <v>21550</v>
          </cell>
          <cell r="AM112">
            <v>7078</v>
          </cell>
          <cell r="AN112">
            <v>3200</v>
          </cell>
          <cell r="AO112">
            <v>2300</v>
          </cell>
          <cell r="AP112">
            <v>20000</v>
          </cell>
          <cell r="AQ112">
            <v>3691</v>
          </cell>
          <cell r="AR112">
            <v>2300</v>
          </cell>
          <cell r="AS112">
            <v>54417</v>
          </cell>
          <cell r="AT112">
            <v>5580</v>
          </cell>
          <cell r="AU112">
            <v>0</v>
          </cell>
          <cell r="AV112">
            <v>21455</v>
          </cell>
          <cell r="AW112">
            <v>514</v>
          </cell>
          <cell r="AX112">
            <v>0</v>
          </cell>
          <cell r="AY112">
            <v>0</v>
          </cell>
          <cell r="AZ112">
            <v>3000</v>
          </cell>
          <cell r="BA112">
            <v>25951</v>
          </cell>
          <cell r="BB112">
            <v>0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5580</v>
          </cell>
          <cell r="BH112">
            <v>0</v>
          </cell>
          <cell r="BI112">
            <v>0</v>
          </cell>
          <cell r="BJ112">
            <v>0</v>
          </cell>
          <cell r="BK112">
            <v>5000</v>
          </cell>
          <cell r="BL112">
            <v>0</v>
          </cell>
          <cell r="BM112">
            <v>1713</v>
          </cell>
          <cell r="BN112">
            <v>21602</v>
          </cell>
          <cell r="BO112">
            <v>0</v>
          </cell>
          <cell r="BP112">
            <v>580</v>
          </cell>
          <cell r="BQ112">
            <v>0</v>
          </cell>
          <cell r="BR112">
            <v>0</v>
          </cell>
          <cell r="BS112">
            <v>0</v>
          </cell>
          <cell r="BT112">
            <v>22182</v>
          </cell>
        </row>
        <row r="113">
          <cell r="A113">
            <v>605</v>
          </cell>
          <cell r="B113" t="str">
            <v>Clearwell Church of England Primary School</v>
          </cell>
          <cell r="D113">
            <v>37944</v>
          </cell>
          <cell r="E113">
            <v>0</v>
          </cell>
          <cell r="F113">
            <v>13342</v>
          </cell>
          <cell r="G113">
            <v>0</v>
          </cell>
          <cell r="H113">
            <v>0</v>
          </cell>
          <cell r="I113">
            <v>0</v>
          </cell>
          <cell r="J113">
            <v>187452</v>
          </cell>
          <cell r="K113">
            <v>0</v>
          </cell>
          <cell r="L113">
            <v>12492</v>
          </cell>
          <cell r="M113">
            <v>0</v>
          </cell>
          <cell r="N113">
            <v>18164</v>
          </cell>
          <cell r="O113">
            <v>0</v>
          </cell>
          <cell r="P113">
            <v>0</v>
          </cell>
          <cell r="Q113">
            <v>860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1000</v>
          </cell>
          <cell r="W113">
            <v>19125</v>
          </cell>
          <cell r="X113">
            <v>0</v>
          </cell>
          <cell r="Y113">
            <v>0</v>
          </cell>
          <cell r="Z113">
            <v>0</v>
          </cell>
          <cell r="AA113">
            <v>154634</v>
          </cell>
          <cell r="AB113">
            <v>6000</v>
          </cell>
          <cell r="AC113">
            <v>27261</v>
          </cell>
          <cell r="AD113">
            <v>2191</v>
          </cell>
          <cell r="AE113">
            <v>11082</v>
          </cell>
          <cell r="AF113">
            <v>0</v>
          </cell>
          <cell r="AG113">
            <v>2264</v>
          </cell>
          <cell r="AH113">
            <v>1166</v>
          </cell>
          <cell r="AI113">
            <v>2000</v>
          </cell>
          <cell r="AJ113">
            <v>1930</v>
          </cell>
          <cell r="AK113">
            <v>663</v>
          </cell>
          <cell r="AL113">
            <v>3296</v>
          </cell>
          <cell r="AM113">
            <v>288</v>
          </cell>
          <cell r="AN113">
            <v>7313</v>
          </cell>
          <cell r="AO113">
            <v>1339</v>
          </cell>
          <cell r="AP113">
            <v>9270</v>
          </cell>
          <cell r="AQ113">
            <v>2056</v>
          </cell>
          <cell r="AR113">
            <v>1839</v>
          </cell>
          <cell r="AS113">
            <v>14625</v>
          </cell>
          <cell r="AT113">
            <v>2102</v>
          </cell>
          <cell r="AU113">
            <v>0</v>
          </cell>
          <cell r="AV113">
            <v>2760</v>
          </cell>
          <cell r="AW113">
            <v>106</v>
          </cell>
          <cell r="AX113">
            <v>0</v>
          </cell>
          <cell r="AY113">
            <v>2175</v>
          </cell>
          <cell r="AZ113">
            <v>0</v>
          </cell>
          <cell r="BA113">
            <v>2111</v>
          </cell>
          <cell r="BB113">
            <v>8550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21776</v>
          </cell>
          <cell r="BH113">
            <v>0</v>
          </cell>
          <cell r="BI113">
            <v>0</v>
          </cell>
          <cell r="BJ113">
            <v>0</v>
          </cell>
          <cell r="BK113">
            <v>35118</v>
          </cell>
          <cell r="BL113">
            <v>0</v>
          </cell>
          <cell r="BM113">
            <v>0</v>
          </cell>
          <cell r="BN113">
            <v>10016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10016</v>
          </cell>
        </row>
        <row r="114">
          <cell r="A114">
            <v>606</v>
          </cell>
          <cell r="B114" t="str">
            <v>Coaley Church of England Primary School</v>
          </cell>
          <cell r="D114">
            <v>43163</v>
          </cell>
          <cell r="E114">
            <v>0</v>
          </cell>
          <cell r="F114">
            <v>25645</v>
          </cell>
          <cell r="G114">
            <v>5181</v>
          </cell>
          <cell r="H114">
            <v>0</v>
          </cell>
          <cell r="I114">
            <v>0</v>
          </cell>
          <cell r="J114">
            <v>228723</v>
          </cell>
          <cell r="K114">
            <v>0</v>
          </cell>
          <cell r="L114">
            <v>9614</v>
          </cell>
          <cell r="M114">
            <v>0</v>
          </cell>
          <cell r="N114">
            <v>22776</v>
          </cell>
          <cell r="O114">
            <v>0</v>
          </cell>
          <cell r="P114">
            <v>0</v>
          </cell>
          <cell r="Q114">
            <v>3077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22130</v>
          </cell>
          <cell r="X114">
            <v>0</v>
          </cell>
          <cell r="Y114">
            <v>0</v>
          </cell>
          <cell r="Z114">
            <v>0</v>
          </cell>
          <cell r="AA114">
            <v>153262</v>
          </cell>
          <cell r="AB114">
            <v>10850</v>
          </cell>
          <cell r="AC114">
            <v>35508</v>
          </cell>
          <cell r="AD114">
            <v>0</v>
          </cell>
          <cell r="AE114">
            <v>16510</v>
          </cell>
          <cell r="AF114">
            <v>0</v>
          </cell>
          <cell r="AG114">
            <v>6873</v>
          </cell>
          <cell r="AH114">
            <v>750</v>
          </cell>
          <cell r="AI114">
            <v>1500</v>
          </cell>
          <cell r="AJ114">
            <v>5904</v>
          </cell>
          <cell r="AK114">
            <v>0</v>
          </cell>
          <cell r="AL114">
            <v>10000</v>
          </cell>
          <cell r="AM114">
            <v>1900</v>
          </cell>
          <cell r="AN114">
            <v>8850</v>
          </cell>
          <cell r="AO114">
            <v>1045</v>
          </cell>
          <cell r="AP114">
            <v>4180</v>
          </cell>
          <cell r="AQ114">
            <v>3869</v>
          </cell>
          <cell r="AR114">
            <v>300</v>
          </cell>
          <cell r="AS114">
            <v>30884</v>
          </cell>
          <cell r="AT114">
            <v>391</v>
          </cell>
          <cell r="AU114">
            <v>0</v>
          </cell>
          <cell r="AV114">
            <v>7614</v>
          </cell>
          <cell r="AW114">
            <v>161</v>
          </cell>
          <cell r="AX114">
            <v>0</v>
          </cell>
          <cell r="AY114">
            <v>0</v>
          </cell>
          <cell r="AZ114">
            <v>0</v>
          </cell>
          <cell r="BA114">
            <v>416</v>
          </cell>
          <cell r="BB114">
            <v>12835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22973</v>
          </cell>
          <cell r="BH114">
            <v>0</v>
          </cell>
          <cell r="BI114">
            <v>0</v>
          </cell>
          <cell r="BJ114">
            <v>0</v>
          </cell>
          <cell r="BK114">
            <v>52722</v>
          </cell>
          <cell r="BL114">
            <v>0</v>
          </cell>
          <cell r="BM114">
            <v>1077</v>
          </cell>
          <cell r="BN114">
            <v>15881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15881</v>
          </cell>
        </row>
        <row r="115">
          <cell r="A115">
            <v>609</v>
          </cell>
          <cell r="B115" t="str">
            <v>Coberley Church of England Primary School</v>
          </cell>
          <cell r="D115">
            <v>-5177.8500000000004</v>
          </cell>
          <cell r="E115">
            <v>0</v>
          </cell>
          <cell r="F115">
            <v>4176</v>
          </cell>
          <cell r="G115">
            <v>2834</v>
          </cell>
          <cell r="H115">
            <v>0</v>
          </cell>
          <cell r="I115">
            <v>0</v>
          </cell>
          <cell r="J115">
            <v>222769</v>
          </cell>
          <cell r="K115">
            <v>0</v>
          </cell>
          <cell r="L115">
            <v>8663</v>
          </cell>
          <cell r="M115">
            <v>0</v>
          </cell>
          <cell r="N115">
            <v>17435</v>
          </cell>
          <cell r="O115">
            <v>0</v>
          </cell>
          <cell r="P115">
            <v>0</v>
          </cell>
          <cell r="Q115">
            <v>6498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2878</v>
          </cell>
          <cell r="W115">
            <v>20807</v>
          </cell>
          <cell r="X115">
            <v>0</v>
          </cell>
          <cell r="Y115">
            <v>0</v>
          </cell>
          <cell r="Z115">
            <v>0</v>
          </cell>
          <cell r="AA115">
            <v>176805</v>
          </cell>
          <cell r="AB115">
            <v>3182</v>
          </cell>
          <cell r="AC115">
            <v>28275</v>
          </cell>
          <cell r="AD115">
            <v>0</v>
          </cell>
          <cell r="AE115">
            <v>21333</v>
          </cell>
          <cell r="AF115">
            <v>0</v>
          </cell>
          <cell r="AG115">
            <v>3011</v>
          </cell>
          <cell r="AH115">
            <v>350</v>
          </cell>
          <cell r="AI115">
            <v>1000</v>
          </cell>
          <cell r="AJ115">
            <v>1868</v>
          </cell>
          <cell r="AK115">
            <v>473</v>
          </cell>
          <cell r="AL115">
            <v>1600</v>
          </cell>
          <cell r="AM115">
            <v>1076</v>
          </cell>
          <cell r="AN115">
            <v>8622</v>
          </cell>
          <cell r="AO115">
            <v>900</v>
          </cell>
          <cell r="AP115">
            <v>4000</v>
          </cell>
          <cell r="AQ115">
            <v>2379</v>
          </cell>
          <cell r="AR115">
            <v>1040</v>
          </cell>
          <cell r="AS115">
            <v>3100</v>
          </cell>
          <cell r="AT115">
            <v>2680</v>
          </cell>
          <cell r="AU115">
            <v>0</v>
          </cell>
          <cell r="AV115">
            <v>2900</v>
          </cell>
          <cell r="AW115">
            <v>1780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7338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22721</v>
          </cell>
          <cell r="BH115">
            <v>0</v>
          </cell>
          <cell r="BI115">
            <v>0</v>
          </cell>
          <cell r="BJ115">
            <v>0</v>
          </cell>
          <cell r="BK115">
            <v>29731</v>
          </cell>
          <cell r="BL115">
            <v>0</v>
          </cell>
          <cell r="BM115">
            <v>0</v>
          </cell>
          <cell r="BN115">
            <v>160.15000000002328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160.15000000002328</v>
          </cell>
        </row>
        <row r="116">
          <cell r="A116">
            <v>610</v>
          </cell>
          <cell r="B116" t="str">
            <v>Churchdown Parton Manor Junior School</v>
          </cell>
          <cell r="D116">
            <v>53734</v>
          </cell>
          <cell r="E116">
            <v>0</v>
          </cell>
          <cell r="F116">
            <v>19984</v>
          </cell>
          <cell r="G116">
            <v>4828</v>
          </cell>
          <cell r="H116">
            <v>0</v>
          </cell>
          <cell r="I116">
            <v>0</v>
          </cell>
          <cell r="J116">
            <v>582972</v>
          </cell>
          <cell r="K116">
            <v>0</v>
          </cell>
          <cell r="L116">
            <v>57110</v>
          </cell>
          <cell r="M116">
            <v>0</v>
          </cell>
          <cell r="N116">
            <v>30881</v>
          </cell>
          <cell r="O116">
            <v>0</v>
          </cell>
          <cell r="P116">
            <v>0</v>
          </cell>
          <cell r="Q116">
            <v>10654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43952</v>
          </cell>
          <cell r="X116">
            <v>0</v>
          </cell>
          <cell r="Y116">
            <v>0</v>
          </cell>
          <cell r="Z116">
            <v>0</v>
          </cell>
          <cell r="AA116">
            <v>434831</v>
          </cell>
          <cell r="AB116">
            <v>12913</v>
          </cell>
          <cell r="AC116">
            <v>72697</v>
          </cell>
          <cell r="AD116">
            <v>7901</v>
          </cell>
          <cell r="AE116">
            <v>30867</v>
          </cell>
          <cell r="AF116">
            <v>0</v>
          </cell>
          <cell r="AG116">
            <v>15669</v>
          </cell>
          <cell r="AH116">
            <v>717</v>
          </cell>
          <cell r="AI116">
            <v>1863</v>
          </cell>
          <cell r="AJ116">
            <v>6004</v>
          </cell>
          <cell r="AK116">
            <v>0</v>
          </cell>
          <cell r="AL116">
            <v>25030</v>
          </cell>
          <cell r="AM116">
            <v>5562</v>
          </cell>
          <cell r="AN116">
            <v>13699</v>
          </cell>
          <cell r="AO116">
            <v>2575</v>
          </cell>
          <cell r="AP116">
            <v>17120</v>
          </cell>
          <cell r="AQ116">
            <v>12844</v>
          </cell>
          <cell r="AR116">
            <v>1854</v>
          </cell>
          <cell r="AS116">
            <v>22559</v>
          </cell>
          <cell r="AT116">
            <v>8226</v>
          </cell>
          <cell r="AU116">
            <v>0</v>
          </cell>
          <cell r="AV116">
            <v>14560</v>
          </cell>
          <cell r="AW116">
            <v>5461</v>
          </cell>
          <cell r="AX116">
            <v>0</v>
          </cell>
          <cell r="AY116">
            <v>13485</v>
          </cell>
          <cell r="AZ116">
            <v>0</v>
          </cell>
          <cell r="BA116">
            <v>629</v>
          </cell>
          <cell r="BB116">
            <v>12311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31919</v>
          </cell>
          <cell r="BH116">
            <v>0</v>
          </cell>
          <cell r="BI116">
            <v>0</v>
          </cell>
          <cell r="BJ116">
            <v>0</v>
          </cell>
          <cell r="BK116">
            <v>56718</v>
          </cell>
          <cell r="BL116">
            <v>0</v>
          </cell>
          <cell r="BM116">
            <v>13</v>
          </cell>
          <cell r="BN116">
            <v>39926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39926</v>
          </cell>
        </row>
        <row r="117">
          <cell r="A117">
            <v>611</v>
          </cell>
          <cell r="B117" t="str">
            <v>St. John's Church of England Primary School (Coleford)</v>
          </cell>
          <cell r="D117">
            <v>32438</v>
          </cell>
          <cell r="E117">
            <v>0</v>
          </cell>
          <cell r="F117">
            <v>35144</v>
          </cell>
          <cell r="G117">
            <v>55</v>
          </cell>
          <cell r="H117">
            <v>0</v>
          </cell>
          <cell r="I117">
            <v>0</v>
          </cell>
          <cell r="J117">
            <v>482230</v>
          </cell>
          <cell r="K117">
            <v>0</v>
          </cell>
          <cell r="L117">
            <v>75086</v>
          </cell>
          <cell r="M117">
            <v>0</v>
          </cell>
          <cell r="N117">
            <v>34713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39992</v>
          </cell>
          <cell r="X117">
            <v>0</v>
          </cell>
          <cell r="Y117">
            <v>0</v>
          </cell>
          <cell r="Z117">
            <v>0</v>
          </cell>
          <cell r="AA117">
            <v>382899</v>
          </cell>
          <cell r="AB117">
            <v>14400</v>
          </cell>
          <cell r="AC117">
            <v>117900</v>
          </cell>
          <cell r="AD117">
            <v>5224</v>
          </cell>
          <cell r="AE117">
            <v>23390</v>
          </cell>
          <cell r="AF117">
            <v>0</v>
          </cell>
          <cell r="AG117">
            <v>12292</v>
          </cell>
          <cell r="AH117">
            <v>1000</v>
          </cell>
          <cell r="AI117">
            <v>1000</v>
          </cell>
          <cell r="AJ117">
            <v>0</v>
          </cell>
          <cell r="AK117">
            <v>0</v>
          </cell>
          <cell r="AL117">
            <v>4000</v>
          </cell>
          <cell r="AM117">
            <v>1900</v>
          </cell>
          <cell r="AN117">
            <v>15800</v>
          </cell>
          <cell r="AO117">
            <v>2500</v>
          </cell>
          <cell r="AP117">
            <v>6250</v>
          </cell>
          <cell r="AQ117">
            <v>6618</v>
          </cell>
          <cell r="AR117">
            <v>1000</v>
          </cell>
          <cell r="AS117">
            <v>17374</v>
          </cell>
          <cell r="AT117">
            <v>0</v>
          </cell>
          <cell r="AU117">
            <v>0</v>
          </cell>
          <cell r="AV117">
            <v>6450</v>
          </cell>
          <cell r="AW117">
            <v>4946</v>
          </cell>
          <cell r="AX117">
            <v>0</v>
          </cell>
          <cell r="AY117">
            <v>15660</v>
          </cell>
          <cell r="AZ117">
            <v>0</v>
          </cell>
          <cell r="BA117">
            <v>9682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30092</v>
          </cell>
          <cell r="BH117">
            <v>0</v>
          </cell>
          <cell r="BI117">
            <v>0</v>
          </cell>
          <cell r="BJ117">
            <v>0</v>
          </cell>
          <cell r="BK117">
            <v>65236</v>
          </cell>
          <cell r="BL117">
            <v>0</v>
          </cell>
          <cell r="BM117">
            <v>55</v>
          </cell>
          <cell r="BN117">
            <v>14174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14174</v>
          </cell>
        </row>
        <row r="118">
          <cell r="A118">
            <v>612</v>
          </cell>
          <cell r="B118" t="str">
            <v>Churchdown Village Junior School</v>
          </cell>
          <cell r="C118">
            <v>1</v>
          </cell>
          <cell r="D118">
            <v>115414</v>
          </cell>
          <cell r="E118">
            <v>0</v>
          </cell>
          <cell r="F118">
            <v>54225</v>
          </cell>
          <cell r="G118">
            <v>14</v>
          </cell>
          <cell r="H118">
            <v>0</v>
          </cell>
          <cell r="I118">
            <v>0</v>
          </cell>
          <cell r="J118">
            <v>636102</v>
          </cell>
          <cell r="K118">
            <v>0</v>
          </cell>
          <cell r="L118">
            <v>48778</v>
          </cell>
          <cell r="M118">
            <v>0</v>
          </cell>
          <cell r="N118">
            <v>18569</v>
          </cell>
          <cell r="O118">
            <v>0</v>
          </cell>
          <cell r="P118">
            <v>0</v>
          </cell>
          <cell r="Q118">
            <v>13000</v>
          </cell>
          <cell r="R118">
            <v>0</v>
          </cell>
          <cell r="S118">
            <v>0</v>
          </cell>
          <cell r="T118">
            <v>0</v>
          </cell>
          <cell r="U118">
            <v>25000</v>
          </cell>
          <cell r="V118">
            <v>0</v>
          </cell>
          <cell r="W118">
            <v>41668</v>
          </cell>
          <cell r="X118">
            <v>0</v>
          </cell>
          <cell r="Y118">
            <v>0</v>
          </cell>
          <cell r="Z118">
            <v>0</v>
          </cell>
          <cell r="AA118">
            <v>420197</v>
          </cell>
          <cell r="AB118">
            <v>5000</v>
          </cell>
          <cell r="AC118">
            <v>103900</v>
          </cell>
          <cell r="AD118">
            <v>5908</v>
          </cell>
          <cell r="AE118">
            <v>34054</v>
          </cell>
          <cell r="AF118">
            <v>0</v>
          </cell>
          <cell r="AG118">
            <v>15084</v>
          </cell>
          <cell r="AH118">
            <v>4000</v>
          </cell>
          <cell r="AI118">
            <v>6488</v>
          </cell>
          <cell r="AJ118">
            <v>5282</v>
          </cell>
          <cell r="AK118">
            <v>1321</v>
          </cell>
          <cell r="AL118">
            <v>37939</v>
          </cell>
          <cell r="AM118">
            <v>10000</v>
          </cell>
          <cell r="AN118">
            <v>14910</v>
          </cell>
          <cell r="AO118">
            <v>3100</v>
          </cell>
          <cell r="AP118">
            <v>15000</v>
          </cell>
          <cell r="AQ118">
            <v>19427</v>
          </cell>
          <cell r="AR118">
            <v>1160</v>
          </cell>
          <cell r="AS118">
            <v>67102</v>
          </cell>
          <cell r="AT118">
            <v>5467</v>
          </cell>
          <cell r="AU118">
            <v>0</v>
          </cell>
          <cell r="AV118">
            <v>6000</v>
          </cell>
          <cell r="AW118">
            <v>6375</v>
          </cell>
          <cell r="AX118">
            <v>0</v>
          </cell>
          <cell r="AY118">
            <v>195</v>
          </cell>
          <cell r="AZ118">
            <v>0</v>
          </cell>
          <cell r="BA118">
            <v>7000</v>
          </cell>
          <cell r="BB118">
            <v>13853</v>
          </cell>
          <cell r="BC118">
            <v>0</v>
          </cell>
          <cell r="BD118">
            <v>62459</v>
          </cell>
          <cell r="BE118">
            <v>0</v>
          </cell>
          <cell r="BF118">
            <v>0</v>
          </cell>
          <cell r="BG118">
            <v>33431</v>
          </cell>
          <cell r="BH118">
            <v>0</v>
          </cell>
          <cell r="BI118">
            <v>62459</v>
          </cell>
          <cell r="BJ118">
            <v>0</v>
          </cell>
          <cell r="BK118">
            <v>115875</v>
          </cell>
          <cell r="BL118">
            <v>0</v>
          </cell>
          <cell r="BM118">
            <v>14</v>
          </cell>
          <cell r="BN118">
            <v>27310</v>
          </cell>
          <cell r="BO118">
            <v>0</v>
          </cell>
          <cell r="BP118">
            <v>34240</v>
          </cell>
          <cell r="BQ118">
            <v>0</v>
          </cell>
          <cell r="BR118">
            <v>0</v>
          </cell>
          <cell r="BS118">
            <v>0</v>
          </cell>
          <cell r="BT118">
            <v>61550</v>
          </cell>
        </row>
        <row r="119">
          <cell r="A119">
            <v>613</v>
          </cell>
          <cell r="B119" t="str">
            <v>St. Mary's Catholic Primary School</v>
          </cell>
          <cell r="D119">
            <v>28975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521508</v>
          </cell>
          <cell r="K119">
            <v>0</v>
          </cell>
          <cell r="L119">
            <v>36748</v>
          </cell>
          <cell r="M119">
            <v>0</v>
          </cell>
          <cell r="N119">
            <v>18950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37621</v>
          </cell>
          <cell r="X119">
            <v>0</v>
          </cell>
          <cell r="Y119">
            <v>0</v>
          </cell>
          <cell r="Z119">
            <v>0</v>
          </cell>
          <cell r="AA119">
            <v>386630</v>
          </cell>
          <cell r="AB119">
            <v>4000</v>
          </cell>
          <cell r="AC119">
            <v>83800</v>
          </cell>
          <cell r="AD119">
            <v>12000</v>
          </cell>
          <cell r="AE119">
            <v>43400</v>
          </cell>
          <cell r="AF119">
            <v>0</v>
          </cell>
          <cell r="AG119">
            <v>13350</v>
          </cell>
          <cell r="AH119">
            <v>5156</v>
          </cell>
          <cell r="AI119">
            <v>1500</v>
          </cell>
          <cell r="AJ119">
            <v>5406</v>
          </cell>
          <cell r="AK119">
            <v>0</v>
          </cell>
          <cell r="AL119">
            <v>9445</v>
          </cell>
          <cell r="AM119">
            <v>3500</v>
          </cell>
          <cell r="AN119">
            <v>1500</v>
          </cell>
          <cell r="AO119">
            <v>2500</v>
          </cell>
          <cell r="AP119">
            <v>8189</v>
          </cell>
          <cell r="AQ119">
            <v>1802</v>
          </cell>
          <cell r="AR119">
            <v>1650</v>
          </cell>
          <cell r="AS119">
            <v>21170</v>
          </cell>
          <cell r="AT119">
            <v>4452</v>
          </cell>
          <cell r="AU119">
            <v>0</v>
          </cell>
          <cell r="AV119">
            <v>2900</v>
          </cell>
          <cell r="AW119">
            <v>5131</v>
          </cell>
          <cell r="AX119">
            <v>0</v>
          </cell>
          <cell r="AY119">
            <v>1305</v>
          </cell>
          <cell r="AZ119">
            <v>7133</v>
          </cell>
          <cell r="BA119">
            <v>2454</v>
          </cell>
          <cell r="BB119">
            <v>10844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4585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4585</v>
          </cell>
        </row>
        <row r="120">
          <cell r="A120">
            <v>614</v>
          </cell>
          <cell r="B120" t="str">
            <v>Chesterton Primary School</v>
          </cell>
          <cell r="D120">
            <v>103044</v>
          </cell>
          <cell r="E120">
            <v>0</v>
          </cell>
          <cell r="F120">
            <v>59181</v>
          </cell>
          <cell r="G120">
            <v>566</v>
          </cell>
          <cell r="H120">
            <v>0</v>
          </cell>
          <cell r="I120">
            <v>0</v>
          </cell>
          <cell r="J120">
            <v>635797</v>
          </cell>
          <cell r="K120">
            <v>0</v>
          </cell>
          <cell r="L120">
            <v>38102</v>
          </cell>
          <cell r="M120">
            <v>0</v>
          </cell>
          <cell r="N120">
            <v>27290</v>
          </cell>
          <cell r="O120">
            <v>0</v>
          </cell>
          <cell r="P120">
            <v>0</v>
          </cell>
          <cell r="Q120">
            <v>9000</v>
          </cell>
          <cell r="R120">
            <v>0</v>
          </cell>
          <cell r="S120">
            <v>0</v>
          </cell>
          <cell r="T120">
            <v>0</v>
          </cell>
          <cell r="U120">
            <v>3600</v>
          </cell>
          <cell r="V120">
            <v>6993</v>
          </cell>
          <cell r="W120">
            <v>43255</v>
          </cell>
          <cell r="X120">
            <v>0</v>
          </cell>
          <cell r="Y120">
            <v>0</v>
          </cell>
          <cell r="Z120">
            <v>0</v>
          </cell>
          <cell r="AA120">
            <v>447386</v>
          </cell>
          <cell r="AB120">
            <v>29235</v>
          </cell>
          <cell r="AC120">
            <v>81273</v>
          </cell>
          <cell r="AD120">
            <v>8119</v>
          </cell>
          <cell r="AE120">
            <v>27540</v>
          </cell>
          <cell r="AF120">
            <v>0</v>
          </cell>
          <cell r="AG120">
            <v>20842</v>
          </cell>
          <cell r="AH120">
            <v>1180</v>
          </cell>
          <cell r="AI120">
            <v>3600</v>
          </cell>
          <cell r="AJ120">
            <v>16101</v>
          </cell>
          <cell r="AK120">
            <v>0</v>
          </cell>
          <cell r="AL120">
            <v>75750</v>
          </cell>
          <cell r="AM120">
            <v>5500</v>
          </cell>
          <cell r="AN120">
            <v>17032</v>
          </cell>
          <cell r="AO120">
            <v>3090</v>
          </cell>
          <cell r="AP120">
            <v>13968</v>
          </cell>
          <cell r="AQ120">
            <v>12243</v>
          </cell>
          <cell r="AR120">
            <v>2555</v>
          </cell>
          <cell r="AS120">
            <v>30734</v>
          </cell>
          <cell r="AT120">
            <v>7935</v>
          </cell>
          <cell r="AU120">
            <v>0</v>
          </cell>
          <cell r="AV120">
            <v>10120</v>
          </cell>
          <cell r="AW120">
            <v>6295</v>
          </cell>
          <cell r="AX120">
            <v>0</v>
          </cell>
          <cell r="AY120">
            <v>11310</v>
          </cell>
          <cell r="AZ120">
            <v>0</v>
          </cell>
          <cell r="BA120">
            <v>3250</v>
          </cell>
          <cell r="BB120">
            <v>14105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34754</v>
          </cell>
          <cell r="BH120">
            <v>0</v>
          </cell>
          <cell r="BI120">
            <v>0</v>
          </cell>
          <cell r="BJ120">
            <v>0</v>
          </cell>
          <cell r="BK120">
            <v>93935</v>
          </cell>
          <cell r="BL120">
            <v>0</v>
          </cell>
          <cell r="BM120">
            <v>566</v>
          </cell>
          <cell r="BN120">
            <v>17918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17918</v>
          </cell>
        </row>
        <row r="121">
          <cell r="A121">
            <v>615</v>
          </cell>
          <cell r="B121" t="str">
            <v>Staunton and Corse Church of England Primary School</v>
          </cell>
          <cell r="D121">
            <v>33063</v>
          </cell>
          <cell r="E121">
            <v>0</v>
          </cell>
          <cell r="F121">
            <v>0</v>
          </cell>
          <cell r="G121">
            <v>104</v>
          </cell>
          <cell r="H121">
            <v>0</v>
          </cell>
          <cell r="I121">
            <v>0</v>
          </cell>
          <cell r="J121">
            <v>325831</v>
          </cell>
          <cell r="K121">
            <v>0</v>
          </cell>
          <cell r="L121">
            <v>11067</v>
          </cell>
          <cell r="M121">
            <v>0</v>
          </cell>
          <cell r="N121">
            <v>18784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4000</v>
          </cell>
          <cell r="V121">
            <v>3300</v>
          </cell>
          <cell r="W121">
            <v>27575</v>
          </cell>
          <cell r="X121">
            <v>0</v>
          </cell>
          <cell r="Y121">
            <v>0</v>
          </cell>
          <cell r="Z121">
            <v>0</v>
          </cell>
          <cell r="AA121">
            <v>244760</v>
          </cell>
          <cell r="AB121">
            <v>5800</v>
          </cell>
          <cell r="AC121">
            <v>46605</v>
          </cell>
          <cell r="AD121">
            <v>12419</v>
          </cell>
          <cell r="AE121">
            <v>22462</v>
          </cell>
          <cell r="AF121">
            <v>0</v>
          </cell>
          <cell r="AG121">
            <v>7684</v>
          </cell>
          <cell r="AH121">
            <v>1200</v>
          </cell>
          <cell r="AI121">
            <v>2000</v>
          </cell>
          <cell r="AJ121">
            <v>3901</v>
          </cell>
          <cell r="AK121">
            <v>975</v>
          </cell>
          <cell r="AL121">
            <v>6000</v>
          </cell>
          <cell r="AM121">
            <v>2200</v>
          </cell>
          <cell r="AN121">
            <v>700</v>
          </cell>
          <cell r="AO121">
            <v>800</v>
          </cell>
          <cell r="AP121">
            <v>7300</v>
          </cell>
          <cell r="AQ121">
            <v>1848</v>
          </cell>
          <cell r="AR121">
            <v>900</v>
          </cell>
          <cell r="AS121">
            <v>12808</v>
          </cell>
          <cell r="AT121">
            <v>11320</v>
          </cell>
          <cell r="AU121">
            <v>0</v>
          </cell>
          <cell r="AV121">
            <v>2250</v>
          </cell>
          <cell r="AW121">
            <v>3015</v>
          </cell>
          <cell r="AX121">
            <v>0</v>
          </cell>
          <cell r="AY121">
            <v>3045</v>
          </cell>
          <cell r="AZ121">
            <v>0</v>
          </cell>
          <cell r="BA121">
            <v>2314</v>
          </cell>
          <cell r="BB121">
            <v>11314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104</v>
          </cell>
          <cell r="BN121">
            <v>10000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10000</v>
          </cell>
        </row>
        <row r="122">
          <cell r="A122">
            <v>616</v>
          </cell>
          <cell r="B122" t="str">
            <v>Cranham Church of England Primary School</v>
          </cell>
          <cell r="D122">
            <v>10620</v>
          </cell>
          <cell r="E122">
            <v>0</v>
          </cell>
          <cell r="F122">
            <v>0</v>
          </cell>
          <cell r="G122">
            <v>655</v>
          </cell>
          <cell r="H122">
            <v>0</v>
          </cell>
          <cell r="I122">
            <v>0</v>
          </cell>
          <cell r="J122">
            <v>196779</v>
          </cell>
          <cell r="K122">
            <v>0</v>
          </cell>
          <cell r="L122">
            <v>24842</v>
          </cell>
          <cell r="M122">
            <v>0</v>
          </cell>
          <cell r="N122">
            <v>21107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21320</v>
          </cell>
          <cell r="X122">
            <v>0</v>
          </cell>
          <cell r="Y122">
            <v>0</v>
          </cell>
          <cell r="Z122">
            <v>0</v>
          </cell>
          <cell r="AA122">
            <v>150770</v>
          </cell>
          <cell r="AB122">
            <v>5292</v>
          </cell>
          <cell r="AC122">
            <v>47600</v>
          </cell>
          <cell r="AD122">
            <v>3700</v>
          </cell>
          <cell r="AE122">
            <v>18370</v>
          </cell>
          <cell r="AF122">
            <v>0</v>
          </cell>
          <cell r="AG122">
            <v>5272</v>
          </cell>
          <cell r="AH122">
            <v>0</v>
          </cell>
          <cell r="AI122">
            <v>500</v>
          </cell>
          <cell r="AJ122">
            <v>0</v>
          </cell>
          <cell r="AK122">
            <v>0</v>
          </cell>
          <cell r="AL122">
            <v>1000</v>
          </cell>
          <cell r="AM122">
            <v>0</v>
          </cell>
          <cell r="AN122">
            <v>4800</v>
          </cell>
          <cell r="AO122">
            <v>750</v>
          </cell>
          <cell r="AP122">
            <v>3000</v>
          </cell>
          <cell r="AQ122">
            <v>300</v>
          </cell>
          <cell r="AR122">
            <v>700</v>
          </cell>
          <cell r="AS122">
            <v>9035</v>
          </cell>
          <cell r="AT122">
            <v>1628</v>
          </cell>
          <cell r="AU122">
            <v>0</v>
          </cell>
          <cell r="AV122">
            <v>4700</v>
          </cell>
          <cell r="AW122">
            <v>1200</v>
          </cell>
          <cell r="AX122">
            <v>0</v>
          </cell>
          <cell r="AY122">
            <v>0</v>
          </cell>
          <cell r="AZ122">
            <v>0</v>
          </cell>
          <cell r="BA122">
            <v>9200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655</v>
          </cell>
          <cell r="BN122">
            <v>6851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6851</v>
          </cell>
        </row>
        <row r="123">
          <cell r="A123">
            <v>619</v>
          </cell>
          <cell r="B123" t="str">
            <v>Deerhurst and Apperley Church of England Primary School</v>
          </cell>
          <cell r="D123">
            <v>27578</v>
          </cell>
          <cell r="E123">
            <v>0</v>
          </cell>
          <cell r="F123">
            <v>28712</v>
          </cell>
          <cell r="G123">
            <v>127</v>
          </cell>
          <cell r="H123">
            <v>0</v>
          </cell>
          <cell r="I123">
            <v>0</v>
          </cell>
          <cell r="J123">
            <v>205044</v>
          </cell>
          <cell r="K123">
            <v>0</v>
          </cell>
          <cell r="L123">
            <v>25241</v>
          </cell>
          <cell r="M123">
            <v>0</v>
          </cell>
          <cell r="N123">
            <v>17379</v>
          </cell>
          <cell r="O123">
            <v>0</v>
          </cell>
          <cell r="P123">
            <v>0</v>
          </cell>
          <cell r="Q123">
            <v>5500</v>
          </cell>
          <cell r="R123">
            <v>0</v>
          </cell>
          <cell r="S123">
            <v>0</v>
          </cell>
          <cell r="T123">
            <v>0</v>
          </cell>
          <cell r="U123">
            <v>1000</v>
          </cell>
          <cell r="V123">
            <v>2500</v>
          </cell>
          <cell r="W123">
            <v>20851</v>
          </cell>
          <cell r="X123">
            <v>0</v>
          </cell>
          <cell r="Y123">
            <v>0</v>
          </cell>
          <cell r="Z123">
            <v>0</v>
          </cell>
          <cell r="AA123">
            <v>159961</v>
          </cell>
          <cell r="AB123">
            <v>6300</v>
          </cell>
          <cell r="AC123">
            <v>35502</v>
          </cell>
          <cell r="AD123">
            <v>7208</v>
          </cell>
          <cell r="AE123">
            <v>16184</v>
          </cell>
          <cell r="AF123">
            <v>0</v>
          </cell>
          <cell r="AG123">
            <v>5301</v>
          </cell>
          <cell r="AH123">
            <v>700</v>
          </cell>
          <cell r="AI123">
            <v>1100</v>
          </cell>
          <cell r="AJ123">
            <v>2216</v>
          </cell>
          <cell r="AK123">
            <v>0</v>
          </cell>
          <cell r="AL123">
            <v>2500</v>
          </cell>
          <cell r="AM123">
            <v>3000</v>
          </cell>
          <cell r="AN123">
            <v>0</v>
          </cell>
          <cell r="AO123">
            <v>900</v>
          </cell>
          <cell r="AP123">
            <v>3400</v>
          </cell>
          <cell r="AQ123">
            <v>1998</v>
          </cell>
          <cell r="AR123">
            <v>900</v>
          </cell>
          <cell r="AS123">
            <v>11438</v>
          </cell>
          <cell r="AT123">
            <v>2766</v>
          </cell>
          <cell r="AU123">
            <v>0</v>
          </cell>
          <cell r="AV123">
            <v>6450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4000</v>
          </cell>
          <cell r="BB123">
            <v>8862</v>
          </cell>
          <cell r="BC123">
            <v>0</v>
          </cell>
          <cell r="BD123">
            <v>14407</v>
          </cell>
          <cell r="BE123">
            <v>0</v>
          </cell>
          <cell r="BF123">
            <v>0</v>
          </cell>
          <cell r="BG123">
            <v>22217</v>
          </cell>
          <cell r="BH123">
            <v>0</v>
          </cell>
          <cell r="BI123">
            <v>0</v>
          </cell>
          <cell r="BJ123">
            <v>0</v>
          </cell>
          <cell r="BK123">
            <v>50929</v>
          </cell>
          <cell r="BL123">
            <v>0</v>
          </cell>
          <cell r="BM123">
            <v>127</v>
          </cell>
          <cell r="BN123">
            <v>10000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10000</v>
          </cell>
        </row>
        <row r="124">
          <cell r="A124">
            <v>620</v>
          </cell>
          <cell r="B124" t="str">
            <v>Coalway Community Infant School</v>
          </cell>
          <cell r="D124">
            <v>52230</v>
          </cell>
          <cell r="E124">
            <v>0</v>
          </cell>
          <cell r="F124">
            <v>51747</v>
          </cell>
          <cell r="G124">
            <v>1132</v>
          </cell>
          <cell r="H124">
            <v>0</v>
          </cell>
          <cell r="I124">
            <v>0</v>
          </cell>
          <cell r="J124">
            <v>449054</v>
          </cell>
          <cell r="K124">
            <v>0</v>
          </cell>
          <cell r="L124">
            <v>74845</v>
          </cell>
          <cell r="M124">
            <v>0</v>
          </cell>
          <cell r="N124">
            <v>22868</v>
          </cell>
          <cell r="O124">
            <v>0</v>
          </cell>
          <cell r="P124">
            <v>0</v>
          </cell>
          <cell r="Q124">
            <v>4300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3500</v>
          </cell>
          <cell r="W124">
            <v>32219</v>
          </cell>
          <cell r="X124">
            <v>0</v>
          </cell>
          <cell r="Y124">
            <v>0</v>
          </cell>
          <cell r="Z124">
            <v>0</v>
          </cell>
          <cell r="AA124">
            <v>323031</v>
          </cell>
          <cell r="AB124">
            <v>8617</v>
          </cell>
          <cell r="AC124">
            <v>133084</v>
          </cell>
          <cell r="AD124">
            <v>0</v>
          </cell>
          <cell r="AE124">
            <v>31763</v>
          </cell>
          <cell r="AF124">
            <v>0</v>
          </cell>
          <cell r="AG124">
            <v>18941</v>
          </cell>
          <cell r="AH124">
            <v>130</v>
          </cell>
          <cell r="AI124">
            <v>2000</v>
          </cell>
          <cell r="AJ124">
            <v>8698</v>
          </cell>
          <cell r="AK124">
            <v>2175</v>
          </cell>
          <cell r="AL124">
            <v>8300</v>
          </cell>
          <cell r="AM124">
            <v>986</v>
          </cell>
          <cell r="AN124">
            <v>12606</v>
          </cell>
          <cell r="AO124">
            <v>5000</v>
          </cell>
          <cell r="AP124">
            <v>9085</v>
          </cell>
          <cell r="AQ124">
            <v>9379</v>
          </cell>
          <cell r="AR124">
            <v>895</v>
          </cell>
          <cell r="AS124">
            <v>15330</v>
          </cell>
          <cell r="AT124">
            <v>4378</v>
          </cell>
          <cell r="AU124">
            <v>0</v>
          </cell>
          <cell r="AV124">
            <v>10693</v>
          </cell>
          <cell r="AW124">
            <v>4392</v>
          </cell>
          <cell r="AX124">
            <v>0</v>
          </cell>
          <cell r="AY124">
            <v>6960</v>
          </cell>
          <cell r="AZ124">
            <v>0</v>
          </cell>
          <cell r="BA124">
            <v>0</v>
          </cell>
          <cell r="BB124">
            <v>11181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28265</v>
          </cell>
          <cell r="BH124">
            <v>0</v>
          </cell>
          <cell r="BI124">
            <v>0</v>
          </cell>
          <cell r="BJ124">
            <v>0</v>
          </cell>
          <cell r="BK124">
            <v>80012</v>
          </cell>
          <cell r="BL124">
            <v>0</v>
          </cell>
          <cell r="BM124">
            <v>1132</v>
          </cell>
          <cell r="BN124">
            <v>11392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11392</v>
          </cell>
        </row>
        <row r="125">
          <cell r="A125">
            <v>622</v>
          </cell>
          <cell r="B125" t="str">
            <v>Down Ampney Church of England Primary School</v>
          </cell>
          <cell r="D125">
            <v>43759</v>
          </cell>
          <cell r="E125">
            <v>0</v>
          </cell>
          <cell r="F125">
            <v>21512</v>
          </cell>
          <cell r="G125">
            <v>73</v>
          </cell>
          <cell r="H125">
            <v>0</v>
          </cell>
          <cell r="I125">
            <v>0</v>
          </cell>
          <cell r="J125">
            <v>159354</v>
          </cell>
          <cell r="K125">
            <v>0</v>
          </cell>
          <cell r="L125">
            <v>5322</v>
          </cell>
          <cell r="M125">
            <v>0</v>
          </cell>
          <cell r="N125">
            <v>17735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18783</v>
          </cell>
          <cell r="X125">
            <v>0</v>
          </cell>
          <cell r="Y125">
            <v>0</v>
          </cell>
          <cell r="Z125">
            <v>0</v>
          </cell>
          <cell r="AA125">
            <v>138292</v>
          </cell>
          <cell r="AB125">
            <v>4150</v>
          </cell>
          <cell r="AC125">
            <v>17683</v>
          </cell>
          <cell r="AD125">
            <v>2500</v>
          </cell>
          <cell r="AE125">
            <v>11077</v>
          </cell>
          <cell r="AF125">
            <v>0</v>
          </cell>
          <cell r="AG125">
            <v>4009</v>
          </cell>
          <cell r="AH125">
            <v>900</v>
          </cell>
          <cell r="AI125">
            <v>0</v>
          </cell>
          <cell r="AJ125">
            <v>3247</v>
          </cell>
          <cell r="AK125">
            <v>812</v>
          </cell>
          <cell r="AL125">
            <v>2700</v>
          </cell>
          <cell r="AM125">
            <v>2000</v>
          </cell>
          <cell r="AN125">
            <v>6500</v>
          </cell>
          <cell r="AO125">
            <v>270</v>
          </cell>
          <cell r="AP125">
            <v>3500</v>
          </cell>
          <cell r="AQ125">
            <v>2333</v>
          </cell>
          <cell r="AR125">
            <v>540</v>
          </cell>
          <cell r="AS125">
            <v>11798</v>
          </cell>
          <cell r="AT125">
            <v>1300</v>
          </cell>
          <cell r="AU125">
            <v>0</v>
          </cell>
          <cell r="AV125">
            <v>2050</v>
          </cell>
          <cell r="AW125">
            <v>1063</v>
          </cell>
          <cell r="AX125">
            <v>0</v>
          </cell>
          <cell r="AY125">
            <v>421</v>
          </cell>
          <cell r="AZ125">
            <v>0</v>
          </cell>
          <cell r="BA125">
            <v>40</v>
          </cell>
          <cell r="BB125">
            <v>7234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20957</v>
          </cell>
          <cell r="BH125">
            <v>0</v>
          </cell>
          <cell r="BI125">
            <v>0</v>
          </cell>
          <cell r="BJ125">
            <v>0</v>
          </cell>
          <cell r="BK125">
            <v>42469</v>
          </cell>
          <cell r="BL125">
            <v>0</v>
          </cell>
          <cell r="BM125">
            <v>73</v>
          </cell>
          <cell r="BN125">
            <v>20534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20534</v>
          </cell>
        </row>
        <row r="126">
          <cell r="A126">
            <v>628</v>
          </cell>
          <cell r="B126" t="str">
            <v>Drybrook School</v>
          </cell>
          <cell r="D126">
            <v>68753.600000000006</v>
          </cell>
          <cell r="E126">
            <v>0</v>
          </cell>
          <cell r="F126">
            <v>23785</v>
          </cell>
          <cell r="G126">
            <v>1533</v>
          </cell>
          <cell r="H126">
            <v>0</v>
          </cell>
          <cell r="I126">
            <v>0</v>
          </cell>
          <cell r="J126">
            <v>321485</v>
          </cell>
          <cell r="K126">
            <v>0</v>
          </cell>
          <cell r="L126">
            <v>36079</v>
          </cell>
          <cell r="M126">
            <v>0</v>
          </cell>
          <cell r="N126">
            <v>20475</v>
          </cell>
          <cell r="O126">
            <v>0</v>
          </cell>
          <cell r="P126">
            <v>0</v>
          </cell>
          <cell r="Q126">
            <v>2325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29208</v>
          </cell>
          <cell r="X126">
            <v>0</v>
          </cell>
          <cell r="Y126">
            <v>0</v>
          </cell>
          <cell r="Z126">
            <v>0</v>
          </cell>
          <cell r="AA126">
            <v>239095</v>
          </cell>
          <cell r="AB126">
            <v>24215</v>
          </cell>
          <cell r="AC126">
            <v>67736</v>
          </cell>
          <cell r="AD126">
            <v>250</v>
          </cell>
          <cell r="AE126">
            <v>32262</v>
          </cell>
          <cell r="AF126">
            <v>0</v>
          </cell>
          <cell r="AG126">
            <v>14037</v>
          </cell>
          <cell r="AH126">
            <v>1500</v>
          </cell>
          <cell r="AI126">
            <v>5000</v>
          </cell>
          <cell r="AJ126">
            <v>8000</v>
          </cell>
          <cell r="AK126">
            <v>1500</v>
          </cell>
          <cell r="AL126">
            <v>5000</v>
          </cell>
          <cell r="AM126">
            <v>2500</v>
          </cell>
          <cell r="AN126">
            <v>11536</v>
          </cell>
          <cell r="AO126">
            <v>0</v>
          </cell>
          <cell r="AP126">
            <v>4700</v>
          </cell>
          <cell r="AQ126">
            <v>3812</v>
          </cell>
          <cell r="AR126">
            <v>400</v>
          </cell>
          <cell r="AS126">
            <v>22210</v>
          </cell>
          <cell r="AT126">
            <v>1952</v>
          </cell>
          <cell r="AU126">
            <v>0</v>
          </cell>
          <cell r="AV126">
            <v>2650</v>
          </cell>
          <cell r="AW126">
            <v>2692</v>
          </cell>
          <cell r="AX126">
            <v>0</v>
          </cell>
          <cell r="AY126">
            <v>5839</v>
          </cell>
          <cell r="AZ126">
            <v>0</v>
          </cell>
          <cell r="BA126">
            <v>2000</v>
          </cell>
          <cell r="BB126">
            <v>9019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26249</v>
          </cell>
          <cell r="BH126">
            <v>0</v>
          </cell>
          <cell r="BI126">
            <v>0</v>
          </cell>
          <cell r="BJ126">
            <v>0</v>
          </cell>
          <cell r="BK126">
            <v>51382</v>
          </cell>
          <cell r="BL126">
            <v>0</v>
          </cell>
          <cell r="BM126">
            <v>185</v>
          </cell>
          <cell r="BN126">
            <v>10420.6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10420.6</v>
          </cell>
        </row>
        <row r="127">
          <cell r="A127">
            <v>630</v>
          </cell>
          <cell r="B127" t="str">
            <v>Dursley Church of England Primary School</v>
          </cell>
          <cell r="D127">
            <v>33230.239999999998</v>
          </cell>
          <cell r="E127">
            <v>0</v>
          </cell>
          <cell r="F127">
            <v>58320</v>
          </cell>
          <cell r="G127">
            <v>91</v>
          </cell>
          <cell r="H127">
            <v>0</v>
          </cell>
          <cell r="I127">
            <v>0</v>
          </cell>
          <cell r="J127">
            <v>622911</v>
          </cell>
          <cell r="K127">
            <v>0</v>
          </cell>
          <cell r="L127">
            <v>73571</v>
          </cell>
          <cell r="M127">
            <v>0</v>
          </cell>
          <cell r="N127">
            <v>32121.759999999998</v>
          </cell>
          <cell r="O127">
            <v>0</v>
          </cell>
          <cell r="P127">
            <v>0</v>
          </cell>
          <cell r="Q127">
            <v>3800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9100</v>
          </cell>
          <cell r="W127">
            <v>45066</v>
          </cell>
          <cell r="X127">
            <v>0</v>
          </cell>
          <cell r="Y127">
            <v>0</v>
          </cell>
          <cell r="Z127">
            <v>0</v>
          </cell>
          <cell r="AA127">
            <v>447865</v>
          </cell>
          <cell r="AB127">
            <v>1350</v>
          </cell>
          <cell r="AC127">
            <v>145066</v>
          </cell>
          <cell r="AD127">
            <v>32221</v>
          </cell>
          <cell r="AE127">
            <v>37949</v>
          </cell>
          <cell r="AF127">
            <v>0</v>
          </cell>
          <cell r="AG127">
            <v>11067</v>
          </cell>
          <cell r="AH127">
            <v>0</v>
          </cell>
          <cell r="AI127">
            <v>2000</v>
          </cell>
          <cell r="AJ127">
            <v>5242</v>
          </cell>
          <cell r="AK127">
            <v>1310</v>
          </cell>
          <cell r="AL127">
            <v>8866</v>
          </cell>
          <cell r="AM127">
            <v>5100</v>
          </cell>
          <cell r="AN127">
            <v>1200</v>
          </cell>
          <cell r="AO127">
            <v>4000</v>
          </cell>
          <cell r="AP127">
            <v>19500</v>
          </cell>
          <cell r="AQ127">
            <v>11134</v>
          </cell>
          <cell r="AR127">
            <v>950</v>
          </cell>
          <cell r="AS127">
            <v>34646</v>
          </cell>
          <cell r="AT127">
            <v>2550</v>
          </cell>
          <cell r="AU127">
            <v>0</v>
          </cell>
          <cell r="AV127">
            <v>10644</v>
          </cell>
          <cell r="AW127">
            <v>5829</v>
          </cell>
          <cell r="AX127">
            <v>0</v>
          </cell>
          <cell r="AY127">
            <v>5700</v>
          </cell>
          <cell r="AZ127">
            <v>2448</v>
          </cell>
          <cell r="BA127">
            <v>1250</v>
          </cell>
          <cell r="BB127">
            <v>15511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33935</v>
          </cell>
          <cell r="BH127">
            <v>0</v>
          </cell>
          <cell r="BI127">
            <v>0</v>
          </cell>
          <cell r="BJ127">
            <v>0</v>
          </cell>
          <cell r="BK127">
            <v>72255</v>
          </cell>
          <cell r="BL127">
            <v>0</v>
          </cell>
          <cell r="BM127">
            <v>91</v>
          </cell>
          <cell r="BN127">
            <v>6402</v>
          </cell>
          <cell r="BO127">
            <v>0</v>
          </cell>
          <cell r="BP127">
            <v>20000</v>
          </cell>
          <cell r="BQ127">
            <v>0</v>
          </cell>
          <cell r="BR127">
            <v>0</v>
          </cell>
          <cell r="BS127">
            <v>0</v>
          </cell>
          <cell r="BT127">
            <v>26402</v>
          </cell>
        </row>
        <row r="128">
          <cell r="A128">
            <v>632</v>
          </cell>
          <cell r="B128" t="str">
            <v>Ann Cam Church of England Primary School</v>
          </cell>
          <cell r="D128">
            <v>38818</v>
          </cell>
          <cell r="E128">
            <v>0</v>
          </cell>
          <cell r="F128">
            <v>0</v>
          </cell>
          <cell r="G128">
            <v>1008</v>
          </cell>
          <cell r="H128">
            <v>0</v>
          </cell>
          <cell r="I128">
            <v>0</v>
          </cell>
          <cell r="J128">
            <v>282574</v>
          </cell>
          <cell r="K128">
            <v>0</v>
          </cell>
          <cell r="L128">
            <v>22392</v>
          </cell>
          <cell r="M128">
            <v>0</v>
          </cell>
          <cell r="N128">
            <v>33005</v>
          </cell>
          <cell r="O128">
            <v>0</v>
          </cell>
          <cell r="P128">
            <v>0</v>
          </cell>
          <cell r="Q128">
            <v>800</v>
          </cell>
          <cell r="R128">
            <v>0</v>
          </cell>
          <cell r="S128">
            <v>0</v>
          </cell>
          <cell r="T128">
            <v>0</v>
          </cell>
          <cell r="U128">
            <v>4767</v>
          </cell>
          <cell r="V128">
            <v>12806</v>
          </cell>
          <cell r="W128">
            <v>24290</v>
          </cell>
          <cell r="X128">
            <v>0</v>
          </cell>
          <cell r="Y128">
            <v>0</v>
          </cell>
          <cell r="Z128">
            <v>0</v>
          </cell>
          <cell r="AA128">
            <v>229771</v>
          </cell>
          <cell r="AB128">
            <v>4150</v>
          </cell>
          <cell r="AC128">
            <v>43697</v>
          </cell>
          <cell r="AD128">
            <v>0</v>
          </cell>
          <cell r="AE128">
            <v>13666</v>
          </cell>
          <cell r="AF128">
            <v>0</v>
          </cell>
          <cell r="AG128">
            <v>4560</v>
          </cell>
          <cell r="AH128">
            <v>2500</v>
          </cell>
          <cell r="AI128">
            <v>6750</v>
          </cell>
          <cell r="AJ128">
            <v>7383</v>
          </cell>
          <cell r="AK128">
            <v>0</v>
          </cell>
          <cell r="AL128">
            <v>6500</v>
          </cell>
          <cell r="AM128">
            <v>3492</v>
          </cell>
          <cell r="AN128">
            <v>7500</v>
          </cell>
          <cell r="AO128">
            <v>3700</v>
          </cell>
          <cell r="AP128">
            <v>10000</v>
          </cell>
          <cell r="AQ128">
            <v>1571</v>
          </cell>
          <cell r="AR128">
            <v>1100</v>
          </cell>
          <cell r="AS128">
            <v>24100</v>
          </cell>
          <cell r="AT128">
            <v>7658</v>
          </cell>
          <cell r="AU128">
            <v>0</v>
          </cell>
          <cell r="AV128">
            <v>1900</v>
          </cell>
          <cell r="AW128">
            <v>2421</v>
          </cell>
          <cell r="AX128">
            <v>0</v>
          </cell>
          <cell r="AY128">
            <v>0</v>
          </cell>
          <cell r="AZ128">
            <v>10000</v>
          </cell>
          <cell r="BA128">
            <v>2371</v>
          </cell>
          <cell r="BB128">
            <v>8453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1008</v>
          </cell>
          <cell r="BN128">
            <v>16209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16209</v>
          </cell>
        </row>
        <row r="129">
          <cell r="A129">
            <v>633</v>
          </cell>
          <cell r="B129" t="str">
            <v>Eastcombe Primary School</v>
          </cell>
          <cell r="D129">
            <v>23377</v>
          </cell>
          <cell r="E129">
            <v>0</v>
          </cell>
          <cell r="F129">
            <v>20280</v>
          </cell>
          <cell r="G129">
            <v>4666</v>
          </cell>
          <cell r="H129">
            <v>0</v>
          </cell>
          <cell r="I129">
            <v>0</v>
          </cell>
          <cell r="J129">
            <v>209467</v>
          </cell>
          <cell r="K129">
            <v>0</v>
          </cell>
          <cell r="L129">
            <v>23064</v>
          </cell>
          <cell r="M129">
            <v>0</v>
          </cell>
          <cell r="N129">
            <v>15757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20695</v>
          </cell>
          <cell r="X129">
            <v>0</v>
          </cell>
          <cell r="Y129">
            <v>0</v>
          </cell>
          <cell r="Z129">
            <v>0</v>
          </cell>
          <cell r="AA129">
            <v>170258</v>
          </cell>
          <cell r="AB129">
            <v>6400</v>
          </cell>
          <cell r="AC129">
            <v>47527</v>
          </cell>
          <cell r="AD129">
            <v>0</v>
          </cell>
          <cell r="AE129">
            <v>19534</v>
          </cell>
          <cell r="AF129">
            <v>0</v>
          </cell>
          <cell r="AG129">
            <v>5100</v>
          </cell>
          <cell r="AH129">
            <v>170</v>
          </cell>
          <cell r="AI129">
            <v>1557</v>
          </cell>
          <cell r="AJ129">
            <v>3255</v>
          </cell>
          <cell r="AK129">
            <v>0</v>
          </cell>
          <cell r="AL129">
            <v>2528</v>
          </cell>
          <cell r="AM129">
            <v>0</v>
          </cell>
          <cell r="AN129">
            <v>6580</v>
          </cell>
          <cell r="AO129">
            <v>450</v>
          </cell>
          <cell r="AP129">
            <v>2200</v>
          </cell>
          <cell r="AQ129">
            <v>1640</v>
          </cell>
          <cell r="AR129">
            <v>325</v>
          </cell>
          <cell r="AS129">
            <v>11455</v>
          </cell>
          <cell r="AT129">
            <v>1711</v>
          </cell>
          <cell r="AU129">
            <v>0</v>
          </cell>
          <cell r="AV129">
            <v>2336</v>
          </cell>
          <cell r="AW129">
            <v>1827</v>
          </cell>
          <cell r="AX129">
            <v>0</v>
          </cell>
          <cell r="AY129">
            <v>0</v>
          </cell>
          <cell r="AZ129">
            <v>0</v>
          </cell>
          <cell r="BA129">
            <v>60</v>
          </cell>
          <cell r="BB129">
            <v>7426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23036</v>
          </cell>
          <cell r="BH129">
            <v>0</v>
          </cell>
          <cell r="BI129">
            <v>0</v>
          </cell>
          <cell r="BJ129">
            <v>0</v>
          </cell>
          <cell r="BK129">
            <v>47426</v>
          </cell>
          <cell r="BL129">
            <v>0</v>
          </cell>
          <cell r="BM129">
            <v>557</v>
          </cell>
          <cell r="BN129">
            <v>21</v>
          </cell>
          <cell r="BO129">
            <v>0</v>
          </cell>
          <cell r="BP129">
            <v>-1</v>
          </cell>
          <cell r="BQ129">
            <v>0</v>
          </cell>
          <cell r="BR129">
            <v>0</v>
          </cell>
          <cell r="BS129">
            <v>0</v>
          </cell>
          <cell r="BT129">
            <v>20</v>
          </cell>
        </row>
        <row r="130">
          <cell r="A130">
            <v>635</v>
          </cell>
          <cell r="B130" t="str">
            <v>Eastington Primary School</v>
          </cell>
          <cell r="D130">
            <v>53447</v>
          </cell>
          <cell r="E130">
            <v>0</v>
          </cell>
          <cell r="F130">
            <v>0</v>
          </cell>
          <cell r="G130">
            <v>5822</v>
          </cell>
          <cell r="H130">
            <v>0</v>
          </cell>
          <cell r="I130">
            <v>0</v>
          </cell>
          <cell r="J130">
            <v>379570</v>
          </cell>
          <cell r="K130">
            <v>0</v>
          </cell>
          <cell r="L130">
            <v>3480</v>
          </cell>
          <cell r="M130">
            <v>0</v>
          </cell>
          <cell r="N130">
            <v>17874</v>
          </cell>
          <cell r="O130">
            <v>0</v>
          </cell>
          <cell r="P130">
            <v>0</v>
          </cell>
          <cell r="Q130">
            <v>4500</v>
          </cell>
          <cell r="R130">
            <v>0</v>
          </cell>
          <cell r="S130">
            <v>0</v>
          </cell>
          <cell r="T130">
            <v>0</v>
          </cell>
          <cell r="U130">
            <v>6600</v>
          </cell>
          <cell r="V130">
            <v>0</v>
          </cell>
          <cell r="W130">
            <v>31302</v>
          </cell>
          <cell r="X130">
            <v>0</v>
          </cell>
          <cell r="Y130">
            <v>0</v>
          </cell>
          <cell r="Z130">
            <v>0</v>
          </cell>
          <cell r="AA130">
            <v>291317</v>
          </cell>
          <cell r="AB130">
            <v>6916</v>
          </cell>
          <cell r="AC130">
            <v>50783</v>
          </cell>
          <cell r="AD130">
            <v>9529</v>
          </cell>
          <cell r="AE130">
            <v>25319</v>
          </cell>
          <cell r="AF130">
            <v>0</v>
          </cell>
          <cell r="AG130">
            <v>6740</v>
          </cell>
          <cell r="AH130">
            <v>0</v>
          </cell>
          <cell r="AI130">
            <v>279</v>
          </cell>
          <cell r="AJ130">
            <v>7818</v>
          </cell>
          <cell r="AK130">
            <v>200</v>
          </cell>
          <cell r="AL130">
            <v>32060</v>
          </cell>
          <cell r="AM130">
            <v>1692</v>
          </cell>
          <cell r="AN130">
            <v>727</v>
          </cell>
          <cell r="AO130">
            <v>2000</v>
          </cell>
          <cell r="AP130">
            <v>6271</v>
          </cell>
          <cell r="AQ130">
            <v>2772</v>
          </cell>
          <cell r="AR130">
            <v>550</v>
          </cell>
          <cell r="AS130">
            <v>18913</v>
          </cell>
          <cell r="AT130">
            <v>5495</v>
          </cell>
          <cell r="AU130">
            <v>0</v>
          </cell>
          <cell r="AV130">
            <v>7409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7000</v>
          </cell>
          <cell r="BB130">
            <v>12983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27509</v>
          </cell>
          <cell r="BH130">
            <v>0</v>
          </cell>
          <cell r="BI130">
            <v>0</v>
          </cell>
          <cell r="BJ130">
            <v>0</v>
          </cell>
          <cell r="BK130">
            <v>31984</v>
          </cell>
          <cell r="BL130">
            <v>0</v>
          </cell>
          <cell r="BM130">
            <v>1347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</row>
        <row r="131">
          <cell r="A131">
            <v>640</v>
          </cell>
          <cell r="B131" t="str">
            <v>Ellwood Primary School</v>
          </cell>
          <cell r="D131">
            <v>30570</v>
          </cell>
          <cell r="E131">
            <v>0</v>
          </cell>
          <cell r="F131">
            <v>47311</v>
          </cell>
          <cell r="G131">
            <v>278</v>
          </cell>
          <cell r="H131">
            <v>0</v>
          </cell>
          <cell r="I131">
            <v>0</v>
          </cell>
          <cell r="J131">
            <v>353611</v>
          </cell>
          <cell r="K131">
            <v>0</v>
          </cell>
          <cell r="L131">
            <v>94844</v>
          </cell>
          <cell r="M131">
            <v>0</v>
          </cell>
          <cell r="N131">
            <v>20758</v>
          </cell>
          <cell r="O131">
            <v>0</v>
          </cell>
          <cell r="P131">
            <v>0</v>
          </cell>
          <cell r="Q131">
            <v>2300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31263</v>
          </cell>
          <cell r="X131">
            <v>0</v>
          </cell>
          <cell r="Y131">
            <v>0</v>
          </cell>
          <cell r="Z131">
            <v>0</v>
          </cell>
          <cell r="AA131">
            <v>287587</v>
          </cell>
          <cell r="AB131">
            <v>1250</v>
          </cell>
          <cell r="AC131">
            <v>108470</v>
          </cell>
          <cell r="AD131">
            <v>11478</v>
          </cell>
          <cell r="AE131">
            <v>23353</v>
          </cell>
          <cell r="AF131">
            <v>0</v>
          </cell>
          <cell r="AG131">
            <v>13521</v>
          </cell>
          <cell r="AH131">
            <v>300</v>
          </cell>
          <cell r="AI131">
            <v>1000</v>
          </cell>
          <cell r="AJ131">
            <v>7229</v>
          </cell>
          <cell r="AK131">
            <v>0</v>
          </cell>
          <cell r="AL131">
            <v>6800</v>
          </cell>
          <cell r="AM131">
            <v>1200</v>
          </cell>
          <cell r="AN131">
            <v>1500</v>
          </cell>
          <cell r="AO131">
            <v>1740</v>
          </cell>
          <cell r="AP131">
            <v>8500</v>
          </cell>
          <cell r="AQ131">
            <v>4043</v>
          </cell>
          <cell r="AR131">
            <v>1010</v>
          </cell>
          <cell r="AS131">
            <v>18017</v>
          </cell>
          <cell r="AT131">
            <v>0</v>
          </cell>
          <cell r="AU131">
            <v>0</v>
          </cell>
          <cell r="AV131">
            <v>3933</v>
          </cell>
          <cell r="AW131">
            <v>3387</v>
          </cell>
          <cell r="AX131">
            <v>0</v>
          </cell>
          <cell r="AY131">
            <v>8265</v>
          </cell>
          <cell r="AZ131">
            <v>4840</v>
          </cell>
          <cell r="BA131">
            <v>0</v>
          </cell>
          <cell r="BB131">
            <v>8651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26375</v>
          </cell>
          <cell r="BH131">
            <v>0</v>
          </cell>
          <cell r="BI131">
            <v>0</v>
          </cell>
          <cell r="BJ131">
            <v>0</v>
          </cell>
          <cell r="BK131">
            <v>73686</v>
          </cell>
          <cell r="BL131">
            <v>0</v>
          </cell>
          <cell r="BM131">
            <v>278</v>
          </cell>
          <cell r="BN131">
            <v>7272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7272</v>
          </cell>
        </row>
        <row r="132">
          <cell r="A132">
            <v>643</v>
          </cell>
          <cell r="B132" t="str">
            <v>English Bicknor Church of England Primary School</v>
          </cell>
          <cell r="D132">
            <v>31801</v>
          </cell>
          <cell r="E132">
            <v>0</v>
          </cell>
          <cell r="F132">
            <v>17053</v>
          </cell>
          <cell r="G132">
            <v>0</v>
          </cell>
          <cell r="H132">
            <v>0</v>
          </cell>
          <cell r="I132">
            <v>0</v>
          </cell>
          <cell r="J132">
            <v>197999</v>
          </cell>
          <cell r="K132">
            <v>0</v>
          </cell>
          <cell r="L132">
            <v>24121</v>
          </cell>
          <cell r="M132">
            <v>0</v>
          </cell>
          <cell r="N132">
            <v>15913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19995</v>
          </cell>
          <cell r="X132">
            <v>0</v>
          </cell>
          <cell r="Y132">
            <v>0</v>
          </cell>
          <cell r="Z132">
            <v>0</v>
          </cell>
          <cell r="AA132">
            <v>171295</v>
          </cell>
          <cell r="AB132">
            <v>9892</v>
          </cell>
          <cell r="AC132">
            <v>24422</v>
          </cell>
          <cell r="AD132">
            <v>0</v>
          </cell>
          <cell r="AE132">
            <v>16692</v>
          </cell>
          <cell r="AF132">
            <v>0</v>
          </cell>
          <cell r="AG132">
            <v>1922</v>
          </cell>
          <cell r="AH132">
            <v>203</v>
          </cell>
          <cell r="AI132">
            <v>400</v>
          </cell>
          <cell r="AJ132">
            <v>3585</v>
          </cell>
          <cell r="AK132">
            <v>1195</v>
          </cell>
          <cell r="AL132">
            <v>3090</v>
          </cell>
          <cell r="AM132">
            <v>979</v>
          </cell>
          <cell r="AN132">
            <v>6180</v>
          </cell>
          <cell r="AO132">
            <v>518</v>
          </cell>
          <cell r="AP132">
            <v>4841</v>
          </cell>
          <cell r="AQ132">
            <v>2171</v>
          </cell>
          <cell r="AR132">
            <v>721</v>
          </cell>
          <cell r="AS132">
            <v>11207</v>
          </cell>
          <cell r="AT132">
            <v>1200</v>
          </cell>
          <cell r="AU132">
            <v>0</v>
          </cell>
          <cell r="AV132">
            <v>2274</v>
          </cell>
          <cell r="AW132">
            <v>1383</v>
          </cell>
          <cell r="AX132">
            <v>0</v>
          </cell>
          <cell r="AY132">
            <v>1702</v>
          </cell>
          <cell r="AZ132">
            <v>0</v>
          </cell>
          <cell r="BA132">
            <v>618</v>
          </cell>
          <cell r="BB132">
            <v>7642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22154</v>
          </cell>
          <cell r="BH132">
            <v>0</v>
          </cell>
          <cell r="BI132">
            <v>0</v>
          </cell>
          <cell r="BJ132">
            <v>0</v>
          </cell>
          <cell r="BK132">
            <v>39333</v>
          </cell>
          <cell r="BL132">
            <v>0</v>
          </cell>
          <cell r="BM132">
            <v>0</v>
          </cell>
          <cell r="BN132">
            <v>15697</v>
          </cell>
          <cell r="BO132">
            <v>0</v>
          </cell>
          <cell r="BP132">
            <v>-126</v>
          </cell>
          <cell r="BQ132">
            <v>0</v>
          </cell>
          <cell r="BR132">
            <v>0</v>
          </cell>
          <cell r="BS132">
            <v>0</v>
          </cell>
          <cell r="BT132">
            <v>15571</v>
          </cell>
        </row>
        <row r="133">
          <cell r="A133">
            <v>645</v>
          </cell>
          <cell r="B133" t="str">
            <v>Fairford Church of England Primary School</v>
          </cell>
          <cell r="C133">
            <v>1</v>
          </cell>
          <cell r="D133">
            <v>46500</v>
          </cell>
          <cell r="E133">
            <v>0</v>
          </cell>
          <cell r="F133">
            <v>30068</v>
          </cell>
          <cell r="G133">
            <v>0</v>
          </cell>
          <cell r="H133">
            <v>0</v>
          </cell>
          <cell r="I133">
            <v>0</v>
          </cell>
          <cell r="J133">
            <v>585343</v>
          </cell>
          <cell r="K133">
            <v>0</v>
          </cell>
          <cell r="L133">
            <v>36081</v>
          </cell>
          <cell r="M133">
            <v>0</v>
          </cell>
          <cell r="N133">
            <v>20295</v>
          </cell>
          <cell r="O133">
            <v>0</v>
          </cell>
          <cell r="P133">
            <v>0</v>
          </cell>
          <cell r="Q133">
            <v>4685</v>
          </cell>
          <cell r="R133">
            <v>21185</v>
          </cell>
          <cell r="S133">
            <v>0</v>
          </cell>
          <cell r="T133">
            <v>0</v>
          </cell>
          <cell r="U133">
            <v>521</v>
          </cell>
          <cell r="V133">
            <v>400</v>
          </cell>
          <cell r="W133">
            <v>43556</v>
          </cell>
          <cell r="X133">
            <v>0</v>
          </cell>
          <cell r="Y133">
            <v>0</v>
          </cell>
          <cell r="Z133">
            <v>0</v>
          </cell>
          <cell r="AA133">
            <v>389918</v>
          </cell>
          <cell r="AB133">
            <v>14226</v>
          </cell>
          <cell r="AC133">
            <v>113139</v>
          </cell>
          <cell r="AD133">
            <v>8419</v>
          </cell>
          <cell r="AE133">
            <v>46274</v>
          </cell>
          <cell r="AF133">
            <v>16000</v>
          </cell>
          <cell r="AG133">
            <v>12387</v>
          </cell>
          <cell r="AH133">
            <v>2750</v>
          </cell>
          <cell r="AI133">
            <v>4365</v>
          </cell>
          <cell r="AJ133">
            <v>5042</v>
          </cell>
          <cell r="AK133">
            <v>1260</v>
          </cell>
          <cell r="AL133">
            <v>4100</v>
          </cell>
          <cell r="AM133">
            <v>2484</v>
          </cell>
          <cell r="AN133">
            <v>15772</v>
          </cell>
          <cell r="AO133">
            <v>1500</v>
          </cell>
          <cell r="AP133">
            <v>8500</v>
          </cell>
          <cell r="AQ133">
            <v>12867</v>
          </cell>
          <cell r="AR133">
            <v>1350</v>
          </cell>
          <cell r="AS133">
            <v>23539</v>
          </cell>
          <cell r="AT133">
            <v>6001</v>
          </cell>
          <cell r="AU133">
            <v>0</v>
          </cell>
          <cell r="AV133">
            <v>9091</v>
          </cell>
          <cell r="AW133">
            <v>6156</v>
          </cell>
          <cell r="AX133">
            <v>0</v>
          </cell>
          <cell r="AY133">
            <v>10778</v>
          </cell>
          <cell r="AZ133">
            <v>13311</v>
          </cell>
          <cell r="BA133">
            <v>0</v>
          </cell>
          <cell r="BB133">
            <v>14900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33116</v>
          </cell>
          <cell r="BH133">
            <v>0</v>
          </cell>
          <cell r="BI133">
            <v>0</v>
          </cell>
          <cell r="BJ133">
            <v>0</v>
          </cell>
          <cell r="BK133">
            <v>45000</v>
          </cell>
          <cell r="BL133">
            <v>0</v>
          </cell>
          <cell r="BM133">
            <v>0</v>
          </cell>
          <cell r="BN133">
            <v>14437</v>
          </cell>
          <cell r="BO133">
            <v>0</v>
          </cell>
          <cell r="BP133">
            <v>18184</v>
          </cell>
          <cell r="BQ133">
            <v>0</v>
          </cell>
          <cell r="BR133">
            <v>0</v>
          </cell>
          <cell r="BS133">
            <v>0</v>
          </cell>
          <cell r="BT133">
            <v>32621</v>
          </cell>
        </row>
        <row r="134">
          <cell r="A134">
            <v>655</v>
          </cell>
          <cell r="B134" t="str">
            <v>Gotherington Primary School</v>
          </cell>
          <cell r="D134">
            <v>67233</v>
          </cell>
          <cell r="E134">
            <v>0</v>
          </cell>
          <cell r="F134">
            <v>81297</v>
          </cell>
          <cell r="G134">
            <v>0</v>
          </cell>
          <cell r="H134">
            <v>0</v>
          </cell>
          <cell r="I134">
            <v>0</v>
          </cell>
          <cell r="J134">
            <v>545446</v>
          </cell>
          <cell r="K134">
            <v>0</v>
          </cell>
          <cell r="L134">
            <v>16419</v>
          </cell>
          <cell r="M134">
            <v>0</v>
          </cell>
          <cell r="N134">
            <v>13551</v>
          </cell>
          <cell r="O134">
            <v>0</v>
          </cell>
          <cell r="P134">
            <v>5000</v>
          </cell>
          <cell r="Q134">
            <v>6000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37576</v>
          </cell>
          <cell r="X134">
            <v>0</v>
          </cell>
          <cell r="Y134">
            <v>0</v>
          </cell>
          <cell r="Z134">
            <v>0</v>
          </cell>
          <cell r="AA134">
            <v>389252</v>
          </cell>
          <cell r="AB134">
            <v>4000</v>
          </cell>
          <cell r="AC134">
            <v>97574</v>
          </cell>
          <cell r="AD134">
            <v>0</v>
          </cell>
          <cell r="AE134">
            <v>43431</v>
          </cell>
          <cell r="AF134">
            <v>0</v>
          </cell>
          <cell r="AG134">
            <v>10227</v>
          </cell>
          <cell r="AH134">
            <v>2500</v>
          </cell>
          <cell r="AI134">
            <v>4143</v>
          </cell>
          <cell r="AJ134">
            <v>4526</v>
          </cell>
          <cell r="AK134">
            <v>0</v>
          </cell>
          <cell r="AL134">
            <v>7800</v>
          </cell>
          <cell r="AM134">
            <v>1268</v>
          </cell>
          <cell r="AN134">
            <v>12444</v>
          </cell>
          <cell r="AO134">
            <v>1700</v>
          </cell>
          <cell r="AP134">
            <v>7000</v>
          </cell>
          <cell r="AQ134">
            <v>6560</v>
          </cell>
          <cell r="AR134">
            <v>365</v>
          </cell>
          <cell r="AS134">
            <v>28620</v>
          </cell>
          <cell r="AT134">
            <v>23632</v>
          </cell>
          <cell r="AU134">
            <v>0</v>
          </cell>
          <cell r="AV134">
            <v>8050</v>
          </cell>
          <cell r="AW134">
            <v>5624</v>
          </cell>
          <cell r="AX134">
            <v>0</v>
          </cell>
          <cell r="AY134">
            <v>0</v>
          </cell>
          <cell r="AZ134">
            <v>1000</v>
          </cell>
          <cell r="BA134">
            <v>4544</v>
          </cell>
          <cell r="BB134">
            <v>12389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32108</v>
          </cell>
          <cell r="BH134">
            <v>0</v>
          </cell>
          <cell r="BI134">
            <v>0</v>
          </cell>
          <cell r="BJ134">
            <v>0</v>
          </cell>
          <cell r="BK134">
            <v>113405</v>
          </cell>
          <cell r="BL134">
            <v>0</v>
          </cell>
          <cell r="BM134">
            <v>0</v>
          </cell>
          <cell r="BN134">
            <v>14576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T134">
            <v>14576</v>
          </cell>
        </row>
        <row r="135">
          <cell r="A135">
            <v>656</v>
          </cell>
          <cell r="B135" t="str">
            <v>Grangefield School</v>
          </cell>
          <cell r="D135">
            <v>1775</v>
          </cell>
          <cell r="E135">
            <v>0</v>
          </cell>
          <cell r="F135">
            <v>44061</v>
          </cell>
          <cell r="G135">
            <v>1363</v>
          </cell>
          <cell r="H135">
            <v>0</v>
          </cell>
          <cell r="I135">
            <v>0</v>
          </cell>
          <cell r="J135">
            <v>532529</v>
          </cell>
          <cell r="K135">
            <v>0</v>
          </cell>
          <cell r="L135">
            <v>28968</v>
          </cell>
          <cell r="M135">
            <v>0</v>
          </cell>
          <cell r="N135">
            <v>24686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47991</v>
          </cell>
          <cell r="X135">
            <v>0</v>
          </cell>
          <cell r="Y135">
            <v>0</v>
          </cell>
          <cell r="Z135">
            <v>0</v>
          </cell>
          <cell r="AA135">
            <v>366548</v>
          </cell>
          <cell r="AB135">
            <v>15150</v>
          </cell>
          <cell r="AC135">
            <v>88135</v>
          </cell>
          <cell r="AD135">
            <v>0</v>
          </cell>
          <cell r="AE135">
            <v>14632</v>
          </cell>
          <cell r="AF135">
            <v>0</v>
          </cell>
          <cell r="AG135">
            <v>12341</v>
          </cell>
          <cell r="AH135">
            <v>1500</v>
          </cell>
          <cell r="AI135">
            <v>13806</v>
          </cell>
          <cell r="AJ135">
            <v>5000</v>
          </cell>
          <cell r="AK135">
            <v>0</v>
          </cell>
          <cell r="AL135">
            <v>4053</v>
          </cell>
          <cell r="AM135">
            <v>3000</v>
          </cell>
          <cell r="AN135">
            <v>13000</v>
          </cell>
          <cell r="AO135">
            <v>4000</v>
          </cell>
          <cell r="AP135">
            <v>10500</v>
          </cell>
          <cell r="AQ135">
            <v>23481</v>
          </cell>
          <cell r="AR135">
            <v>500</v>
          </cell>
          <cell r="AS135">
            <v>27094</v>
          </cell>
          <cell r="AT135">
            <v>4280</v>
          </cell>
          <cell r="AU135">
            <v>0</v>
          </cell>
          <cell r="AV135">
            <v>5048</v>
          </cell>
          <cell r="AW135">
            <v>4947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14600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15519</v>
          </cell>
          <cell r="BH135">
            <v>0</v>
          </cell>
          <cell r="BI135">
            <v>0</v>
          </cell>
          <cell r="BJ135">
            <v>0</v>
          </cell>
          <cell r="BK135">
            <v>60335</v>
          </cell>
          <cell r="BL135">
            <v>0</v>
          </cell>
          <cell r="BM135">
            <v>608</v>
          </cell>
          <cell r="BN135">
            <v>4334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4334</v>
          </cell>
        </row>
        <row r="136">
          <cell r="A136">
            <v>657</v>
          </cell>
          <cell r="B136" t="str">
            <v>Great Rissington Primary School</v>
          </cell>
          <cell r="D136">
            <v>8242</v>
          </cell>
          <cell r="E136">
            <v>0</v>
          </cell>
          <cell r="F136">
            <v>106</v>
          </cell>
          <cell r="G136">
            <v>221</v>
          </cell>
          <cell r="H136">
            <v>0</v>
          </cell>
          <cell r="I136">
            <v>0</v>
          </cell>
          <cell r="J136">
            <v>263712</v>
          </cell>
          <cell r="K136">
            <v>0</v>
          </cell>
          <cell r="L136">
            <v>1358</v>
          </cell>
          <cell r="M136">
            <v>0</v>
          </cell>
          <cell r="N136">
            <v>18315</v>
          </cell>
          <cell r="O136">
            <v>0</v>
          </cell>
          <cell r="P136">
            <v>0</v>
          </cell>
          <cell r="Q136">
            <v>4500</v>
          </cell>
          <cell r="R136">
            <v>0</v>
          </cell>
          <cell r="S136">
            <v>0</v>
          </cell>
          <cell r="T136">
            <v>0</v>
          </cell>
          <cell r="U136">
            <v>950</v>
          </cell>
          <cell r="V136">
            <v>0</v>
          </cell>
          <cell r="W136">
            <v>24196</v>
          </cell>
          <cell r="X136">
            <v>0</v>
          </cell>
          <cell r="Y136">
            <v>0</v>
          </cell>
          <cell r="Z136">
            <v>0</v>
          </cell>
          <cell r="AA136">
            <v>190020</v>
          </cell>
          <cell r="AB136">
            <v>7046</v>
          </cell>
          <cell r="AC136">
            <v>28661</v>
          </cell>
          <cell r="AD136">
            <v>5620</v>
          </cell>
          <cell r="AE136">
            <v>18133</v>
          </cell>
          <cell r="AF136">
            <v>0</v>
          </cell>
          <cell r="AG136">
            <v>5023</v>
          </cell>
          <cell r="AH136">
            <v>1358</v>
          </cell>
          <cell r="AI136">
            <v>2000</v>
          </cell>
          <cell r="AJ136">
            <v>5730</v>
          </cell>
          <cell r="AK136">
            <v>1432</v>
          </cell>
          <cell r="AL136">
            <v>4120</v>
          </cell>
          <cell r="AM136">
            <v>2060</v>
          </cell>
          <cell r="AN136">
            <v>515</v>
          </cell>
          <cell r="AO136">
            <v>464</v>
          </cell>
          <cell r="AP136">
            <v>3090</v>
          </cell>
          <cell r="AQ136">
            <v>4158</v>
          </cell>
          <cell r="AR136">
            <v>700</v>
          </cell>
          <cell r="AS136">
            <v>13748</v>
          </cell>
          <cell r="AT136">
            <v>1180</v>
          </cell>
          <cell r="AU136">
            <v>0</v>
          </cell>
          <cell r="AV136">
            <v>2274</v>
          </cell>
          <cell r="AW136">
            <v>2246</v>
          </cell>
          <cell r="AX136">
            <v>0</v>
          </cell>
          <cell r="AY136">
            <v>0</v>
          </cell>
          <cell r="AZ136">
            <v>0</v>
          </cell>
          <cell r="BA136">
            <v>6940</v>
          </cell>
          <cell r="BB136">
            <v>7771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8458</v>
          </cell>
          <cell r="BH136">
            <v>0</v>
          </cell>
          <cell r="BI136">
            <v>0</v>
          </cell>
          <cell r="BJ136">
            <v>0</v>
          </cell>
          <cell r="BK136">
            <v>8564</v>
          </cell>
          <cell r="BL136">
            <v>0</v>
          </cell>
          <cell r="BM136">
            <v>221</v>
          </cell>
          <cell r="BN136">
            <v>6984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6984</v>
          </cell>
        </row>
        <row r="137">
          <cell r="A137">
            <v>658</v>
          </cell>
          <cell r="B137" t="str">
            <v>Gretton Primary School</v>
          </cell>
          <cell r="D137">
            <v>37905</v>
          </cell>
          <cell r="E137">
            <v>0</v>
          </cell>
          <cell r="F137">
            <v>28790</v>
          </cell>
          <cell r="G137">
            <v>134</v>
          </cell>
          <cell r="H137">
            <v>0</v>
          </cell>
          <cell r="I137">
            <v>0</v>
          </cell>
          <cell r="J137">
            <v>239246</v>
          </cell>
          <cell r="K137">
            <v>0</v>
          </cell>
          <cell r="L137">
            <v>4075</v>
          </cell>
          <cell r="M137">
            <v>0</v>
          </cell>
          <cell r="N137">
            <v>18067</v>
          </cell>
          <cell r="O137">
            <v>0</v>
          </cell>
          <cell r="P137">
            <v>0</v>
          </cell>
          <cell r="Q137">
            <v>5600</v>
          </cell>
          <cell r="R137">
            <v>0</v>
          </cell>
          <cell r="S137">
            <v>0</v>
          </cell>
          <cell r="T137">
            <v>0</v>
          </cell>
          <cell r="U137">
            <v>7500</v>
          </cell>
          <cell r="V137">
            <v>1900</v>
          </cell>
          <cell r="W137">
            <v>23653</v>
          </cell>
          <cell r="X137">
            <v>0</v>
          </cell>
          <cell r="Y137">
            <v>0</v>
          </cell>
          <cell r="Z137">
            <v>0</v>
          </cell>
          <cell r="AA137">
            <v>190067</v>
          </cell>
          <cell r="AB137">
            <v>5000</v>
          </cell>
          <cell r="AC137">
            <v>27816</v>
          </cell>
          <cell r="AD137">
            <v>7811</v>
          </cell>
          <cell r="AE137">
            <v>15168</v>
          </cell>
          <cell r="AF137">
            <v>0</v>
          </cell>
          <cell r="AG137">
            <v>5316</v>
          </cell>
          <cell r="AH137">
            <v>1150</v>
          </cell>
          <cell r="AI137">
            <v>800</v>
          </cell>
          <cell r="AJ137">
            <v>2214</v>
          </cell>
          <cell r="AK137">
            <v>553</v>
          </cell>
          <cell r="AL137">
            <v>3000</v>
          </cell>
          <cell r="AM137">
            <v>1811</v>
          </cell>
          <cell r="AN137">
            <v>450</v>
          </cell>
          <cell r="AO137">
            <v>900</v>
          </cell>
          <cell r="AP137">
            <v>4710</v>
          </cell>
          <cell r="AQ137">
            <v>4112</v>
          </cell>
          <cell r="AR137">
            <v>675</v>
          </cell>
          <cell r="AS137">
            <v>17536</v>
          </cell>
          <cell r="AT137">
            <v>1400</v>
          </cell>
          <cell r="AU137">
            <v>0</v>
          </cell>
          <cell r="AV137">
            <v>2370</v>
          </cell>
          <cell r="AW137">
            <v>2025</v>
          </cell>
          <cell r="AX137">
            <v>0</v>
          </cell>
          <cell r="AY137">
            <v>3205</v>
          </cell>
          <cell r="AZ137">
            <v>0</v>
          </cell>
          <cell r="BA137">
            <v>2587</v>
          </cell>
          <cell r="BB137">
            <v>8967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23666</v>
          </cell>
          <cell r="BH137">
            <v>0</v>
          </cell>
          <cell r="BI137">
            <v>0</v>
          </cell>
          <cell r="BJ137">
            <v>0</v>
          </cell>
          <cell r="BK137">
            <v>20000</v>
          </cell>
          <cell r="BL137">
            <v>0</v>
          </cell>
          <cell r="BM137">
            <v>134</v>
          </cell>
          <cell r="BN137">
            <v>9125</v>
          </cell>
          <cell r="BO137">
            <v>0</v>
          </cell>
          <cell r="BP137">
            <v>32456</v>
          </cell>
          <cell r="BQ137">
            <v>0</v>
          </cell>
          <cell r="BR137">
            <v>0</v>
          </cell>
          <cell r="BS137">
            <v>0</v>
          </cell>
          <cell r="BT137">
            <v>60759</v>
          </cell>
        </row>
        <row r="138">
          <cell r="A138">
            <v>660</v>
          </cell>
          <cell r="B138" t="str">
            <v>Stone with Woodford Church of England Primary School</v>
          </cell>
          <cell r="D138">
            <v>77859</v>
          </cell>
          <cell r="E138">
            <v>0</v>
          </cell>
          <cell r="F138">
            <v>56186</v>
          </cell>
          <cell r="G138">
            <v>0</v>
          </cell>
          <cell r="H138">
            <v>0</v>
          </cell>
          <cell r="I138">
            <v>0</v>
          </cell>
          <cell r="J138">
            <v>272699</v>
          </cell>
          <cell r="K138">
            <v>0</v>
          </cell>
          <cell r="L138">
            <v>34585</v>
          </cell>
          <cell r="M138">
            <v>0</v>
          </cell>
          <cell r="N138">
            <v>17811</v>
          </cell>
          <cell r="O138">
            <v>0</v>
          </cell>
          <cell r="P138">
            <v>0</v>
          </cell>
          <cell r="Q138">
            <v>5870</v>
          </cell>
          <cell r="R138">
            <v>0</v>
          </cell>
          <cell r="S138">
            <v>0</v>
          </cell>
          <cell r="T138">
            <v>0</v>
          </cell>
          <cell r="U138">
            <v>10000</v>
          </cell>
          <cell r="V138">
            <v>0</v>
          </cell>
          <cell r="W138">
            <v>24855</v>
          </cell>
          <cell r="X138">
            <v>0</v>
          </cell>
          <cell r="Y138">
            <v>0</v>
          </cell>
          <cell r="Z138">
            <v>0</v>
          </cell>
          <cell r="AA138">
            <v>193994</v>
          </cell>
          <cell r="AB138">
            <v>30045</v>
          </cell>
          <cell r="AC138">
            <v>52503</v>
          </cell>
          <cell r="AD138">
            <v>11579</v>
          </cell>
          <cell r="AE138">
            <v>17761</v>
          </cell>
          <cell r="AF138">
            <v>0</v>
          </cell>
          <cell r="AG138">
            <v>8182</v>
          </cell>
          <cell r="AH138">
            <v>400</v>
          </cell>
          <cell r="AI138">
            <v>2150</v>
          </cell>
          <cell r="AJ138">
            <v>5631</v>
          </cell>
          <cell r="AK138">
            <v>1408</v>
          </cell>
          <cell r="AL138">
            <v>5805</v>
          </cell>
          <cell r="AM138">
            <v>250</v>
          </cell>
          <cell r="AN138">
            <v>700</v>
          </cell>
          <cell r="AO138">
            <v>570</v>
          </cell>
          <cell r="AP138">
            <v>4000</v>
          </cell>
          <cell r="AQ138">
            <v>2042</v>
          </cell>
          <cell r="AR138">
            <v>780</v>
          </cell>
          <cell r="AS138">
            <v>25572</v>
          </cell>
          <cell r="AT138">
            <v>1400</v>
          </cell>
          <cell r="AU138">
            <v>0</v>
          </cell>
          <cell r="AV138">
            <v>3503</v>
          </cell>
          <cell r="AW138">
            <v>2149</v>
          </cell>
          <cell r="AX138">
            <v>0</v>
          </cell>
          <cell r="AY138">
            <v>3740</v>
          </cell>
          <cell r="AZ138">
            <v>0</v>
          </cell>
          <cell r="BA138">
            <v>6059</v>
          </cell>
          <cell r="BB138">
            <v>8343</v>
          </cell>
          <cell r="BC138">
            <v>0</v>
          </cell>
          <cell r="BD138">
            <v>43509</v>
          </cell>
          <cell r="BE138">
            <v>0</v>
          </cell>
          <cell r="BF138">
            <v>0</v>
          </cell>
          <cell r="BG138">
            <v>25657</v>
          </cell>
          <cell r="BH138">
            <v>0</v>
          </cell>
          <cell r="BI138">
            <v>43509</v>
          </cell>
          <cell r="BJ138">
            <v>0</v>
          </cell>
          <cell r="BK138">
            <v>124180</v>
          </cell>
          <cell r="BL138">
            <v>0</v>
          </cell>
          <cell r="BM138">
            <v>1172</v>
          </cell>
          <cell r="BN138">
            <v>275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11604</v>
          </cell>
        </row>
        <row r="139">
          <cell r="A139">
            <v>664</v>
          </cell>
          <cell r="B139" t="str">
            <v>Hardwicke Parochial Primary School</v>
          </cell>
          <cell r="D139">
            <v>148906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1020982</v>
          </cell>
          <cell r="K139">
            <v>0</v>
          </cell>
          <cell r="L139">
            <v>42473</v>
          </cell>
          <cell r="M139">
            <v>0</v>
          </cell>
          <cell r="N139">
            <v>29099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62190</v>
          </cell>
          <cell r="X139">
            <v>0</v>
          </cell>
          <cell r="Y139">
            <v>0</v>
          </cell>
          <cell r="Z139">
            <v>0</v>
          </cell>
          <cell r="AA139">
            <v>714517</v>
          </cell>
          <cell r="AB139">
            <v>0</v>
          </cell>
          <cell r="AC139">
            <v>148355</v>
          </cell>
          <cell r="AD139">
            <v>19936</v>
          </cell>
          <cell r="AE139">
            <v>30278</v>
          </cell>
          <cell r="AF139">
            <v>0</v>
          </cell>
          <cell r="AG139">
            <v>30098</v>
          </cell>
          <cell r="AH139">
            <v>4100</v>
          </cell>
          <cell r="AI139">
            <v>0</v>
          </cell>
          <cell r="AJ139">
            <v>10739</v>
          </cell>
          <cell r="AK139">
            <v>0</v>
          </cell>
          <cell r="AL139">
            <v>101863</v>
          </cell>
          <cell r="AM139">
            <v>17000</v>
          </cell>
          <cell r="AN139">
            <v>1000</v>
          </cell>
          <cell r="AO139">
            <v>3500</v>
          </cell>
          <cell r="AP139">
            <v>18000</v>
          </cell>
          <cell r="AQ139">
            <v>2917</v>
          </cell>
          <cell r="AR139">
            <v>2500</v>
          </cell>
          <cell r="AS139">
            <v>56018</v>
          </cell>
          <cell r="AT139">
            <v>15000</v>
          </cell>
          <cell r="AU139">
            <v>0</v>
          </cell>
          <cell r="AV139">
            <v>13300</v>
          </cell>
          <cell r="AW139">
            <v>11929</v>
          </cell>
          <cell r="AX139">
            <v>0</v>
          </cell>
          <cell r="AY139">
            <v>0</v>
          </cell>
          <cell r="AZ139">
            <v>43821</v>
          </cell>
          <cell r="BA139">
            <v>14958</v>
          </cell>
          <cell r="BB139">
            <v>15465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28356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28356</v>
          </cell>
        </row>
        <row r="140">
          <cell r="A140">
            <v>665</v>
          </cell>
          <cell r="B140" t="str">
            <v>Haresfield Church of England Primary School</v>
          </cell>
          <cell r="D140">
            <v>40339.93</v>
          </cell>
          <cell r="E140">
            <v>0</v>
          </cell>
          <cell r="F140">
            <v>41700</v>
          </cell>
          <cell r="G140">
            <v>5105</v>
          </cell>
          <cell r="H140">
            <v>0</v>
          </cell>
          <cell r="I140">
            <v>0</v>
          </cell>
          <cell r="J140">
            <v>275811</v>
          </cell>
          <cell r="K140">
            <v>0</v>
          </cell>
          <cell r="L140">
            <v>5233</v>
          </cell>
          <cell r="M140">
            <v>0</v>
          </cell>
          <cell r="N140">
            <v>18378</v>
          </cell>
          <cell r="O140">
            <v>0</v>
          </cell>
          <cell r="P140">
            <v>0</v>
          </cell>
          <cell r="Q140">
            <v>4292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1000</v>
          </cell>
          <cell r="W140">
            <v>23856</v>
          </cell>
          <cell r="X140">
            <v>0</v>
          </cell>
          <cell r="Y140">
            <v>0</v>
          </cell>
          <cell r="Z140">
            <v>0</v>
          </cell>
          <cell r="AA140">
            <v>207972</v>
          </cell>
          <cell r="AB140">
            <v>18231</v>
          </cell>
          <cell r="AC140">
            <v>30483</v>
          </cell>
          <cell r="AD140">
            <v>14424</v>
          </cell>
          <cell r="AE140">
            <v>17226</v>
          </cell>
          <cell r="AF140">
            <v>0</v>
          </cell>
          <cell r="AG140">
            <v>6222</v>
          </cell>
          <cell r="AH140">
            <v>1500</v>
          </cell>
          <cell r="AI140">
            <v>2100</v>
          </cell>
          <cell r="AJ140">
            <v>5940</v>
          </cell>
          <cell r="AK140">
            <v>0</v>
          </cell>
          <cell r="AL140">
            <v>3100</v>
          </cell>
          <cell r="AM140">
            <v>1350</v>
          </cell>
          <cell r="AN140">
            <v>500</v>
          </cell>
          <cell r="AO140">
            <v>2000</v>
          </cell>
          <cell r="AP140">
            <v>4750</v>
          </cell>
          <cell r="AQ140">
            <v>2044</v>
          </cell>
          <cell r="AR140">
            <v>900</v>
          </cell>
          <cell r="AS140">
            <v>13759</v>
          </cell>
          <cell r="AT140">
            <v>7100</v>
          </cell>
          <cell r="AU140">
            <v>0</v>
          </cell>
          <cell r="AV140">
            <v>4925</v>
          </cell>
          <cell r="AW140">
            <v>2500</v>
          </cell>
          <cell r="AX140">
            <v>0</v>
          </cell>
          <cell r="AY140">
            <v>0</v>
          </cell>
          <cell r="AZ140">
            <v>6500</v>
          </cell>
          <cell r="BA140">
            <v>1457</v>
          </cell>
          <cell r="BB140">
            <v>10448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24989</v>
          </cell>
          <cell r="BH140">
            <v>0</v>
          </cell>
          <cell r="BI140">
            <v>0</v>
          </cell>
          <cell r="BJ140">
            <v>0</v>
          </cell>
          <cell r="BK140">
            <v>70929</v>
          </cell>
          <cell r="BL140">
            <v>0</v>
          </cell>
          <cell r="BM140">
            <v>865</v>
          </cell>
          <cell r="BN140">
            <v>3478.929999999993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3478.929999999993</v>
          </cell>
        </row>
        <row r="141">
          <cell r="A141">
            <v>666</v>
          </cell>
          <cell r="B141" t="str">
            <v>Hartpury Church of England Primary School</v>
          </cell>
          <cell r="C141">
            <v>1</v>
          </cell>
          <cell r="D141">
            <v>44748.69</v>
          </cell>
          <cell r="E141">
            <v>0</v>
          </cell>
          <cell r="F141">
            <v>38512</v>
          </cell>
          <cell r="G141">
            <v>915</v>
          </cell>
          <cell r="H141">
            <v>0</v>
          </cell>
          <cell r="I141">
            <v>0</v>
          </cell>
          <cell r="J141">
            <v>313458</v>
          </cell>
          <cell r="K141">
            <v>0</v>
          </cell>
          <cell r="L141">
            <v>31802</v>
          </cell>
          <cell r="M141">
            <v>0</v>
          </cell>
          <cell r="N141">
            <v>19182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26259</v>
          </cell>
          <cell r="X141">
            <v>0</v>
          </cell>
          <cell r="Y141">
            <v>0</v>
          </cell>
          <cell r="Z141">
            <v>0</v>
          </cell>
          <cell r="AA141">
            <v>249375</v>
          </cell>
          <cell r="AB141">
            <v>15158</v>
          </cell>
          <cell r="AC141">
            <v>57103</v>
          </cell>
          <cell r="AD141">
            <v>0</v>
          </cell>
          <cell r="AE141">
            <v>17960</v>
          </cell>
          <cell r="AF141">
            <v>0</v>
          </cell>
          <cell r="AG141">
            <v>6000</v>
          </cell>
          <cell r="AH141">
            <v>500</v>
          </cell>
          <cell r="AI141">
            <v>3100</v>
          </cell>
          <cell r="AJ141">
            <v>3690</v>
          </cell>
          <cell r="AK141">
            <v>923</v>
          </cell>
          <cell r="AL141">
            <v>10096</v>
          </cell>
          <cell r="AM141">
            <v>2350</v>
          </cell>
          <cell r="AN141">
            <v>10200</v>
          </cell>
          <cell r="AO141">
            <v>1500</v>
          </cell>
          <cell r="AP141">
            <v>5500</v>
          </cell>
          <cell r="AQ141">
            <v>9379</v>
          </cell>
          <cell r="AR141">
            <v>500</v>
          </cell>
          <cell r="AS141">
            <v>12006</v>
          </cell>
          <cell r="AT141">
            <v>0</v>
          </cell>
          <cell r="AU141">
            <v>0</v>
          </cell>
          <cell r="AV141">
            <v>3500</v>
          </cell>
          <cell r="AW141">
            <v>2868</v>
          </cell>
          <cell r="AX141">
            <v>0</v>
          </cell>
          <cell r="AY141">
            <v>3045</v>
          </cell>
          <cell r="AZ141">
            <v>0</v>
          </cell>
          <cell r="BA141">
            <v>3025</v>
          </cell>
          <cell r="BB141">
            <v>10172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12621</v>
          </cell>
          <cell r="BH141">
            <v>0</v>
          </cell>
          <cell r="BI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915</v>
          </cell>
          <cell r="BN141">
            <v>7499.69</v>
          </cell>
          <cell r="BO141">
            <v>0</v>
          </cell>
          <cell r="BP141">
            <v>51133</v>
          </cell>
          <cell r="BQ141">
            <v>0</v>
          </cell>
          <cell r="BR141">
            <v>0</v>
          </cell>
          <cell r="BS141">
            <v>0</v>
          </cell>
          <cell r="BT141">
            <v>58632.69</v>
          </cell>
        </row>
        <row r="142">
          <cell r="A142">
            <v>667</v>
          </cell>
          <cell r="B142" t="str">
            <v>Hatherop Church of England Primary School</v>
          </cell>
          <cell r="D142">
            <v>16621</v>
          </cell>
          <cell r="E142">
            <v>0</v>
          </cell>
          <cell r="F142">
            <v>29874</v>
          </cell>
          <cell r="G142">
            <v>0</v>
          </cell>
          <cell r="H142">
            <v>0</v>
          </cell>
          <cell r="I142">
            <v>0</v>
          </cell>
          <cell r="J142">
            <v>224993</v>
          </cell>
          <cell r="K142">
            <v>0</v>
          </cell>
          <cell r="L142">
            <v>6540</v>
          </cell>
          <cell r="M142">
            <v>0</v>
          </cell>
          <cell r="N142">
            <v>16599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16226</v>
          </cell>
          <cell r="W142">
            <v>22503</v>
          </cell>
          <cell r="X142">
            <v>0</v>
          </cell>
          <cell r="Y142">
            <v>0</v>
          </cell>
          <cell r="Z142">
            <v>0</v>
          </cell>
          <cell r="AA142">
            <v>184360</v>
          </cell>
          <cell r="AB142">
            <v>10341</v>
          </cell>
          <cell r="AC142">
            <v>27838</v>
          </cell>
          <cell r="AD142">
            <v>25026</v>
          </cell>
          <cell r="AE142">
            <v>15090</v>
          </cell>
          <cell r="AF142">
            <v>0</v>
          </cell>
          <cell r="AG142">
            <v>3245</v>
          </cell>
          <cell r="AH142">
            <v>500</v>
          </cell>
          <cell r="AI142">
            <v>2051</v>
          </cell>
          <cell r="AJ142">
            <v>2492</v>
          </cell>
          <cell r="AK142">
            <v>0</v>
          </cell>
          <cell r="AL142">
            <v>1200</v>
          </cell>
          <cell r="AM142">
            <v>2100</v>
          </cell>
          <cell r="AN142">
            <v>470</v>
          </cell>
          <cell r="AO142">
            <v>360</v>
          </cell>
          <cell r="AP142">
            <v>3700</v>
          </cell>
          <cell r="AQ142">
            <v>2310</v>
          </cell>
          <cell r="AR142">
            <v>555</v>
          </cell>
          <cell r="AS142">
            <v>4750</v>
          </cell>
          <cell r="AT142">
            <v>2548</v>
          </cell>
          <cell r="AU142">
            <v>0</v>
          </cell>
          <cell r="AV142">
            <v>2300</v>
          </cell>
          <cell r="AW142">
            <v>1933</v>
          </cell>
          <cell r="AX142">
            <v>0</v>
          </cell>
          <cell r="AY142">
            <v>115</v>
          </cell>
          <cell r="AZ142">
            <v>0</v>
          </cell>
          <cell r="BA142">
            <v>0</v>
          </cell>
          <cell r="BB142">
            <v>6960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22784</v>
          </cell>
          <cell r="BH142">
            <v>0</v>
          </cell>
          <cell r="BI142">
            <v>0</v>
          </cell>
          <cell r="BJ142">
            <v>0</v>
          </cell>
          <cell r="BK142">
            <v>16000</v>
          </cell>
          <cell r="BL142">
            <v>0</v>
          </cell>
          <cell r="BM142">
            <v>0</v>
          </cell>
          <cell r="BN142">
            <v>3238</v>
          </cell>
          <cell r="BO142">
            <v>0</v>
          </cell>
          <cell r="BP142">
            <v>36658</v>
          </cell>
          <cell r="BQ142">
            <v>0</v>
          </cell>
          <cell r="BR142">
            <v>0</v>
          </cell>
          <cell r="BS142">
            <v>0</v>
          </cell>
          <cell r="BT142">
            <v>39896</v>
          </cell>
        </row>
        <row r="143">
          <cell r="A143">
            <v>670</v>
          </cell>
          <cell r="B143" t="str">
            <v>Highnam Church of England Primary School</v>
          </cell>
          <cell r="D143">
            <v>98964</v>
          </cell>
          <cell r="E143">
            <v>0</v>
          </cell>
          <cell r="F143">
            <v>0</v>
          </cell>
          <cell r="G143">
            <v>1858</v>
          </cell>
          <cell r="H143">
            <v>0</v>
          </cell>
          <cell r="I143">
            <v>0</v>
          </cell>
          <cell r="J143">
            <v>489775</v>
          </cell>
          <cell r="K143">
            <v>0</v>
          </cell>
          <cell r="L143">
            <v>2591</v>
          </cell>
          <cell r="M143">
            <v>0</v>
          </cell>
          <cell r="N143">
            <v>20906</v>
          </cell>
          <cell r="O143">
            <v>0</v>
          </cell>
          <cell r="P143">
            <v>0</v>
          </cell>
          <cell r="Q143">
            <v>13000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34858</v>
          </cell>
          <cell r="X143">
            <v>0</v>
          </cell>
          <cell r="Y143">
            <v>0</v>
          </cell>
          <cell r="Z143">
            <v>0</v>
          </cell>
          <cell r="AA143">
            <v>399433</v>
          </cell>
          <cell r="AB143">
            <v>7780</v>
          </cell>
          <cell r="AC143">
            <v>51154</v>
          </cell>
          <cell r="AD143">
            <v>100</v>
          </cell>
          <cell r="AE143">
            <v>17273</v>
          </cell>
          <cell r="AF143">
            <v>0</v>
          </cell>
          <cell r="AG143">
            <v>11987</v>
          </cell>
          <cell r="AH143">
            <v>1000</v>
          </cell>
          <cell r="AI143">
            <v>0</v>
          </cell>
          <cell r="AJ143">
            <v>5324</v>
          </cell>
          <cell r="AK143">
            <v>0</v>
          </cell>
          <cell r="AL143">
            <v>19000</v>
          </cell>
          <cell r="AM143">
            <v>3250</v>
          </cell>
          <cell r="AN143">
            <v>15000</v>
          </cell>
          <cell r="AO143">
            <v>2250</v>
          </cell>
          <cell r="AP143">
            <v>12500</v>
          </cell>
          <cell r="AQ143">
            <v>8697</v>
          </cell>
          <cell r="AR143">
            <v>850</v>
          </cell>
          <cell r="AS143">
            <v>34479</v>
          </cell>
          <cell r="AT143">
            <v>29006</v>
          </cell>
          <cell r="AU143">
            <v>0</v>
          </cell>
          <cell r="AV143">
            <v>2400</v>
          </cell>
          <cell r="AW143">
            <v>4644</v>
          </cell>
          <cell r="AX143">
            <v>0</v>
          </cell>
          <cell r="AY143">
            <v>0</v>
          </cell>
          <cell r="AZ143">
            <v>0</v>
          </cell>
          <cell r="BA143">
            <v>5600</v>
          </cell>
          <cell r="BB143">
            <v>13611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19681</v>
          </cell>
          <cell r="BH143">
            <v>0</v>
          </cell>
          <cell r="BI143">
            <v>0</v>
          </cell>
          <cell r="BJ143">
            <v>0</v>
          </cell>
          <cell r="BK143">
            <v>19681</v>
          </cell>
          <cell r="BL143">
            <v>0</v>
          </cell>
          <cell r="BM143">
            <v>1858</v>
          </cell>
          <cell r="BN143">
            <v>14756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S143">
            <v>0</v>
          </cell>
          <cell r="BT143">
            <v>14756</v>
          </cell>
        </row>
        <row r="144">
          <cell r="A144">
            <v>671</v>
          </cell>
          <cell r="B144" t="str">
            <v>Hillesley Church of England Primary School</v>
          </cell>
          <cell r="D144">
            <v>18622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175725</v>
          </cell>
          <cell r="K144">
            <v>0</v>
          </cell>
          <cell r="L144">
            <v>18784</v>
          </cell>
          <cell r="M144">
            <v>0</v>
          </cell>
          <cell r="N144">
            <v>27576</v>
          </cell>
          <cell r="O144">
            <v>0</v>
          </cell>
          <cell r="P144">
            <v>0</v>
          </cell>
          <cell r="Q144">
            <v>1000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1362</v>
          </cell>
          <cell r="W144">
            <v>19756</v>
          </cell>
          <cell r="X144">
            <v>0</v>
          </cell>
          <cell r="Y144">
            <v>0</v>
          </cell>
          <cell r="Z144">
            <v>0</v>
          </cell>
          <cell r="AA144">
            <v>154317</v>
          </cell>
          <cell r="AB144">
            <v>4550</v>
          </cell>
          <cell r="AC144">
            <v>29738</v>
          </cell>
          <cell r="AD144">
            <v>6131</v>
          </cell>
          <cell r="AE144">
            <v>13312</v>
          </cell>
          <cell r="AF144">
            <v>0</v>
          </cell>
          <cell r="AG144">
            <v>5580</v>
          </cell>
          <cell r="AH144">
            <v>1200</v>
          </cell>
          <cell r="AI144">
            <v>3032</v>
          </cell>
          <cell r="AJ144">
            <v>3695</v>
          </cell>
          <cell r="AK144">
            <v>923</v>
          </cell>
          <cell r="AL144">
            <v>5000</v>
          </cell>
          <cell r="AM144">
            <v>630</v>
          </cell>
          <cell r="AN144">
            <v>350</v>
          </cell>
          <cell r="AO144">
            <v>900</v>
          </cell>
          <cell r="AP144">
            <v>5000</v>
          </cell>
          <cell r="AQ144">
            <v>238</v>
          </cell>
          <cell r="AR144">
            <v>550</v>
          </cell>
          <cell r="AS144">
            <v>4430</v>
          </cell>
          <cell r="AT144">
            <v>1954</v>
          </cell>
          <cell r="AU144">
            <v>0</v>
          </cell>
          <cell r="AV144">
            <v>4591</v>
          </cell>
          <cell r="AW144">
            <v>1238</v>
          </cell>
          <cell r="AX144">
            <v>0</v>
          </cell>
          <cell r="AY144">
            <v>280</v>
          </cell>
          <cell r="AZ144">
            <v>0</v>
          </cell>
          <cell r="BA144">
            <v>463</v>
          </cell>
          <cell r="BB144">
            <v>6717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8006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8006</v>
          </cell>
        </row>
        <row r="145">
          <cell r="A145">
            <v>672</v>
          </cell>
          <cell r="B145" t="str">
            <v>Horsley Church of England Primary School</v>
          </cell>
          <cell r="D145">
            <v>16397</v>
          </cell>
          <cell r="E145">
            <v>0</v>
          </cell>
          <cell r="F145">
            <v>0</v>
          </cell>
          <cell r="G145">
            <v>120</v>
          </cell>
          <cell r="H145">
            <v>0</v>
          </cell>
          <cell r="I145">
            <v>0</v>
          </cell>
          <cell r="J145">
            <v>292181</v>
          </cell>
          <cell r="K145">
            <v>0</v>
          </cell>
          <cell r="L145">
            <v>6697</v>
          </cell>
          <cell r="M145">
            <v>0</v>
          </cell>
          <cell r="N145">
            <v>17945</v>
          </cell>
          <cell r="O145">
            <v>0</v>
          </cell>
          <cell r="P145">
            <v>0</v>
          </cell>
          <cell r="Q145">
            <v>700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25237</v>
          </cell>
          <cell r="X145">
            <v>0</v>
          </cell>
          <cell r="Y145">
            <v>0</v>
          </cell>
          <cell r="Z145">
            <v>0</v>
          </cell>
          <cell r="AA145">
            <v>227322</v>
          </cell>
          <cell r="AB145">
            <v>6075</v>
          </cell>
          <cell r="AC145">
            <v>47738</v>
          </cell>
          <cell r="AD145">
            <v>6276</v>
          </cell>
          <cell r="AE145">
            <v>12360</v>
          </cell>
          <cell r="AF145">
            <v>0</v>
          </cell>
          <cell r="AG145">
            <v>4650</v>
          </cell>
          <cell r="AH145">
            <v>350</v>
          </cell>
          <cell r="AI145">
            <v>2000</v>
          </cell>
          <cell r="AJ145">
            <v>7970</v>
          </cell>
          <cell r="AK145">
            <v>0</v>
          </cell>
          <cell r="AL145">
            <v>1000</v>
          </cell>
          <cell r="AM145">
            <v>920</v>
          </cell>
          <cell r="AN145">
            <v>600</v>
          </cell>
          <cell r="AO145">
            <v>800</v>
          </cell>
          <cell r="AP145">
            <v>2450</v>
          </cell>
          <cell r="AQ145">
            <v>832</v>
          </cell>
          <cell r="AR145">
            <v>400</v>
          </cell>
          <cell r="AS145">
            <v>8585</v>
          </cell>
          <cell r="AT145">
            <v>4100</v>
          </cell>
          <cell r="AU145">
            <v>0</v>
          </cell>
          <cell r="AV145">
            <v>4957</v>
          </cell>
          <cell r="AW145">
            <v>3159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7358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120</v>
          </cell>
          <cell r="BN145">
            <v>9255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9255</v>
          </cell>
        </row>
        <row r="146">
          <cell r="A146">
            <v>677</v>
          </cell>
          <cell r="B146" t="str">
            <v>Huntley Church of England Primary School</v>
          </cell>
          <cell r="D146">
            <v>57548</v>
          </cell>
          <cell r="E146">
            <v>0</v>
          </cell>
          <cell r="F146">
            <v>0</v>
          </cell>
          <cell r="G146">
            <v>50</v>
          </cell>
          <cell r="H146">
            <v>0</v>
          </cell>
          <cell r="I146">
            <v>0</v>
          </cell>
          <cell r="J146">
            <v>234803</v>
          </cell>
          <cell r="K146">
            <v>0</v>
          </cell>
          <cell r="L146">
            <v>6291</v>
          </cell>
          <cell r="M146">
            <v>0</v>
          </cell>
          <cell r="N146">
            <v>19833</v>
          </cell>
          <cell r="O146">
            <v>0</v>
          </cell>
          <cell r="P146">
            <v>0</v>
          </cell>
          <cell r="Q146">
            <v>2000</v>
          </cell>
          <cell r="R146">
            <v>8000</v>
          </cell>
          <cell r="S146">
            <v>0</v>
          </cell>
          <cell r="T146">
            <v>0</v>
          </cell>
          <cell r="U146">
            <v>0</v>
          </cell>
          <cell r="V146">
            <v>1500</v>
          </cell>
          <cell r="W146">
            <v>22771</v>
          </cell>
          <cell r="X146">
            <v>0</v>
          </cell>
          <cell r="Y146">
            <v>0</v>
          </cell>
          <cell r="Z146">
            <v>0</v>
          </cell>
          <cell r="AA146">
            <v>170344</v>
          </cell>
          <cell r="AB146">
            <v>3496</v>
          </cell>
          <cell r="AC146">
            <v>17695</v>
          </cell>
          <cell r="AD146">
            <v>0</v>
          </cell>
          <cell r="AE146">
            <v>18500</v>
          </cell>
          <cell r="AF146">
            <v>0</v>
          </cell>
          <cell r="AG146">
            <v>6154</v>
          </cell>
          <cell r="AH146">
            <v>600</v>
          </cell>
          <cell r="AI146">
            <v>300</v>
          </cell>
          <cell r="AJ146">
            <v>7710</v>
          </cell>
          <cell r="AK146">
            <v>0</v>
          </cell>
          <cell r="AL146">
            <v>45420</v>
          </cell>
          <cell r="AM146">
            <v>1030</v>
          </cell>
          <cell r="AN146">
            <v>8240</v>
          </cell>
          <cell r="AO146">
            <v>4000</v>
          </cell>
          <cell r="AP146">
            <v>6000</v>
          </cell>
          <cell r="AQ146">
            <v>580</v>
          </cell>
          <cell r="AR146">
            <v>1450</v>
          </cell>
          <cell r="AS146">
            <v>32941</v>
          </cell>
          <cell r="AT146">
            <v>6722</v>
          </cell>
          <cell r="AU146">
            <v>0</v>
          </cell>
          <cell r="AV146">
            <v>2650</v>
          </cell>
          <cell r="AW146">
            <v>96</v>
          </cell>
          <cell r="AX146">
            <v>0</v>
          </cell>
          <cell r="AY146">
            <v>8833</v>
          </cell>
          <cell r="AZ146">
            <v>0</v>
          </cell>
          <cell r="BA146">
            <v>0</v>
          </cell>
          <cell r="BB146">
            <v>8697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50</v>
          </cell>
          <cell r="BN146">
            <v>1288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1288</v>
          </cell>
        </row>
        <row r="147">
          <cell r="A147">
            <v>678</v>
          </cell>
          <cell r="B147" t="str">
            <v>Innsworth Junior School</v>
          </cell>
          <cell r="D147">
            <v>88446</v>
          </cell>
          <cell r="E147">
            <v>0</v>
          </cell>
          <cell r="F147">
            <v>16632</v>
          </cell>
          <cell r="G147">
            <v>116</v>
          </cell>
          <cell r="H147">
            <v>0</v>
          </cell>
          <cell r="I147">
            <v>0</v>
          </cell>
          <cell r="J147">
            <v>470055</v>
          </cell>
          <cell r="K147">
            <v>0</v>
          </cell>
          <cell r="L147">
            <v>45123</v>
          </cell>
          <cell r="M147">
            <v>0</v>
          </cell>
          <cell r="N147">
            <v>17076</v>
          </cell>
          <cell r="O147">
            <v>0</v>
          </cell>
          <cell r="P147">
            <v>0</v>
          </cell>
          <cell r="Q147">
            <v>7237</v>
          </cell>
          <cell r="R147">
            <v>0</v>
          </cell>
          <cell r="S147">
            <v>0</v>
          </cell>
          <cell r="T147">
            <v>0</v>
          </cell>
          <cell r="U147">
            <v>4000</v>
          </cell>
          <cell r="V147">
            <v>0</v>
          </cell>
          <cell r="W147">
            <v>32555</v>
          </cell>
          <cell r="X147">
            <v>0</v>
          </cell>
          <cell r="Y147">
            <v>0</v>
          </cell>
          <cell r="Z147">
            <v>0</v>
          </cell>
          <cell r="AA147">
            <v>324891</v>
          </cell>
          <cell r="AB147">
            <v>221</v>
          </cell>
          <cell r="AC147">
            <v>88834</v>
          </cell>
          <cell r="AD147">
            <v>25072</v>
          </cell>
          <cell r="AE147">
            <v>33619</v>
          </cell>
          <cell r="AF147">
            <v>0</v>
          </cell>
          <cell r="AG147">
            <v>8645</v>
          </cell>
          <cell r="AH147">
            <v>609</v>
          </cell>
          <cell r="AI147">
            <v>3258</v>
          </cell>
          <cell r="AJ147">
            <v>11287</v>
          </cell>
          <cell r="AK147">
            <v>0</v>
          </cell>
          <cell r="AL147">
            <v>5777</v>
          </cell>
          <cell r="AM147">
            <v>2100</v>
          </cell>
          <cell r="AN147">
            <v>2620</v>
          </cell>
          <cell r="AO147">
            <v>2402</v>
          </cell>
          <cell r="AP147">
            <v>11000</v>
          </cell>
          <cell r="AQ147">
            <v>6468</v>
          </cell>
          <cell r="AR147">
            <v>2180</v>
          </cell>
          <cell r="AS147">
            <v>27064</v>
          </cell>
          <cell r="AT147">
            <v>13319</v>
          </cell>
          <cell r="AU147">
            <v>0</v>
          </cell>
          <cell r="AV147">
            <v>8746</v>
          </cell>
          <cell r="AW147">
            <v>500</v>
          </cell>
          <cell r="AX147">
            <v>0</v>
          </cell>
          <cell r="AY147">
            <v>0</v>
          </cell>
          <cell r="AZ147">
            <v>12675</v>
          </cell>
          <cell r="BA147">
            <v>6056</v>
          </cell>
          <cell r="BB147">
            <v>18364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31541</v>
          </cell>
          <cell r="BH147">
            <v>0</v>
          </cell>
          <cell r="BI147">
            <v>0</v>
          </cell>
          <cell r="BJ147">
            <v>0</v>
          </cell>
          <cell r="BK147">
            <v>32632</v>
          </cell>
          <cell r="BL147">
            <v>0</v>
          </cell>
          <cell r="BM147">
            <v>116</v>
          </cell>
          <cell r="BN147">
            <v>48785</v>
          </cell>
          <cell r="BO147">
            <v>0</v>
          </cell>
          <cell r="BP147">
            <v>15541</v>
          </cell>
          <cell r="BQ147">
            <v>0</v>
          </cell>
          <cell r="BR147">
            <v>0</v>
          </cell>
          <cell r="BS147">
            <v>0</v>
          </cell>
          <cell r="BT147">
            <v>64326</v>
          </cell>
        </row>
        <row r="148">
          <cell r="A148">
            <v>680</v>
          </cell>
          <cell r="B148" t="str">
            <v>Joys Green Primary School</v>
          </cell>
          <cell r="D148">
            <v>13354</v>
          </cell>
          <cell r="E148">
            <v>0</v>
          </cell>
          <cell r="F148">
            <v>20499</v>
          </cell>
          <cell r="G148">
            <v>665</v>
          </cell>
          <cell r="H148">
            <v>0</v>
          </cell>
          <cell r="I148">
            <v>0</v>
          </cell>
          <cell r="J148">
            <v>44627</v>
          </cell>
          <cell r="K148">
            <v>0</v>
          </cell>
          <cell r="L148">
            <v>4995</v>
          </cell>
          <cell r="M148">
            <v>0</v>
          </cell>
          <cell r="N148">
            <v>5073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48227</v>
          </cell>
          <cell r="AB148">
            <v>1875</v>
          </cell>
          <cell r="AC148">
            <v>4355</v>
          </cell>
          <cell r="AD148">
            <v>2058</v>
          </cell>
          <cell r="AE148">
            <v>2000</v>
          </cell>
          <cell r="AF148">
            <v>0</v>
          </cell>
          <cell r="AG148">
            <v>1465</v>
          </cell>
          <cell r="AH148">
            <v>0</v>
          </cell>
          <cell r="AI148">
            <v>200</v>
          </cell>
          <cell r="AJ148">
            <v>0</v>
          </cell>
          <cell r="AK148">
            <v>0</v>
          </cell>
          <cell r="AL148">
            <v>400</v>
          </cell>
          <cell r="AM148">
            <v>0</v>
          </cell>
          <cell r="AN148">
            <v>50</v>
          </cell>
          <cell r="AO148">
            <v>600</v>
          </cell>
          <cell r="AP148">
            <v>1875</v>
          </cell>
          <cell r="AQ148">
            <v>1109</v>
          </cell>
          <cell r="AR148">
            <v>0</v>
          </cell>
          <cell r="AS148">
            <v>945</v>
          </cell>
          <cell r="AT148">
            <v>1165</v>
          </cell>
          <cell r="AU148">
            <v>0</v>
          </cell>
          <cell r="AV148">
            <v>240</v>
          </cell>
          <cell r="AW148">
            <v>49</v>
          </cell>
          <cell r="AX148">
            <v>0</v>
          </cell>
          <cell r="AY148">
            <v>0</v>
          </cell>
          <cell r="AZ148">
            <v>0</v>
          </cell>
          <cell r="BA148">
            <v>100</v>
          </cell>
          <cell r="BB148">
            <v>2978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8233.3333333333339</v>
          </cell>
          <cell r="BH148">
            <v>0</v>
          </cell>
          <cell r="BI148">
            <v>0</v>
          </cell>
          <cell r="BJ148">
            <v>0</v>
          </cell>
          <cell r="BK148">
            <v>28732</v>
          </cell>
          <cell r="BL148">
            <v>0</v>
          </cell>
          <cell r="BM148">
            <v>665</v>
          </cell>
          <cell r="BN148">
            <v>-1642</v>
          </cell>
          <cell r="BO148">
            <v>0</v>
          </cell>
          <cell r="BP148">
            <v>0.33333333333575865</v>
          </cell>
          <cell r="BQ148">
            <v>0</v>
          </cell>
          <cell r="BR148">
            <v>0</v>
          </cell>
          <cell r="BS148">
            <v>0</v>
          </cell>
          <cell r="BT148">
            <v>-1641.6666666666642</v>
          </cell>
        </row>
        <row r="149">
          <cell r="A149">
            <v>681</v>
          </cell>
          <cell r="B149" t="str">
            <v>Kemble Primary School</v>
          </cell>
          <cell r="D149">
            <v>12315</v>
          </cell>
          <cell r="E149">
            <v>0</v>
          </cell>
          <cell r="F149">
            <v>870</v>
          </cell>
          <cell r="G149">
            <v>0</v>
          </cell>
          <cell r="H149">
            <v>0</v>
          </cell>
          <cell r="I149">
            <v>0</v>
          </cell>
          <cell r="J149">
            <v>287607</v>
          </cell>
          <cell r="K149">
            <v>0</v>
          </cell>
          <cell r="L149">
            <v>10222</v>
          </cell>
          <cell r="M149">
            <v>0</v>
          </cell>
          <cell r="N149">
            <v>16620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25352</v>
          </cell>
          <cell r="X149">
            <v>0</v>
          </cell>
          <cell r="Y149">
            <v>0</v>
          </cell>
          <cell r="Z149">
            <v>0</v>
          </cell>
          <cell r="AA149">
            <v>219229</v>
          </cell>
          <cell r="AB149">
            <v>5998</v>
          </cell>
          <cell r="AC149">
            <v>29440</v>
          </cell>
          <cell r="AD149">
            <v>11369</v>
          </cell>
          <cell r="AE149">
            <v>13635</v>
          </cell>
          <cell r="AF149">
            <v>0</v>
          </cell>
          <cell r="AG149">
            <v>7186</v>
          </cell>
          <cell r="AH149">
            <v>1432</v>
          </cell>
          <cell r="AI149">
            <v>947</v>
          </cell>
          <cell r="AJ149">
            <v>3317</v>
          </cell>
          <cell r="AK149">
            <v>829</v>
          </cell>
          <cell r="AL149">
            <v>3250</v>
          </cell>
          <cell r="AM149">
            <v>3600</v>
          </cell>
          <cell r="AN149">
            <v>600</v>
          </cell>
          <cell r="AO149">
            <v>700</v>
          </cell>
          <cell r="AP149">
            <v>5500</v>
          </cell>
          <cell r="AQ149">
            <v>7923</v>
          </cell>
          <cell r="AR149">
            <v>1030</v>
          </cell>
          <cell r="AS149">
            <v>9605</v>
          </cell>
          <cell r="AT149">
            <v>2200</v>
          </cell>
          <cell r="AU149">
            <v>0</v>
          </cell>
          <cell r="AV149">
            <v>2069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1000</v>
          </cell>
          <cell r="BB149">
            <v>12367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24170</v>
          </cell>
          <cell r="BH149">
            <v>0</v>
          </cell>
          <cell r="BI149">
            <v>0</v>
          </cell>
          <cell r="BJ149">
            <v>0</v>
          </cell>
          <cell r="BK149">
            <v>20040</v>
          </cell>
          <cell r="BL149">
            <v>0</v>
          </cell>
          <cell r="BM149">
            <v>0</v>
          </cell>
          <cell r="BN149">
            <v>8890</v>
          </cell>
          <cell r="BO149">
            <v>0</v>
          </cell>
          <cell r="BP149">
            <v>5000</v>
          </cell>
          <cell r="BQ149">
            <v>0</v>
          </cell>
          <cell r="BR149">
            <v>0</v>
          </cell>
          <cell r="BS149">
            <v>0</v>
          </cell>
          <cell r="BT149">
            <v>13890</v>
          </cell>
        </row>
        <row r="150">
          <cell r="A150">
            <v>682</v>
          </cell>
          <cell r="B150" t="str">
            <v>Kempsford Church of England Primary School</v>
          </cell>
          <cell r="D150">
            <v>16007</v>
          </cell>
          <cell r="E150">
            <v>0</v>
          </cell>
          <cell r="F150">
            <v>616</v>
          </cell>
          <cell r="G150">
            <v>4707</v>
          </cell>
          <cell r="H150">
            <v>0</v>
          </cell>
          <cell r="I150">
            <v>0</v>
          </cell>
          <cell r="J150">
            <v>347359</v>
          </cell>
          <cell r="K150">
            <v>0</v>
          </cell>
          <cell r="L150">
            <v>31219</v>
          </cell>
          <cell r="M150">
            <v>0</v>
          </cell>
          <cell r="N150">
            <v>18394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2159</v>
          </cell>
          <cell r="V150">
            <v>0</v>
          </cell>
          <cell r="W150">
            <v>28767</v>
          </cell>
          <cell r="X150">
            <v>0</v>
          </cell>
          <cell r="Y150">
            <v>0</v>
          </cell>
          <cell r="Z150">
            <v>0</v>
          </cell>
          <cell r="AA150">
            <v>256107</v>
          </cell>
          <cell r="AB150">
            <v>7534</v>
          </cell>
          <cell r="AC150">
            <v>60576</v>
          </cell>
          <cell r="AD150">
            <v>12237</v>
          </cell>
          <cell r="AE150">
            <v>22669</v>
          </cell>
          <cell r="AF150">
            <v>0</v>
          </cell>
          <cell r="AG150">
            <v>8476</v>
          </cell>
          <cell r="AH150">
            <v>900</v>
          </cell>
          <cell r="AI150">
            <v>2096</v>
          </cell>
          <cell r="AJ150">
            <v>7372</v>
          </cell>
          <cell r="AK150">
            <v>1844</v>
          </cell>
          <cell r="AL150">
            <v>3500</v>
          </cell>
          <cell r="AM150">
            <v>1560</v>
          </cell>
          <cell r="AN150">
            <v>1400</v>
          </cell>
          <cell r="AO150">
            <v>730</v>
          </cell>
          <cell r="AP150">
            <v>8235</v>
          </cell>
          <cell r="AQ150">
            <v>8778</v>
          </cell>
          <cell r="AR150">
            <v>300</v>
          </cell>
          <cell r="AS150">
            <v>8441</v>
          </cell>
          <cell r="AT150">
            <v>7964</v>
          </cell>
          <cell r="AU150">
            <v>0</v>
          </cell>
          <cell r="AV150">
            <v>6851</v>
          </cell>
          <cell r="AW150">
            <v>3518</v>
          </cell>
          <cell r="AX150">
            <v>0</v>
          </cell>
          <cell r="AY150">
            <v>0</v>
          </cell>
          <cell r="AZ150">
            <v>0</v>
          </cell>
          <cell r="BA150">
            <v>1000</v>
          </cell>
          <cell r="BB150">
            <v>9462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2467</v>
          </cell>
          <cell r="BH150">
            <v>0</v>
          </cell>
          <cell r="BI150">
            <v>0</v>
          </cell>
          <cell r="BJ150">
            <v>0</v>
          </cell>
          <cell r="BK150">
            <v>7513</v>
          </cell>
          <cell r="BL150">
            <v>0</v>
          </cell>
          <cell r="BM150">
            <v>277</v>
          </cell>
          <cell r="BN150">
            <v>2355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2355</v>
          </cell>
        </row>
        <row r="151">
          <cell r="A151">
            <v>683</v>
          </cell>
          <cell r="B151" t="str">
            <v>Larkfield Infant School</v>
          </cell>
          <cell r="D151">
            <v>25716</v>
          </cell>
          <cell r="E151">
            <v>0</v>
          </cell>
          <cell r="F151">
            <v>8233</v>
          </cell>
          <cell r="G151">
            <v>6511</v>
          </cell>
          <cell r="H151">
            <v>0</v>
          </cell>
          <cell r="I151">
            <v>0</v>
          </cell>
          <cell r="J151">
            <v>282088</v>
          </cell>
          <cell r="K151">
            <v>0</v>
          </cell>
          <cell r="L151">
            <v>10354</v>
          </cell>
          <cell r="M151">
            <v>0</v>
          </cell>
          <cell r="N151">
            <v>11374</v>
          </cell>
          <cell r="O151">
            <v>0</v>
          </cell>
          <cell r="P151">
            <v>0</v>
          </cell>
          <cell r="Q151">
            <v>4725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750</v>
          </cell>
          <cell r="W151">
            <v>23175</v>
          </cell>
          <cell r="X151">
            <v>0</v>
          </cell>
          <cell r="Y151">
            <v>0</v>
          </cell>
          <cell r="Z151">
            <v>0</v>
          </cell>
          <cell r="AA151">
            <v>232863</v>
          </cell>
          <cell r="AB151">
            <v>2087</v>
          </cell>
          <cell r="AC151">
            <v>57260</v>
          </cell>
          <cell r="AD151">
            <v>12166</v>
          </cell>
          <cell r="AE151">
            <v>25232</v>
          </cell>
          <cell r="AF151">
            <v>0</v>
          </cell>
          <cell r="AG151">
            <v>10293</v>
          </cell>
          <cell r="AH151">
            <v>300</v>
          </cell>
          <cell r="AI151">
            <v>2250</v>
          </cell>
          <cell r="AJ151">
            <v>2943</v>
          </cell>
          <cell r="AK151">
            <v>700</v>
          </cell>
          <cell r="AL151">
            <v>3708</v>
          </cell>
          <cell r="AM151">
            <v>1850</v>
          </cell>
          <cell r="AN151">
            <v>265</v>
          </cell>
          <cell r="AO151">
            <v>1510</v>
          </cell>
          <cell r="AP151">
            <v>6489</v>
          </cell>
          <cell r="AQ151">
            <v>6329</v>
          </cell>
          <cell r="AR151">
            <v>1300</v>
          </cell>
          <cell r="AS151">
            <v>17781</v>
          </cell>
          <cell r="AT151">
            <v>1962</v>
          </cell>
          <cell r="AU151">
            <v>0</v>
          </cell>
          <cell r="AV151">
            <v>3783</v>
          </cell>
          <cell r="AW151">
            <v>2504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13330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10619</v>
          </cell>
          <cell r="BH151">
            <v>0</v>
          </cell>
          <cell r="BI151">
            <v>0</v>
          </cell>
          <cell r="BJ151">
            <v>0</v>
          </cell>
          <cell r="BK151">
            <v>23232</v>
          </cell>
          <cell r="BL151">
            <v>0</v>
          </cell>
          <cell r="BM151">
            <v>2131</v>
          </cell>
          <cell r="BN151">
            <v>-48723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-48723</v>
          </cell>
        </row>
        <row r="152">
          <cell r="A152">
            <v>684</v>
          </cell>
          <cell r="B152" t="str">
            <v>King's Stanley Infant School</v>
          </cell>
          <cell r="D152">
            <v>11781</v>
          </cell>
          <cell r="E152">
            <v>0</v>
          </cell>
          <cell r="F152">
            <v>-4665</v>
          </cell>
          <cell r="G152">
            <v>610</v>
          </cell>
          <cell r="H152">
            <v>0</v>
          </cell>
          <cell r="I152">
            <v>0</v>
          </cell>
          <cell r="J152">
            <v>81857</v>
          </cell>
          <cell r="K152">
            <v>0</v>
          </cell>
          <cell r="L152">
            <v>1593</v>
          </cell>
          <cell r="M152">
            <v>0</v>
          </cell>
          <cell r="N152">
            <v>5642</v>
          </cell>
          <cell r="O152">
            <v>0</v>
          </cell>
          <cell r="P152">
            <v>0</v>
          </cell>
          <cell r="Q152">
            <v>260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125</v>
          </cell>
          <cell r="W152">
            <v>18960</v>
          </cell>
          <cell r="X152">
            <v>0</v>
          </cell>
          <cell r="Y152">
            <v>0</v>
          </cell>
          <cell r="Z152">
            <v>0</v>
          </cell>
          <cell r="AA152">
            <v>66709</v>
          </cell>
          <cell r="AB152">
            <v>2000</v>
          </cell>
          <cell r="AC152">
            <v>13766</v>
          </cell>
          <cell r="AD152">
            <v>2060</v>
          </cell>
          <cell r="AE152">
            <v>3763</v>
          </cell>
          <cell r="AF152">
            <v>0</v>
          </cell>
          <cell r="AG152">
            <v>2050</v>
          </cell>
          <cell r="AH152">
            <v>100</v>
          </cell>
          <cell r="AI152">
            <v>878</v>
          </cell>
          <cell r="AJ152">
            <v>941</v>
          </cell>
          <cell r="AK152">
            <v>314</v>
          </cell>
          <cell r="AL152">
            <v>4300</v>
          </cell>
          <cell r="AM152">
            <v>850</v>
          </cell>
          <cell r="AN152">
            <v>400</v>
          </cell>
          <cell r="AO152">
            <v>650</v>
          </cell>
          <cell r="AP152">
            <v>2700</v>
          </cell>
          <cell r="AQ152">
            <v>2864</v>
          </cell>
          <cell r="AR152">
            <v>500</v>
          </cell>
          <cell r="AS152">
            <v>6347</v>
          </cell>
          <cell r="AT152">
            <v>2556</v>
          </cell>
          <cell r="AU152">
            <v>0</v>
          </cell>
          <cell r="AV152">
            <v>2545</v>
          </cell>
          <cell r="AW152">
            <v>800</v>
          </cell>
          <cell r="AX152">
            <v>0</v>
          </cell>
          <cell r="AY152">
            <v>0</v>
          </cell>
          <cell r="AZ152">
            <v>0</v>
          </cell>
          <cell r="BA152">
            <v>450</v>
          </cell>
          <cell r="BB152">
            <v>2675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6890</v>
          </cell>
          <cell r="BH152">
            <v>3364</v>
          </cell>
          <cell r="BI152">
            <v>0</v>
          </cell>
          <cell r="BJ152">
            <v>0</v>
          </cell>
          <cell r="BK152">
            <v>2225</v>
          </cell>
          <cell r="BL152">
            <v>0</v>
          </cell>
          <cell r="BM152">
            <v>610</v>
          </cell>
          <cell r="BN152">
            <v>0</v>
          </cell>
          <cell r="BO152">
            <v>0</v>
          </cell>
          <cell r="BP152">
            <v>3364</v>
          </cell>
          <cell r="BQ152">
            <v>0</v>
          </cell>
          <cell r="BR152">
            <v>0</v>
          </cell>
          <cell r="BS152">
            <v>0</v>
          </cell>
          <cell r="BT152">
            <v>3364</v>
          </cell>
        </row>
        <row r="153">
          <cell r="A153">
            <v>685</v>
          </cell>
          <cell r="B153" t="str">
            <v>King's Stanley Church of England Junior School</v>
          </cell>
          <cell r="D153">
            <v>49797</v>
          </cell>
          <cell r="E153">
            <v>0</v>
          </cell>
          <cell r="F153">
            <v>19383</v>
          </cell>
          <cell r="G153">
            <v>428</v>
          </cell>
          <cell r="H153">
            <v>0</v>
          </cell>
          <cell r="I153">
            <v>0</v>
          </cell>
          <cell r="J153">
            <v>125810</v>
          </cell>
          <cell r="K153">
            <v>0</v>
          </cell>
          <cell r="L153">
            <v>3825</v>
          </cell>
          <cell r="M153">
            <v>0</v>
          </cell>
          <cell r="N153">
            <v>8043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24706</v>
          </cell>
          <cell r="X153">
            <v>0</v>
          </cell>
          <cell r="Y153">
            <v>0</v>
          </cell>
          <cell r="Z153">
            <v>0</v>
          </cell>
          <cell r="AA153">
            <v>108886</v>
          </cell>
          <cell r="AB153">
            <v>15834</v>
          </cell>
          <cell r="AC153">
            <v>14729</v>
          </cell>
          <cell r="AD153">
            <v>3543</v>
          </cell>
          <cell r="AE153">
            <v>6316</v>
          </cell>
          <cell r="AF153">
            <v>0</v>
          </cell>
          <cell r="AG153">
            <v>2665</v>
          </cell>
          <cell r="AH153">
            <v>906</v>
          </cell>
          <cell r="AI153">
            <v>300</v>
          </cell>
          <cell r="AJ153">
            <v>1382</v>
          </cell>
          <cell r="AK153">
            <v>0</v>
          </cell>
          <cell r="AL153">
            <v>5518</v>
          </cell>
          <cell r="AM153">
            <v>800</v>
          </cell>
          <cell r="AN153">
            <v>300</v>
          </cell>
          <cell r="AO153">
            <v>400</v>
          </cell>
          <cell r="AP153">
            <v>3000</v>
          </cell>
          <cell r="AQ153">
            <v>2645</v>
          </cell>
          <cell r="AR153">
            <v>600</v>
          </cell>
          <cell r="AS153">
            <v>6918</v>
          </cell>
          <cell r="AT153">
            <v>856</v>
          </cell>
          <cell r="AU153">
            <v>0</v>
          </cell>
          <cell r="AV153">
            <v>1810</v>
          </cell>
          <cell r="AW153">
            <v>1201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3305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10465</v>
          </cell>
          <cell r="BH153">
            <v>0</v>
          </cell>
          <cell r="BI153">
            <v>0</v>
          </cell>
          <cell r="BJ153">
            <v>0</v>
          </cell>
          <cell r="BK153">
            <v>29896</v>
          </cell>
          <cell r="BL153">
            <v>0</v>
          </cell>
          <cell r="BM153">
            <v>380</v>
          </cell>
          <cell r="BN153">
            <v>30267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30267</v>
          </cell>
        </row>
        <row r="154">
          <cell r="A154">
            <v>686</v>
          </cell>
          <cell r="B154" t="str">
            <v>King's Stanley Church of England Primary School</v>
          </cell>
        </row>
        <row r="155">
          <cell r="A155">
            <v>691</v>
          </cell>
          <cell r="B155" t="str">
            <v>Kingswood Primary School</v>
          </cell>
          <cell r="D155">
            <v>24236</v>
          </cell>
          <cell r="E155">
            <v>0</v>
          </cell>
          <cell r="F155">
            <v>35444</v>
          </cell>
          <cell r="G155">
            <v>576</v>
          </cell>
          <cell r="H155">
            <v>0</v>
          </cell>
          <cell r="I155">
            <v>0</v>
          </cell>
          <cell r="J155">
            <v>321760</v>
          </cell>
          <cell r="K155">
            <v>0</v>
          </cell>
          <cell r="L155">
            <v>15888</v>
          </cell>
          <cell r="M155">
            <v>0</v>
          </cell>
          <cell r="N155">
            <v>34711</v>
          </cell>
          <cell r="O155">
            <v>0</v>
          </cell>
          <cell r="P155">
            <v>0</v>
          </cell>
          <cell r="Q155">
            <v>3945</v>
          </cell>
          <cell r="R155">
            <v>0</v>
          </cell>
          <cell r="S155">
            <v>0</v>
          </cell>
          <cell r="T155">
            <v>0</v>
          </cell>
          <cell r="U155">
            <v>1129</v>
          </cell>
          <cell r="V155">
            <v>4000</v>
          </cell>
          <cell r="W155">
            <v>29120</v>
          </cell>
          <cell r="X155">
            <v>0</v>
          </cell>
          <cell r="Y155">
            <v>0</v>
          </cell>
          <cell r="Z155">
            <v>0</v>
          </cell>
          <cell r="AA155">
            <v>245398</v>
          </cell>
          <cell r="AB155">
            <v>9942</v>
          </cell>
          <cell r="AC155">
            <v>53606</v>
          </cell>
          <cell r="AD155">
            <v>3756</v>
          </cell>
          <cell r="AE155">
            <v>26379</v>
          </cell>
          <cell r="AF155">
            <v>0</v>
          </cell>
          <cell r="AG155">
            <v>8949</v>
          </cell>
          <cell r="AH155">
            <v>620</v>
          </cell>
          <cell r="AI155">
            <v>350</v>
          </cell>
          <cell r="AJ155">
            <v>6922</v>
          </cell>
          <cell r="AK155">
            <v>1730</v>
          </cell>
          <cell r="AL155">
            <v>6050</v>
          </cell>
          <cell r="AM155">
            <v>250</v>
          </cell>
          <cell r="AN155">
            <v>7139</v>
          </cell>
          <cell r="AO155">
            <v>950</v>
          </cell>
          <cell r="AP155">
            <v>3780</v>
          </cell>
          <cell r="AQ155">
            <v>4470</v>
          </cell>
          <cell r="AR155">
            <v>1500</v>
          </cell>
          <cell r="AS155">
            <v>23141</v>
          </cell>
          <cell r="AT155">
            <v>2981</v>
          </cell>
          <cell r="AU155">
            <v>0</v>
          </cell>
          <cell r="AV155">
            <v>3537</v>
          </cell>
          <cell r="AW155">
            <v>2992</v>
          </cell>
          <cell r="AX155">
            <v>0</v>
          </cell>
          <cell r="AY155">
            <v>1170</v>
          </cell>
          <cell r="AZ155">
            <v>0</v>
          </cell>
          <cell r="BA155">
            <v>3120</v>
          </cell>
          <cell r="BB155">
            <v>8529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25430</v>
          </cell>
          <cell r="BH155">
            <v>0</v>
          </cell>
          <cell r="BI155">
            <v>0</v>
          </cell>
          <cell r="BJ155">
            <v>0</v>
          </cell>
          <cell r="BK155">
            <v>60874</v>
          </cell>
          <cell r="BL155">
            <v>0</v>
          </cell>
          <cell r="BM155">
            <v>576</v>
          </cell>
          <cell r="BN155">
            <v>2528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7528</v>
          </cell>
        </row>
        <row r="156">
          <cell r="A156">
            <v>692</v>
          </cell>
          <cell r="B156" t="str">
            <v>St. Lawrence Church of England Primary School</v>
          </cell>
          <cell r="D156">
            <v>50467</v>
          </cell>
          <cell r="E156">
            <v>0</v>
          </cell>
          <cell r="F156">
            <v>0</v>
          </cell>
          <cell r="G156">
            <v>72</v>
          </cell>
          <cell r="H156">
            <v>0</v>
          </cell>
          <cell r="I156">
            <v>0</v>
          </cell>
          <cell r="J156">
            <v>586981</v>
          </cell>
          <cell r="K156">
            <v>0</v>
          </cell>
          <cell r="L156">
            <v>58531</v>
          </cell>
          <cell r="M156">
            <v>0</v>
          </cell>
          <cell r="N156">
            <v>18352</v>
          </cell>
          <cell r="O156">
            <v>0</v>
          </cell>
          <cell r="P156">
            <v>0</v>
          </cell>
          <cell r="Q156">
            <v>3000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41325</v>
          </cell>
          <cell r="X156">
            <v>0</v>
          </cell>
          <cell r="Y156">
            <v>0</v>
          </cell>
          <cell r="Z156">
            <v>0</v>
          </cell>
          <cell r="AA156">
            <v>441000</v>
          </cell>
          <cell r="AB156">
            <v>18125</v>
          </cell>
          <cell r="AC156">
            <v>119460</v>
          </cell>
          <cell r="AD156">
            <v>13201</v>
          </cell>
          <cell r="AE156">
            <v>29541</v>
          </cell>
          <cell r="AF156">
            <v>0</v>
          </cell>
          <cell r="AG156">
            <v>8799</v>
          </cell>
          <cell r="AH156">
            <v>1300</v>
          </cell>
          <cell r="AI156">
            <v>11355</v>
          </cell>
          <cell r="AJ156">
            <v>4000</v>
          </cell>
          <cell r="AK156">
            <v>2000</v>
          </cell>
          <cell r="AL156">
            <v>19077</v>
          </cell>
          <cell r="AM156">
            <v>2000</v>
          </cell>
          <cell r="AN156">
            <v>1000</v>
          </cell>
          <cell r="AO156">
            <v>1400</v>
          </cell>
          <cell r="AP156">
            <v>9800</v>
          </cell>
          <cell r="AQ156">
            <v>1802</v>
          </cell>
          <cell r="AR156">
            <v>1400</v>
          </cell>
          <cell r="AS156">
            <v>23984</v>
          </cell>
          <cell r="AT156">
            <v>2050</v>
          </cell>
          <cell r="AU156">
            <v>0</v>
          </cell>
          <cell r="AV156">
            <v>6335</v>
          </cell>
          <cell r="AW156">
            <v>6000</v>
          </cell>
          <cell r="AX156">
            <v>0</v>
          </cell>
          <cell r="AY156">
            <v>1652</v>
          </cell>
          <cell r="AZ156">
            <v>0</v>
          </cell>
          <cell r="BA156">
            <v>0</v>
          </cell>
          <cell r="BB156">
            <v>16755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72</v>
          </cell>
          <cell r="BN156">
            <v>16620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16620</v>
          </cell>
        </row>
        <row r="157">
          <cell r="A157">
            <v>693</v>
          </cell>
          <cell r="B157" t="str">
            <v>Warden Hill Primary School</v>
          </cell>
          <cell r="D157">
            <v>15923</v>
          </cell>
          <cell r="E157">
            <v>0</v>
          </cell>
          <cell r="F157">
            <v>0</v>
          </cell>
          <cell r="G157">
            <v>1122</v>
          </cell>
          <cell r="H157">
            <v>0</v>
          </cell>
          <cell r="I157">
            <v>0</v>
          </cell>
          <cell r="J157">
            <v>996327</v>
          </cell>
          <cell r="K157">
            <v>0</v>
          </cell>
          <cell r="L157">
            <v>39666</v>
          </cell>
          <cell r="M157">
            <v>0</v>
          </cell>
          <cell r="N157">
            <v>27041</v>
          </cell>
          <cell r="O157">
            <v>0</v>
          </cell>
          <cell r="P157">
            <v>0</v>
          </cell>
          <cell r="Q157">
            <v>11500</v>
          </cell>
          <cell r="R157">
            <v>0</v>
          </cell>
          <cell r="S157">
            <v>0</v>
          </cell>
          <cell r="T157">
            <v>0</v>
          </cell>
          <cell r="U157">
            <v>17000</v>
          </cell>
          <cell r="V157">
            <v>3000</v>
          </cell>
          <cell r="W157">
            <v>59885</v>
          </cell>
          <cell r="X157">
            <v>0</v>
          </cell>
          <cell r="Y157">
            <v>0</v>
          </cell>
          <cell r="Z157">
            <v>0</v>
          </cell>
          <cell r="AA157">
            <v>704789</v>
          </cell>
          <cell r="AB157">
            <v>42065</v>
          </cell>
          <cell r="AC157">
            <v>154647</v>
          </cell>
          <cell r="AD157">
            <v>47242</v>
          </cell>
          <cell r="AE157">
            <v>33357</v>
          </cell>
          <cell r="AF157">
            <v>0</v>
          </cell>
          <cell r="AG157">
            <v>33048</v>
          </cell>
          <cell r="AH157">
            <v>1200</v>
          </cell>
          <cell r="AI157">
            <v>1500</v>
          </cell>
          <cell r="AJ157">
            <v>5600</v>
          </cell>
          <cell r="AK157">
            <v>1400</v>
          </cell>
          <cell r="AL157">
            <v>10000</v>
          </cell>
          <cell r="AM157">
            <v>5800</v>
          </cell>
          <cell r="AN157">
            <v>0</v>
          </cell>
          <cell r="AO157">
            <v>3600</v>
          </cell>
          <cell r="AP157">
            <v>10000</v>
          </cell>
          <cell r="AQ157">
            <v>2615</v>
          </cell>
          <cell r="AR157">
            <v>2200</v>
          </cell>
          <cell r="AS157">
            <v>46900</v>
          </cell>
          <cell r="AT157">
            <v>1976</v>
          </cell>
          <cell r="AU157">
            <v>0</v>
          </cell>
          <cell r="AV157">
            <v>11400</v>
          </cell>
          <cell r="AW157">
            <v>9337</v>
          </cell>
          <cell r="AX157">
            <v>0</v>
          </cell>
          <cell r="AY157">
            <v>0</v>
          </cell>
          <cell r="AZ157">
            <v>0</v>
          </cell>
          <cell r="BA157">
            <v>10000</v>
          </cell>
          <cell r="BB157">
            <v>15871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21522</v>
          </cell>
          <cell r="BH157">
            <v>0</v>
          </cell>
          <cell r="BI157">
            <v>0</v>
          </cell>
          <cell r="BJ157">
            <v>0</v>
          </cell>
          <cell r="BK157">
            <v>21522</v>
          </cell>
          <cell r="BL157">
            <v>0</v>
          </cell>
          <cell r="BM157">
            <v>1122</v>
          </cell>
          <cell r="BN157">
            <v>15795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0</v>
          </cell>
          <cell r="BT157">
            <v>15795</v>
          </cell>
        </row>
        <row r="158">
          <cell r="A158">
            <v>694</v>
          </cell>
          <cell r="B158" t="str">
            <v>Leonard Stanley Church of England Primary School</v>
          </cell>
          <cell r="D158">
            <v>21979</v>
          </cell>
          <cell r="E158">
            <v>0</v>
          </cell>
          <cell r="F158">
            <v>0</v>
          </cell>
          <cell r="G158">
            <v>135</v>
          </cell>
          <cell r="H158">
            <v>0</v>
          </cell>
          <cell r="I158">
            <v>0</v>
          </cell>
          <cell r="J158">
            <v>487007</v>
          </cell>
          <cell r="K158">
            <v>0</v>
          </cell>
          <cell r="L158">
            <v>72848</v>
          </cell>
          <cell r="M158">
            <v>0</v>
          </cell>
          <cell r="N158">
            <v>25583</v>
          </cell>
          <cell r="O158">
            <v>0</v>
          </cell>
          <cell r="P158">
            <v>0</v>
          </cell>
          <cell r="Q158">
            <v>4523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19022</v>
          </cell>
          <cell r="W158">
            <v>35632</v>
          </cell>
          <cell r="X158">
            <v>0</v>
          </cell>
          <cell r="Y158">
            <v>0</v>
          </cell>
          <cell r="Z158">
            <v>0</v>
          </cell>
          <cell r="AA158">
            <v>365519</v>
          </cell>
          <cell r="AB158">
            <v>4000</v>
          </cell>
          <cell r="AC158">
            <v>118226</v>
          </cell>
          <cell r="AD158">
            <v>13504</v>
          </cell>
          <cell r="AE158">
            <v>21971</v>
          </cell>
          <cell r="AF158">
            <v>19022</v>
          </cell>
          <cell r="AG158">
            <v>9830</v>
          </cell>
          <cell r="AH158">
            <v>0</v>
          </cell>
          <cell r="AI158">
            <v>1300</v>
          </cell>
          <cell r="AJ158">
            <v>11753</v>
          </cell>
          <cell r="AK158">
            <v>0</v>
          </cell>
          <cell r="AL158">
            <v>15500</v>
          </cell>
          <cell r="AM158">
            <v>2300</v>
          </cell>
          <cell r="AN158">
            <v>700</v>
          </cell>
          <cell r="AO158">
            <v>3800</v>
          </cell>
          <cell r="AP158">
            <v>10000</v>
          </cell>
          <cell r="AQ158">
            <v>1543</v>
          </cell>
          <cell r="AR158">
            <v>750</v>
          </cell>
          <cell r="AS158">
            <v>14550</v>
          </cell>
          <cell r="AT158">
            <v>8772</v>
          </cell>
          <cell r="AU158">
            <v>0</v>
          </cell>
          <cell r="AV158">
            <v>7400</v>
          </cell>
          <cell r="AW158">
            <v>4545</v>
          </cell>
          <cell r="AX158">
            <v>0</v>
          </cell>
          <cell r="AY158">
            <v>7847</v>
          </cell>
          <cell r="AZ158">
            <v>0</v>
          </cell>
          <cell r="BA158">
            <v>874</v>
          </cell>
          <cell r="BB158">
            <v>14366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135</v>
          </cell>
          <cell r="BN158">
            <v>8522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8522</v>
          </cell>
        </row>
        <row r="159">
          <cell r="A159">
            <v>695</v>
          </cell>
          <cell r="B159" t="str">
            <v>Littledean Church of England Primary School</v>
          </cell>
          <cell r="D159">
            <v>16141.53</v>
          </cell>
          <cell r="E159">
            <v>0</v>
          </cell>
          <cell r="F159">
            <v>19080</v>
          </cell>
          <cell r="G159">
            <v>503</v>
          </cell>
          <cell r="H159">
            <v>0</v>
          </cell>
          <cell r="I159">
            <v>0</v>
          </cell>
          <cell r="J159">
            <v>275115</v>
          </cell>
          <cell r="K159">
            <v>0</v>
          </cell>
          <cell r="L159">
            <v>49030</v>
          </cell>
          <cell r="M159">
            <v>0</v>
          </cell>
          <cell r="N159">
            <v>28155</v>
          </cell>
          <cell r="O159">
            <v>0</v>
          </cell>
          <cell r="P159">
            <v>0</v>
          </cell>
          <cell r="Q159">
            <v>990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31548</v>
          </cell>
          <cell r="X159">
            <v>0</v>
          </cell>
          <cell r="Y159">
            <v>0</v>
          </cell>
          <cell r="Z159">
            <v>0</v>
          </cell>
          <cell r="AA159">
            <v>204121</v>
          </cell>
          <cell r="AB159">
            <v>4608</v>
          </cell>
          <cell r="AC159">
            <v>79231</v>
          </cell>
          <cell r="AD159">
            <v>0</v>
          </cell>
          <cell r="AE159">
            <v>17476</v>
          </cell>
          <cell r="AF159">
            <v>0</v>
          </cell>
          <cell r="AG159">
            <v>8451</v>
          </cell>
          <cell r="AH159">
            <v>1100</v>
          </cell>
          <cell r="AI159">
            <v>2500</v>
          </cell>
          <cell r="AJ159">
            <v>3681</v>
          </cell>
          <cell r="AK159">
            <v>0</v>
          </cell>
          <cell r="AL159">
            <v>4250</v>
          </cell>
          <cell r="AM159">
            <v>825</v>
          </cell>
          <cell r="AN159">
            <v>12400</v>
          </cell>
          <cell r="AO159">
            <v>900</v>
          </cell>
          <cell r="AP159">
            <v>8600</v>
          </cell>
          <cell r="AQ159">
            <v>3072</v>
          </cell>
          <cell r="AR159">
            <v>600</v>
          </cell>
          <cell r="AS159">
            <v>9724</v>
          </cell>
          <cell r="AT159">
            <v>5036</v>
          </cell>
          <cell r="AU159">
            <v>0</v>
          </cell>
          <cell r="AV159">
            <v>3800</v>
          </cell>
          <cell r="AW159">
            <v>2324</v>
          </cell>
          <cell r="AX159">
            <v>0</v>
          </cell>
          <cell r="AY159">
            <v>8700</v>
          </cell>
          <cell r="AZ159">
            <v>0</v>
          </cell>
          <cell r="BA159">
            <v>0</v>
          </cell>
          <cell r="BB159">
            <v>10020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23036</v>
          </cell>
          <cell r="BH159">
            <v>0</v>
          </cell>
          <cell r="BI159">
            <v>0</v>
          </cell>
          <cell r="BJ159">
            <v>0</v>
          </cell>
          <cell r="BK159">
            <v>42116</v>
          </cell>
          <cell r="BL159">
            <v>0</v>
          </cell>
          <cell r="BM159">
            <v>503</v>
          </cell>
          <cell r="BN159">
            <v>9560.5300000000279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9560.5300000000279</v>
          </cell>
        </row>
        <row r="160">
          <cell r="A160">
            <v>696</v>
          </cell>
          <cell r="B160" t="str">
            <v>The Lake Field Church of England Primary School</v>
          </cell>
          <cell r="D160">
            <v>99763</v>
          </cell>
          <cell r="E160">
            <v>0</v>
          </cell>
          <cell r="F160">
            <v>0</v>
          </cell>
          <cell r="G160">
            <v>4705</v>
          </cell>
          <cell r="H160">
            <v>0</v>
          </cell>
          <cell r="I160">
            <v>5772</v>
          </cell>
          <cell r="J160">
            <v>451376</v>
          </cell>
          <cell r="K160">
            <v>0</v>
          </cell>
          <cell r="L160">
            <v>14736</v>
          </cell>
          <cell r="M160">
            <v>0</v>
          </cell>
          <cell r="N160">
            <v>21917</v>
          </cell>
          <cell r="O160">
            <v>0</v>
          </cell>
          <cell r="P160">
            <v>0</v>
          </cell>
          <cell r="Q160">
            <v>37418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7364</v>
          </cell>
          <cell r="W160">
            <v>32967</v>
          </cell>
          <cell r="X160">
            <v>0</v>
          </cell>
          <cell r="Y160">
            <v>35407</v>
          </cell>
          <cell r="Z160">
            <v>12042</v>
          </cell>
          <cell r="AA160">
            <v>358776</v>
          </cell>
          <cell r="AB160">
            <v>18372</v>
          </cell>
          <cell r="AC160">
            <v>66176</v>
          </cell>
          <cell r="AD160">
            <v>19645</v>
          </cell>
          <cell r="AE160">
            <v>35539</v>
          </cell>
          <cell r="AF160">
            <v>1305</v>
          </cell>
          <cell r="AG160">
            <v>17738</v>
          </cell>
          <cell r="AH160">
            <v>1000</v>
          </cell>
          <cell r="AI160">
            <v>5000</v>
          </cell>
          <cell r="AJ160">
            <v>4873</v>
          </cell>
          <cell r="AK160">
            <v>0</v>
          </cell>
          <cell r="AL160">
            <v>9900</v>
          </cell>
          <cell r="AM160">
            <v>2800</v>
          </cell>
          <cell r="AN160">
            <v>750</v>
          </cell>
          <cell r="AO160">
            <v>5000</v>
          </cell>
          <cell r="AP160">
            <v>18000</v>
          </cell>
          <cell r="AQ160">
            <v>12890</v>
          </cell>
          <cell r="AR160">
            <v>1854</v>
          </cell>
          <cell r="AS160">
            <v>12067</v>
          </cell>
          <cell r="AT160">
            <v>9105</v>
          </cell>
          <cell r="AU160">
            <v>0</v>
          </cell>
          <cell r="AV160">
            <v>7500</v>
          </cell>
          <cell r="AW160">
            <v>4323</v>
          </cell>
          <cell r="AX160">
            <v>0</v>
          </cell>
          <cell r="AY160">
            <v>3915</v>
          </cell>
          <cell r="AZ160">
            <v>14821</v>
          </cell>
          <cell r="BA160">
            <v>4280</v>
          </cell>
          <cell r="BB160">
            <v>9999</v>
          </cell>
          <cell r="BC160">
            <v>0</v>
          </cell>
          <cell r="BD160">
            <v>2000</v>
          </cell>
          <cell r="BE160">
            <v>47958</v>
          </cell>
          <cell r="BF160">
            <v>5037</v>
          </cell>
          <cell r="BG160">
            <v>15267</v>
          </cell>
          <cell r="BH160">
            <v>0</v>
          </cell>
          <cell r="BI160">
            <v>2000</v>
          </cell>
          <cell r="BJ160">
            <v>0</v>
          </cell>
          <cell r="BK160">
            <v>21972</v>
          </cell>
          <cell r="BL160">
            <v>0</v>
          </cell>
          <cell r="BM160">
            <v>0</v>
          </cell>
          <cell r="BN160">
            <v>17913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226</v>
          </cell>
          <cell r="BT160">
            <v>18139</v>
          </cell>
        </row>
        <row r="161">
          <cell r="A161">
            <v>699</v>
          </cell>
          <cell r="B161" t="str">
            <v>Longborough Church of England Primary School</v>
          </cell>
          <cell r="D161">
            <v>13144</v>
          </cell>
          <cell r="E161">
            <v>0</v>
          </cell>
          <cell r="F161">
            <v>7080</v>
          </cell>
          <cell r="G161">
            <v>91</v>
          </cell>
          <cell r="H161">
            <v>0</v>
          </cell>
          <cell r="I161">
            <v>0</v>
          </cell>
          <cell r="J161">
            <v>165175</v>
          </cell>
          <cell r="K161">
            <v>0</v>
          </cell>
          <cell r="L161">
            <v>17241</v>
          </cell>
          <cell r="M161">
            <v>0</v>
          </cell>
          <cell r="N161">
            <v>34900</v>
          </cell>
          <cell r="O161">
            <v>0</v>
          </cell>
          <cell r="P161">
            <v>0</v>
          </cell>
          <cell r="Q161">
            <v>1450</v>
          </cell>
          <cell r="R161">
            <v>0</v>
          </cell>
          <cell r="S161">
            <v>0</v>
          </cell>
          <cell r="T161">
            <v>0</v>
          </cell>
          <cell r="U161">
            <v>3000</v>
          </cell>
          <cell r="V161">
            <v>3185</v>
          </cell>
          <cell r="W161">
            <v>22340</v>
          </cell>
          <cell r="X161">
            <v>0</v>
          </cell>
          <cell r="Y161">
            <v>0</v>
          </cell>
          <cell r="Z161">
            <v>0</v>
          </cell>
          <cell r="AA161">
            <v>125363</v>
          </cell>
          <cell r="AB161">
            <v>5526</v>
          </cell>
          <cell r="AC161">
            <v>47713</v>
          </cell>
          <cell r="AD161">
            <v>5327</v>
          </cell>
          <cell r="AE161">
            <v>13703</v>
          </cell>
          <cell r="AF161">
            <v>0</v>
          </cell>
          <cell r="AG161">
            <v>3853</v>
          </cell>
          <cell r="AH161">
            <v>1000</v>
          </cell>
          <cell r="AI161">
            <v>685</v>
          </cell>
          <cell r="AJ161">
            <v>3297</v>
          </cell>
          <cell r="AK161">
            <v>824</v>
          </cell>
          <cell r="AL161">
            <v>5000</v>
          </cell>
          <cell r="AM161">
            <v>3100</v>
          </cell>
          <cell r="AN161">
            <v>500</v>
          </cell>
          <cell r="AO161">
            <v>550</v>
          </cell>
          <cell r="AP161">
            <v>3300</v>
          </cell>
          <cell r="AQ161">
            <v>1536</v>
          </cell>
          <cell r="AR161">
            <v>100</v>
          </cell>
          <cell r="AS161">
            <v>18627</v>
          </cell>
          <cell r="AT161">
            <v>2035</v>
          </cell>
          <cell r="AU161">
            <v>0</v>
          </cell>
          <cell r="AV161">
            <v>2800</v>
          </cell>
          <cell r="AW161">
            <v>1101</v>
          </cell>
          <cell r="AX161">
            <v>0</v>
          </cell>
          <cell r="AY161">
            <v>0</v>
          </cell>
          <cell r="AZ161">
            <v>0</v>
          </cell>
          <cell r="BA161">
            <v>1000</v>
          </cell>
          <cell r="BB161">
            <v>6862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20611</v>
          </cell>
          <cell r="BH161">
            <v>0</v>
          </cell>
          <cell r="BI161">
            <v>0</v>
          </cell>
          <cell r="BJ161">
            <v>0</v>
          </cell>
          <cell r="BK161">
            <v>17691</v>
          </cell>
          <cell r="BL161">
            <v>0</v>
          </cell>
          <cell r="BM161">
            <v>91</v>
          </cell>
          <cell r="BN161">
            <v>6633</v>
          </cell>
          <cell r="BO161">
            <v>0</v>
          </cell>
          <cell r="BP161">
            <v>10000</v>
          </cell>
          <cell r="BQ161">
            <v>0</v>
          </cell>
          <cell r="BR161">
            <v>0</v>
          </cell>
          <cell r="BS161">
            <v>0</v>
          </cell>
          <cell r="BT161">
            <v>16633</v>
          </cell>
        </row>
        <row r="162">
          <cell r="A162">
            <v>702</v>
          </cell>
          <cell r="B162" t="str">
            <v>Hope Brook Church of England Primary School</v>
          </cell>
          <cell r="D162">
            <v>28410</v>
          </cell>
          <cell r="E162">
            <v>0</v>
          </cell>
          <cell r="F162">
            <v>79039</v>
          </cell>
          <cell r="G162">
            <v>893</v>
          </cell>
          <cell r="H162">
            <v>0</v>
          </cell>
          <cell r="I162">
            <v>0</v>
          </cell>
          <cell r="J162">
            <v>296473</v>
          </cell>
          <cell r="K162">
            <v>0</v>
          </cell>
          <cell r="L162">
            <v>32158</v>
          </cell>
          <cell r="M162">
            <v>0</v>
          </cell>
          <cell r="N162">
            <v>20047</v>
          </cell>
          <cell r="O162">
            <v>0</v>
          </cell>
          <cell r="P162">
            <v>0</v>
          </cell>
          <cell r="Q162">
            <v>440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30</v>
          </cell>
          <cell r="W162">
            <v>27378</v>
          </cell>
          <cell r="X162">
            <v>0</v>
          </cell>
          <cell r="Y162">
            <v>0</v>
          </cell>
          <cell r="Z162">
            <v>0</v>
          </cell>
          <cell r="AA162">
            <v>230237</v>
          </cell>
          <cell r="AB162">
            <v>8919</v>
          </cell>
          <cell r="AC162">
            <v>53799</v>
          </cell>
          <cell r="AD162">
            <v>0</v>
          </cell>
          <cell r="AE162">
            <v>14413</v>
          </cell>
          <cell r="AF162">
            <v>0</v>
          </cell>
          <cell r="AG162">
            <v>10003</v>
          </cell>
          <cell r="AH162">
            <v>1200</v>
          </cell>
          <cell r="AI162">
            <v>1250</v>
          </cell>
          <cell r="AJ162">
            <v>2575</v>
          </cell>
          <cell r="AK162">
            <v>644</v>
          </cell>
          <cell r="AL162">
            <v>8500</v>
          </cell>
          <cell r="AM162">
            <v>1000</v>
          </cell>
          <cell r="AN162">
            <v>11200</v>
          </cell>
          <cell r="AO162">
            <v>750</v>
          </cell>
          <cell r="AP162">
            <v>6500</v>
          </cell>
          <cell r="AQ162">
            <v>9910</v>
          </cell>
          <cell r="AR162">
            <v>1200</v>
          </cell>
          <cell r="AS162">
            <v>13241</v>
          </cell>
          <cell r="AT162">
            <v>2636</v>
          </cell>
          <cell r="AU162">
            <v>0</v>
          </cell>
          <cell r="AV162">
            <v>4700</v>
          </cell>
          <cell r="AW162">
            <v>2470</v>
          </cell>
          <cell r="AX162">
            <v>0</v>
          </cell>
          <cell r="AY162">
            <v>3480</v>
          </cell>
          <cell r="AZ162">
            <v>0</v>
          </cell>
          <cell r="BA162">
            <v>3640</v>
          </cell>
          <cell r="BB162">
            <v>7299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12054</v>
          </cell>
          <cell r="BH162">
            <v>0</v>
          </cell>
          <cell r="BI162">
            <v>0</v>
          </cell>
          <cell r="BJ162">
            <v>0</v>
          </cell>
          <cell r="BK162">
            <v>91093</v>
          </cell>
          <cell r="BL162">
            <v>0</v>
          </cell>
          <cell r="BM162">
            <v>893</v>
          </cell>
          <cell r="BN162">
            <v>5370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5370</v>
          </cell>
        </row>
        <row r="163">
          <cell r="A163">
            <v>705</v>
          </cell>
          <cell r="B163" t="str">
            <v>Longney Church of England Primary School</v>
          </cell>
          <cell r="D163">
            <v>15768</v>
          </cell>
          <cell r="E163">
            <v>0</v>
          </cell>
          <cell r="F163">
            <v>51280</v>
          </cell>
          <cell r="G163">
            <v>1094</v>
          </cell>
          <cell r="H163">
            <v>0</v>
          </cell>
          <cell r="I163">
            <v>0</v>
          </cell>
          <cell r="J163">
            <v>288451</v>
          </cell>
          <cell r="K163">
            <v>0</v>
          </cell>
          <cell r="L163">
            <v>5838</v>
          </cell>
          <cell r="M163">
            <v>0</v>
          </cell>
          <cell r="N163">
            <v>14858</v>
          </cell>
          <cell r="O163">
            <v>0</v>
          </cell>
          <cell r="P163">
            <v>0</v>
          </cell>
          <cell r="Q163">
            <v>6000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8000</v>
          </cell>
          <cell r="W163">
            <v>25565</v>
          </cell>
          <cell r="X163">
            <v>0</v>
          </cell>
          <cell r="Y163">
            <v>0</v>
          </cell>
          <cell r="Z163">
            <v>0</v>
          </cell>
          <cell r="AA163">
            <v>217446</v>
          </cell>
          <cell r="AB163">
            <v>1660</v>
          </cell>
          <cell r="AC163">
            <v>60018</v>
          </cell>
          <cell r="AD163">
            <v>0</v>
          </cell>
          <cell r="AE163">
            <v>24063</v>
          </cell>
          <cell r="AF163">
            <v>0</v>
          </cell>
          <cell r="AG163">
            <v>4186</v>
          </cell>
          <cell r="AH163">
            <v>2000</v>
          </cell>
          <cell r="AI163">
            <v>0</v>
          </cell>
          <cell r="AJ163">
            <v>3444</v>
          </cell>
          <cell r="AK163">
            <v>0</v>
          </cell>
          <cell r="AL163">
            <v>3000</v>
          </cell>
          <cell r="AM163">
            <v>2100</v>
          </cell>
          <cell r="AN163">
            <v>8400</v>
          </cell>
          <cell r="AO163">
            <v>1100</v>
          </cell>
          <cell r="AP163">
            <v>4000</v>
          </cell>
          <cell r="AQ163">
            <v>2176</v>
          </cell>
          <cell r="AR163">
            <v>270</v>
          </cell>
          <cell r="AS163">
            <v>6689</v>
          </cell>
          <cell r="AT163">
            <v>0</v>
          </cell>
          <cell r="AU163">
            <v>0</v>
          </cell>
          <cell r="AV163">
            <v>5718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14252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25871</v>
          </cell>
          <cell r="BH163">
            <v>0</v>
          </cell>
          <cell r="BI163">
            <v>0</v>
          </cell>
          <cell r="BJ163">
            <v>0</v>
          </cell>
          <cell r="BK163">
            <v>77151</v>
          </cell>
          <cell r="BL163">
            <v>0</v>
          </cell>
          <cell r="BM163">
            <v>1094</v>
          </cell>
          <cell r="BN163">
            <v>3958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3958</v>
          </cell>
        </row>
        <row r="164">
          <cell r="A164">
            <v>708</v>
          </cell>
          <cell r="B164" t="str">
            <v>Redmarley Church of England Primary School</v>
          </cell>
          <cell r="D164">
            <v>24669</v>
          </cell>
          <cell r="E164">
            <v>0.47999999999956344</v>
          </cell>
          <cell r="F164">
            <v>8076</v>
          </cell>
          <cell r="G164">
            <v>199.38</v>
          </cell>
          <cell r="H164">
            <v>0</v>
          </cell>
          <cell r="I164">
            <v>0</v>
          </cell>
          <cell r="J164">
            <v>207546</v>
          </cell>
          <cell r="K164">
            <v>0</v>
          </cell>
          <cell r="L164">
            <v>8241</v>
          </cell>
          <cell r="M164">
            <v>0</v>
          </cell>
          <cell r="N164">
            <v>15053</v>
          </cell>
          <cell r="O164">
            <v>0</v>
          </cell>
          <cell r="P164">
            <v>0</v>
          </cell>
          <cell r="Q164">
            <v>3268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7705</v>
          </cell>
          <cell r="W164">
            <v>20682</v>
          </cell>
          <cell r="X164">
            <v>1500</v>
          </cell>
          <cell r="Y164">
            <v>0</v>
          </cell>
          <cell r="Z164">
            <v>75</v>
          </cell>
          <cell r="AA164">
            <v>173411</v>
          </cell>
          <cell r="AB164">
            <v>14902</v>
          </cell>
          <cell r="AC164">
            <v>19979</v>
          </cell>
          <cell r="AD164">
            <v>0</v>
          </cell>
          <cell r="AE164">
            <v>12704</v>
          </cell>
          <cell r="AF164">
            <v>0</v>
          </cell>
          <cell r="AG164">
            <v>6832</v>
          </cell>
          <cell r="AH164">
            <v>100</v>
          </cell>
          <cell r="AI164">
            <v>500</v>
          </cell>
          <cell r="AJ164">
            <v>5076</v>
          </cell>
          <cell r="AK164">
            <v>0</v>
          </cell>
          <cell r="AL164">
            <v>3000</v>
          </cell>
          <cell r="AM164">
            <v>1800</v>
          </cell>
          <cell r="AN164">
            <v>9900</v>
          </cell>
          <cell r="AO164">
            <v>1000</v>
          </cell>
          <cell r="AP164">
            <v>5662</v>
          </cell>
          <cell r="AQ164">
            <v>2275</v>
          </cell>
          <cell r="AR164">
            <v>400</v>
          </cell>
          <cell r="AS164">
            <v>12230</v>
          </cell>
          <cell r="AT164">
            <v>1200</v>
          </cell>
          <cell r="AU164">
            <v>0</v>
          </cell>
          <cell r="AV164">
            <v>2315</v>
          </cell>
          <cell r="AW164">
            <v>1383</v>
          </cell>
          <cell r="AX164">
            <v>0</v>
          </cell>
          <cell r="AY164">
            <v>401</v>
          </cell>
          <cell r="AZ164">
            <v>0</v>
          </cell>
          <cell r="BA164">
            <v>10137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75</v>
          </cell>
          <cell r="BG164">
            <v>22469</v>
          </cell>
          <cell r="BH164">
            <v>0</v>
          </cell>
          <cell r="BI164">
            <v>0</v>
          </cell>
          <cell r="BJ164">
            <v>0</v>
          </cell>
          <cell r="BK164">
            <v>20000</v>
          </cell>
          <cell r="BL164">
            <v>0</v>
          </cell>
          <cell r="BM164">
            <v>199</v>
          </cell>
          <cell r="BN164">
            <v>3457.4799999999814</v>
          </cell>
          <cell r="BO164">
            <v>0</v>
          </cell>
          <cell r="BP164">
            <v>10545.38</v>
          </cell>
          <cell r="BQ164">
            <v>0</v>
          </cell>
          <cell r="BR164">
            <v>0</v>
          </cell>
          <cell r="BS164">
            <v>0</v>
          </cell>
          <cell r="BT164">
            <v>14002.86</v>
          </cell>
        </row>
        <row r="165">
          <cell r="A165">
            <v>709</v>
          </cell>
          <cell r="B165" t="str">
            <v>Lydbrook Primary School</v>
          </cell>
          <cell r="D165">
            <v>42183.24</v>
          </cell>
          <cell r="E165">
            <v>0.38999999999941792</v>
          </cell>
          <cell r="F165">
            <v>13770</v>
          </cell>
          <cell r="G165">
            <v>6</v>
          </cell>
          <cell r="H165">
            <v>0</v>
          </cell>
          <cell r="I165">
            <v>0</v>
          </cell>
          <cell r="J165">
            <v>364467</v>
          </cell>
          <cell r="K165">
            <v>0</v>
          </cell>
          <cell r="L165">
            <v>59100</v>
          </cell>
          <cell r="M165">
            <v>0</v>
          </cell>
          <cell r="N165">
            <v>19510</v>
          </cell>
          <cell r="O165">
            <v>0</v>
          </cell>
          <cell r="P165">
            <v>0</v>
          </cell>
          <cell r="Q165">
            <v>2000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29742</v>
          </cell>
          <cell r="X165">
            <v>0</v>
          </cell>
          <cell r="Y165">
            <v>0</v>
          </cell>
          <cell r="Z165">
            <v>0</v>
          </cell>
          <cell r="AA165">
            <v>272244</v>
          </cell>
          <cell r="AB165">
            <v>16473</v>
          </cell>
          <cell r="AC165">
            <v>75945</v>
          </cell>
          <cell r="AD165">
            <v>0</v>
          </cell>
          <cell r="AE165">
            <v>35935</v>
          </cell>
          <cell r="AF165">
            <v>0</v>
          </cell>
          <cell r="AG165">
            <v>7858</v>
          </cell>
          <cell r="AH165">
            <v>650</v>
          </cell>
          <cell r="AI165">
            <v>2620</v>
          </cell>
          <cell r="AJ165">
            <v>0</v>
          </cell>
          <cell r="AK165">
            <v>4512</v>
          </cell>
          <cell r="AL165">
            <v>5530</v>
          </cell>
          <cell r="AM165">
            <v>2060</v>
          </cell>
          <cell r="AN165">
            <v>10000</v>
          </cell>
          <cell r="AO165">
            <v>2472</v>
          </cell>
          <cell r="AP165">
            <v>7635</v>
          </cell>
          <cell r="AQ165">
            <v>4193</v>
          </cell>
          <cell r="AR165">
            <v>500</v>
          </cell>
          <cell r="AS165">
            <v>22708</v>
          </cell>
          <cell r="AT165">
            <v>2000</v>
          </cell>
          <cell r="AU165">
            <v>0</v>
          </cell>
          <cell r="AV165">
            <v>5376</v>
          </cell>
          <cell r="AW165">
            <v>3322</v>
          </cell>
          <cell r="AX165">
            <v>0</v>
          </cell>
          <cell r="AY165">
            <v>5220</v>
          </cell>
          <cell r="AZ165">
            <v>2000</v>
          </cell>
          <cell r="BA165">
            <v>1000</v>
          </cell>
          <cell r="BB165">
            <v>9447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26501</v>
          </cell>
          <cell r="BH165">
            <v>0</v>
          </cell>
          <cell r="BI165">
            <v>0</v>
          </cell>
          <cell r="BJ165">
            <v>0</v>
          </cell>
          <cell r="BK165">
            <v>40271</v>
          </cell>
          <cell r="BL165">
            <v>0</v>
          </cell>
          <cell r="BM165">
            <v>6</v>
          </cell>
          <cell r="BN165">
            <v>17302.63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17302.63</v>
          </cell>
        </row>
        <row r="166">
          <cell r="A166">
            <v>710</v>
          </cell>
          <cell r="B166" t="str">
            <v>Lydney Church of England Community School</v>
          </cell>
          <cell r="D166">
            <v>60751.64</v>
          </cell>
          <cell r="E166">
            <v>0.36000000000058208</v>
          </cell>
          <cell r="F166">
            <v>11895</v>
          </cell>
          <cell r="G166">
            <v>0</v>
          </cell>
          <cell r="H166">
            <v>0</v>
          </cell>
          <cell r="I166">
            <v>0</v>
          </cell>
          <cell r="J166">
            <v>564100</v>
          </cell>
          <cell r="K166">
            <v>0</v>
          </cell>
          <cell r="L166">
            <v>75376</v>
          </cell>
          <cell r="M166">
            <v>0</v>
          </cell>
          <cell r="N166">
            <v>33623</v>
          </cell>
          <cell r="O166">
            <v>0</v>
          </cell>
          <cell r="P166">
            <v>0</v>
          </cell>
          <cell r="Q166">
            <v>12030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41316</v>
          </cell>
          <cell r="X166">
            <v>0</v>
          </cell>
          <cell r="Y166">
            <v>0</v>
          </cell>
          <cell r="Z166">
            <v>0</v>
          </cell>
          <cell r="AA166">
            <v>372917</v>
          </cell>
          <cell r="AB166">
            <v>8640</v>
          </cell>
          <cell r="AC166">
            <v>123000</v>
          </cell>
          <cell r="AD166">
            <v>22500</v>
          </cell>
          <cell r="AE166">
            <v>46500</v>
          </cell>
          <cell r="AF166">
            <v>0</v>
          </cell>
          <cell r="AG166">
            <v>18500</v>
          </cell>
          <cell r="AH166">
            <v>500</v>
          </cell>
          <cell r="AI166">
            <v>5500</v>
          </cell>
          <cell r="AJ166">
            <v>4290</v>
          </cell>
          <cell r="AK166">
            <v>1837</v>
          </cell>
          <cell r="AL166">
            <v>51632</v>
          </cell>
          <cell r="AM166">
            <v>7800</v>
          </cell>
          <cell r="AN166">
            <v>1900</v>
          </cell>
          <cell r="AO166">
            <v>1900</v>
          </cell>
          <cell r="AP166">
            <v>8500</v>
          </cell>
          <cell r="AQ166">
            <v>7115</v>
          </cell>
          <cell r="AR166">
            <v>1500</v>
          </cell>
          <cell r="AS166">
            <v>53930</v>
          </cell>
          <cell r="AT166">
            <v>3303</v>
          </cell>
          <cell r="AU166">
            <v>0</v>
          </cell>
          <cell r="AV166">
            <v>4500</v>
          </cell>
          <cell r="AW166">
            <v>0</v>
          </cell>
          <cell r="AX166">
            <v>0</v>
          </cell>
          <cell r="AY166">
            <v>2175</v>
          </cell>
          <cell r="AZ166">
            <v>0</v>
          </cell>
          <cell r="BA166">
            <v>1439</v>
          </cell>
          <cell r="BB166">
            <v>17847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31730</v>
          </cell>
          <cell r="BH166">
            <v>0</v>
          </cell>
          <cell r="BI166">
            <v>0</v>
          </cell>
          <cell r="BJ166">
            <v>0</v>
          </cell>
          <cell r="BK166">
            <v>43625</v>
          </cell>
          <cell r="BL166">
            <v>0</v>
          </cell>
          <cell r="BM166">
            <v>0</v>
          </cell>
          <cell r="BN166">
            <v>19472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19472</v>
          </cell>
        </row>
        <row r="167">
          <cell r="A167">
            <v>711</v>
          </cell>
          <cell r="B167" t="str">
            <v>Severnbanks Primary School</v>
          </cell>
          <cell r="C167">
            <v>1</v>
          </cell>
          <cell r="D167">
            <v>105671</v>
          </cell>
          <cell r="E167">
            <v>0</v>
          </cell>
          <cell r="F167">
            <v>28535</v>
          </cell>
          <cell r="G167">
            <v>549</v>
          </cell>
          <cell r="H167">
            <v>0</v>
          </cell>
          <cell r="I167">
            <v>0</v>
          </cell>
          <cell r="J167">
            <v>642017</v>
          </cell>
          <cell r="K167">
            <v>0</v>
          </cell>
          <cell r="L167">
            <v>150638</v>
          </cell>
          <cell r="M167">
            <v>0</v>
          </cell>
          <cell r="N167">
            <v>46839</v>
          </cell>
          <cell r="O167">
            <v>0</v>
          </cell>
          <cell r="P167">
            <v>0</v>
          </cell>
          <cell r="Q167">
            <v>6000</v>
          </cell>
          <cell r="R167">
            <v>0</v>
          </cell>
          <cell r="S167">
            <v>0</v>
          </cell>
          <cell r="T167">
            <v>0</v>
          </cell>
          <cell r="U167">
            <v>6500</v>
          </cell>
          <cell r="V167">
            <v>0</v>
          </cell>
          <cell r="W167">
            <v>52128</v>
          </cell>
          <cell r="X167">
            <v>0</v>
          </cell>
          <cell r="Y167">
            <v>0</v>
          </cell>
          <cell r="Z167">
            <v>0</v>
          </cell>
          <cell r="AA167">
            <v>484526</v>
          </cell>
          <cell r="AB167">
            <v>12356</v>
          </cell>
          <cell r="AC167">
            <v>184404</v>
          </cell>
          <cell r="AD167">
            <v>35000</v>
          </cell>
          <cell r="AE167">
            <v>39000</v>
          </cell>
          <cell r="AF167">
            <v>0</v>
          </cell>
          <cell r="AG167">
            <v>33000</v>
          </cell>
          <cell r="AH167">
            <v>2510</v>
          </cell>
          <cell r="AI167">
            <v>1500</v>
          </cell>
          <cell r="AJ167">
            <v>6400</v>
          </cell>
          <cell r="AK167">
            <v>3500</v>
          </cell>
          <cell r="AL167">
            <v>5000</v>
          </cell>
          <cell r="AM167">
            <v>4500</v>
          </cell>
          <cell r="AN167">
            <v>3130</v>
          </cell>
          <cell r="AO167">
            <v>2500</v>
          </cell>
          <cell r="AP167">
            <v>18000</v>
          </cell>
          <cell r="AQ167">
            <v>1525</v>
          </cell>
          <cell r="AR167">
            <v>3700</v>
          </cell>
          <cell r="AS167">
            <v>55716</v>
          </cell>
          <cell r="AT167">
            <v>1500</v>
          </cell>
          <cell r="AU167">
            <v>0</v>
          </cell>
          <cell r="AV167">
            <v>13507</v>
          </cell>
          <cell r="AW167">
            <v>5660</v>
          </cell>
          <cell r="AX167">
            <v>0</v>
          </cell>
          <cell r="AY167">
            <v>21750</v>
          </cell>
          <cell r="AZ167">
            <v>45746</v>
          </cell>
          <cell r="BA167">
            <v>0</v>
          </cell>
          <cell r="BB167">
            <v>12080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33431</v>
          </cell>
          <cell r="BH167">
            <v>0</v>
          </cell>
          <cell r="BI167">
            <v>0</v>
          </cell>
          <cell r="BJ167">
            <v>0</v>
          </cell>
          <cell r="BK167">
            <v>62289</v>
          </cell>
          <cell r="BL167">
            <v>0</v>
          </cell>
          <cell r="BM167">
            <v>226</v>
          </cell>
          <cell r="BN167">
            <v>13283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0</v>
          </cell>
          <cell r="BT167">
            <v>13283</v>
          </cell>
        </row>
        <row r="168">
          <cell r="A168">
            <v>714</v>
          </cell>
          <cell r="B168" t="str">
            <v>Meysey Hampton Church of England Primary School</v>
          </cell>
          <cell r="D168">
            <v>26779</v>
          </cell>
          <cell r="E168">
            <v>0</v>
          </cell>
          <cell r="F168">
            <v>46157</v>
          </cell>
          <cell r="G168">
            <v>532</v>
          </cell>
          <cell r="H168">
            <v>0</v>
          </cell>
          <cell r="I168">
            <v>0</v>
          </cell>
          <cell r="J168">
            <v>281862</v>
          </cell>
          <cell r="K168">
            <v>0</v>
          </cell>
          <cell r="L168">
            <v>8897</v>
          </cell>
          <cell r="M168">
            <v>0</v>
          </cell>
          <cell r="N168">
            <v>15649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2100</v>
          </cell>
          <cell r="W168">
            <v>23526</v>
          </cell>
          <cell r="X168">
            <v>0</v>
          </cell>
          <cell r="Y168">
            <v>0</v>
          </cell>
          <cell r="Z168">
            <v>0</v>
          </cell>
          <cell r="AA168">
            <v>238091</v>
          </cell>
          <cell r="AB168">
            <v>2250</v>
          </cell>
          <cell r="AC168">
            <v>36370</v>
          </cell>
          <cell r="AD168">
            <v>0</v>
          </cell>
          <cell r="AE168">
            <v>13243</v>
          </cell>
          <cell r="AF168">
            <v>0</v>
          </cell>
          <cell r="AG168">
            <v>6140</v>
          </cell>
          <cell r="AH168">
            <v>0</v>
          </cell>
          <cell r="AI168">
            <v>2250</v>
          </cell>
          <cell r="AJ168">
            <v>5664</v>
          </cell>
          <cell r="AK168">
            <v>1600</v>
          </cell>
          <cell r="AL168">
            <v>2520</v>
          </cell>
          <cell r="AM168">
            <v>300</v>
          </cell>
          <cell r="AN168">
            <v>8376</v>
          </cell>
          <cell r="AO168">
            <v>700</v>
          </cell>
          <cell r="AP168">
            <v>5000</v>
          </cell>
          <cell r="AQ168">
            <v>989</v>
          </cell>
          <cell r="AR168">
            <v>3400</v>
          </cell>
          <cell r="AS168">
            <v>9632</v>
          </cell>
          <cell r="AT168">
            <v>1842</v>
          </cell>
          <cell r="AU168">
            <v>0</v>
          </cell>
          <cell r="AV168">
            <v>3430</v>
          </cell>
          <cell r="AW168">
            <v>2396</v>
          </cell>
          <cell r="AX168">
            <v>0</v>
          </cell>
          <cell r="AY168">
            <v>0</v>
          </cell>
          <cell r="AZ168">
            <v>0</v>
          </cell>
          <cell r="BA168">
            <v>300</v>
          </cell>
          <cell r="BB168">
            <v>7132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24737</v>
          </cell>
          <cell r="BH168">
            <v>0</v>
          </cell>
          <cell r="BI168">
            <v>0</v>
          </cell>
          <cell r="BJ168">
            <v>0</v>
          </cell>
          <cell r="BK168">
            <v>46157</v>
          </cell>
          <cell r="BL168">
            <v>0</v>
          </cell>
          <cell r="BM168">
            <v>532</v>
          </cell>
          <cell r="BN168">
            <v>7188</v>
          </cell>
          <cell r="BO168">
            <v>0</v>
          </cell>
          <cell r="BP168">
            <v>24737</v>
          </cell>
          <cell r="BQ168">
            <v>0</v>
          </cell>
          <cell r="BR168">
            <v>0</v>
          </cell>
          <cell r="BS168">
            <v>0</v>
          </cell>
          <cell r="BT168">
            <v>31925</v>
          </cell>
        </row>
        <row r="169">
          <cell r="A169">
            <v>717</v>
          </cell>
          <cell r="B169" t="str">
            <v>Mickleton Primary School</v>
          </cell>
          <cell r="D169">
            <v>26460</v>
          </cell>
          <cell r="E169">
            <v>0</v>
          </cell>
          <cell r="F169">
            <v>20676</v>
          </cell>
          <cell r="G169">
            <v>2221</v>
          </cell>
          <cell r="H169">
            <v>0</v>
          </cell>
          <cell r="I169">
            <v>7012</v>
          </cell>
          <cell r="J169">
            <v>262031</v>
          </cell>
          <cell r="K169">
            <v>0</v>
          </cell>
          <cell r="L169">
            <v>9834</v>
          </cell>
          <cell r="M169">
            <v>0</v>
          </cell>
          <cell r="N169">
            <v>15991</v>
          </cell>
          <cell r="O169">
            <v>0</v>
          </cell>
          <cell r="P169">
            <v>0</v>
          </cell>
          <cell r="Q169">
            <v>2000</v>
          </cell>
          <cell r="R169">
            <v>0</v>
          </cell>
          <cell r="S169">
            <v>0</v>
          </cell>
          <cell r="T169">
            <v>0</v>
          </cell>
          <cell r="U169">
            <v>2000</v>
          </cell>
          <cell r="V169">
            <v>0</v>
          </cell>
          <cell r="W169">
            <v>23510</v>
          </cell>
          <cell r="X169">
            <v>0</v>
          </cell>
          <cell r="Y169">
            <v>0</v>
          </cell>
          <cell r="Z169">
            <v>0</v>
          </cell>
          <cell r="AA169">
            <v>208512</v>
          </cell>
          <cell r="AB169">
            <v>3650</v>
          </cell>
          <cell r="AC169">
            <v>25858</v>
          </cell>
          <cell r="AD169">
            <v>12344</v>
          </cell>
          <cell r="AE169">
            <v>18891</v>
          </cell>
          <cell r="AF169">
            <v>0</v>
          </cell>
          <cell r="AG169">
            <v>7461</v>
          </cell>
          <cell r="AH169">
            <v>1450</v>
          </cell>
          <cell r="AI169">
            <v>0</v>
          </cell>
          <cell r="AJ169">
            <v>5681</v>
          </cell>
          <cell r="AK169">
            <v>1420</v>
          </cell>
          <cell r="AL169">
            <v>2500</v>
          </cell>
          <cell r="AM169">
            <v>1500</v>
          </cell>
          <cell r="AN169">
            <v>850</v>
          </cell>
          <cell r="AO169">
            <v>1800</v>
          </cell>
          <cell r="AP169">
            <v>5000</v>
          </cell>
          <cell r="AQ169">
            <v>12705</v>
          </cell>
          <cell r="AR169">
            <v>0</v>
          </cell>
          <cell r="AS169">
            <v>6381</v>
          </cell>
          <cell r="AT169">
            <v>1600</v>
          </cell>
          <cell r="AU169">
            <v>0</v>
          </cell>
          <cell r="AV169">
            <v>1978</v>
          </cell>
          <cell r="AW169">
            <v>2322</v>
          </cell>
          <cell r="AX169">
            <v>0</v>
          </cell>
          <cell r="AY169">
            <v>0</v>
          </cell>
          <cell r="AZ169">
            <v>0</v>
          </cell>
          <cell r="BA169">
            <v>2800</v>
          </cell>
          <cell r="BB169">
            <v>9156</v>
          </cell>
          <cell r="BC169">
            <v>0</v>
          </cell>
          <cell r="BD169">
            <v>0</v>
          </cell>
          <cell r="BE169">
            <v>7012</v>
          </cell>
          <cell r="BF169">
            <v>0</v>
          </cell>
          <cell r="BG169">
            <v>12243</v>
          </cell>
          <cell r="BH169">
            <v>0</v>
          </cell>
          <cell r="BI169">
            <v>0</v>
          </cell>
          <cell r="BJ169">
            <v>0</v>
          </cell>
          <cell r="BK169">
            <v>22771</v>
          </cell>
          <cell r="BL169">
            <v>0</v>
          </cell>
          <cell r="BM169">
            <v>126</v>
          </cell>
          <cell r="BN169">
            <v>7967</v>
          </cell>
          <cell r="BO169">
            <v>0</v>
          </cell>
          <cell r="BP169">
            <v>12243</v>
          </cell>
          <cell r="BQ169">
            <v>0</v>
          </cell>
          <cell r="BR169">
            <v>0</v>
          </cell>
          <cell r="BS169">
            <v>0</v>
          </cell>
          <cell r="BT169">
            <v>20210</v>
          </cell>
        </row>
        <row r="170">
          <cell r="A170">
            <v>718</v>
          </cell>
          <cell r="B170" t="str">
            <v>Minchinhampton School</v>
          </cell>
          <cell r="C170">
            <v>1</v>
          </cell>
          <cell r="D170">
            <v>42514</v>
          </cell>
          <cell r="E170">
            <v>0</v>
          </cell>
          <cell r="F170">
            <v>5887</v>
          </cell>
          <cell r="G170">
            <v>0</v>
          </cell>
          <cell r="H170">
            <v>0</v>
          </cell>
          <cell r="I170">
            <v>15034</v>
          </cell>
          <cell r="J170">
            <v>715042</v>
          </cell>
          <cell r="K170">
            <v>0</v>
          </cell>
          <cell r="L170">
            <v>25612</v>
          </cell>
          <cell r="M170">
            <v>0</v>
          </cell>
          <cell r="N170">
            <v>19896</v>
          </cell>
          <cell r="O170">
            <v>0</v>
          </cell>
          <cell r="P170">
            <v>0</v>
          </cell>
          <cell r="Q170">
            <v>15600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10600</v>
          </cell>
          <cell r="W170">
            <v>47093</v>
          </cell>
          <cell r="X170">
            <v>0</v>
          </cell>
          <cell r="Y170">
            <v>35000</v>
          </cell>
          <cell r="Z170">
            <v>5000</v>
          </cell>
          <cell r="AA170">
            <v>502346</v>
          </cell>
          <cell r="AB170">
            <v>23326</v>
          </cell>
          <cell r="AC170">
            <v>124997</v>
          </cell>
          <cell r="AD170">
            <v>23369</v>
          </cell>
          <cell r="AE170">
            <v>35463</v>
          </cell>
          <cell r="AF170">
            <v>0</v>
          </cell>
          <cell r="AG170">
            <v>17858</v>
          </cell>
          <cell r="AH170">
            <v>1000</v>
          </cell>
          <cell r="AI170">
            <v>5177</v>
          </cell>
          <cell r="AJ170">
            <v>9811</v>
          </cell>
          <cell r="AK170">
            <v>0</v>
          </cell>
          <cell r="AL170">
            <v>9750</v>
          </cell>
          <cell r="AM170">
            <v>2000</v>
          </cell>
          <cell r="AN170">
            <v>2154</v>
          </cell>
          <cell r="AO170">
            <v>3100</v>
          </cell>
          <cell r="AP170">
            <v>15000</v>
          </cell>
          <cell r="AQ170">
            <v>4375</v>
          </cell>
          <cell r="AR170">
            <v>1900</v>
          </cell>
          <cell r="AS170">
            <v>28427</v>
          </cell>
          <cell r="AT170">
            <v>1500</v>
          </cell>
          <cell r="AU170">
            <v>0</v>
          </cell>
          <cell r="AV170">
            <v>19290</v>
          </cell>
          <cell r="AW170">
            <v>7297</v>
          </cell>
          <cell r="AX170">
            <v>0</v>
          </cell>
          <cell r="AY170">
            <v>7830</v>
          </cell>
          <cell r="AZ170">
            <v>0</v>
          </cell>
          <cell r="BA170">
            <v>10354</v>
          </cell>
          <cell r="BB170">
            <v>11786</v>
          </cell>
          <cell r="BC170">
            <v>0</v>
          </cell>
          <cell r="BD170">
            <v>0</v>
          </cell>
          <cell r="BE170">
            <v>37500</v>
          </cell>
          <cell r="BF170">
            <v>2500</v>
          </cell>
          <cell r="BG170">
            <v>36518</v>
          </cell>
          <cell r="BH170">
            <v>0</v>
          </cell>
          <cell r="BI170">
            <v>0</v>
          </cell>
          <cell r="BJ170">
            <v>0</v>
          </cell>
          <cell r="BK170">
            <v>42405</v>
          </cell>
          <cell r="BL170">
            <v>0</v>
          </cell>
          <cell r="BM170">
            <v>0</v>
          </cell>
          <cell r="BN170">
            <v>8247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15034</v>
          </cell>
          <cell r="BT170">
            <v>23281</v>
          </cell>
        </row>
        <row r="171">
          <cell r="A171">
            <v>719</v>
          </cell>
          <cell r="B171" t="str">
            <v>Minsterworth Church of England Primary School</v>
          </cell>
          <cell r="D171">
            <v>21610</v>
          </cell>
          <cell r="E171">
            <v>0</v>
          </cell>
          <cell r="F171">
            <v>0</v>
          </cell>
          <cell r="G171">
            <v>820</v>
          </cell>
          <cell r="H171">
            <v>0</v>
          </cell>
          <cell r="I171">
            <v>9520</v>
          </cell>
          <cell r="J171">
            <v>187363</v>
          </cell>
          <cell r="K171">
            <v>0</v>
          </cell>
          <cell r="L171">
            <v>13025</v>
          </cell>
          <cell r="M171">
            <v>0</v>
          </cell>
          <cell r="N171">
            <v>29385</v>
          </cell>
          <cell r="O171">
            <v>0</v>
          </cell>
          <cell r="P171">
            <v>0</v>
          </cell>
          <cell r="Q171">
            <v>10176</v>
          </cell>
          <cell r="R171">
            <v>782</v>
          </cell>
          <cell r="S171">
            <v>0</v>
          </cell>
          <cell r="T171">
            <v>0</v>
          </cell>
          <cell r="U171">
            <v>2000</v>
          </cell>
          <cell r="V171">
            <v>0</v>
          </cell>
          <cell r="W171">
            <v>19663</v>
          </cell>
          <cell r="X171">
            <v>0</v>
          </cell>
          <cell r="Y171">
            <v>26971</v>
          </cell>
          <cell r="Z171">
            <v>0</v>
          </cell>
          <cell r="AA171">
            <v>166001</v>
          </cell>
          <cell r="AB171">
            <v>13257</v>
          </cell>
          <cell r="AC171">
            <v>31004</v>
          </cell>
          <cell r="AD171">
            <v>3987</v>
          </cell>
          <cell r="AE171">
            <v>15849</v>
          </cell>
          <cell r="AF171">
            <v>0</v>
          </cell>
          <cell r="AG171">
            <v>13859</v>
          </cell>
          <cell r="AH171">
            <v>0</v>
          </cell>
          <cell r="AI171">
            <v>0</v>
          </cell>
          <cell r="AJ171">
            <v>4340</v>
          </cell>
          <cell r="AK171">
            <v>1085</v>
          </cell>
          <cell r="AL171">
            <v>6000</v>
          </cell>
          <cell r="AM171">
            <v>2000</v>
          </cell>
          <cell r="AN171">
            <v>0</v>
          </cell>
          <cell r="AO171">
            <v>750</v>
          </cell>
          <cell r="AP171">
            <v>4550</v>
          </cell>
          <cell r="AQ171">
            <v>538</v>
          </cell>
          <cell r="AR171">
            <v>1000</v>
          </cell>
          <cell r="AS171">
            <v>6564</v>
          </cell>
          <cell r="AT171">
            <v>0</v>
          </cell>
          <cell r="AU171">
            <v>0</v>
          </cell>
          <cell r="AV171">
            <v>3500</v>
          </cell>
          <cell r="AW171">
            <v>1587</v>
          </cell>
          <cell r="AX171">
            <v>0</v>
          </cell>
          <cell r="AY171">
            <v>782</v>
          </cell>
          <cell r="AZ171">
            <v>0</v>
          </cell>
          <cell r="BA171">
            <v>0</v>
          </cell>
          <cell r="BB171">
            <v>6823</v>
          </cell>
          <cell r="BC171">
            <v>0</v>
          </cell>
          <cell r="BD171">
            <v>0</v>
          </cell>
          <cell r="BE171">
            <v>24836</v>
          </cell>
          <cell r="BF171">
            <v>2135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820</v>
          </cell>
          <cell r="BN171">
            <v>528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9520</v>
          </cell>
          <cell r="BT171">
            <v>10048</v>
          </cell>
        </row>
        <row r="172">
          <cell r="A172">
            <v>720</v>
          </cell>
          <cell r="B172" t="str">
            <v>Miserden Church of England Primary School</v>
          </cell>
          <cell r="D172">
            <v>24920</v>
          </cell>
          <cell r="E172">
            <v>0</v>
          </cell>
          <cell r="F172">
            <v>0</v>
          </cell>
          <cell r="G172">
            <v>610</v>
          </cell>
          <cell r="H172">
            <v>0</v>
          </cell>
          <cell r="I172">
            <v>0</v>
          </cell>
          <cell r="J172">
            <v>234472</v>
          </cell>
          <cell r="K172">
            <v>0</v>
          </cell>
          <cell r="L172">
            <v>2895</v>
          </cell>
          <cell r="M172">
            <v>0</v>
          </cell>
          <cell r="N172">
            <v>19190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21002</v>
          </cell>
          <cell r="X172">
            <v>0</v>
          </cell>
          <cell r="Y172">
            <v>0</v>
          </cell>
          <cell r="Z172">
            <v>0</v>
          </cell>
          <cell r="AA172">
            <v>190242</v>
          </cell>
          <cell r="AB172">
            <v>2025</v>
          </cell>
          <cell r="AC172">
            <v>40143</v>
          </cell>
          <cell r="AD172">
            <v>0</v>
          </cell>
          <cell r="AE172">
            <v>13000</v>
          </cell>
          <cell r="AF172">
            <v>0</v>
          </cell>
          <cell r="AG172">
            <v>3832</v>
          </cell>
          <cell r="AH172">
            <v>800</v>
          </cell>
          <cell r="AI172">
            <v>500</v>
          </cell>
          <cell r="AJ172">
            <v>4885</v>
          </cell>
          <cell r="AK172">
            <v>1221</v>
          </cell>
          <cell r="AL172">
            <v>6000</v>
          </cell>
          <cell r="AM172">
            <v>1782</v>
          </cell>
          <cell r="AN172">
            <v>7385</v>
          </cell>
          <cell r="AO172">
            <v>340</v>
          </cell>
          <cell r="AP172">
            <v>5460</v>
          </cell>
          <cell r="AQ172">
            <v>1289</v>
          </cell>
          <cell r="AR172">
            <v>340</v>
          </cell>
          <cell r="AS172">
            <v>5437</v>
          </cell>
          <cell r="AT172">
            <v>2748</v>
          </cell>
          <cell r="AU172">
            <v>0</v>
          </cell>
          <cell r="AV172">
            <v>1700</v>
          </cell>
          <cell r="AW172">
            <v>1803</v>
          </cell>
          <cell r="AX172">
            <v>0</v>
          </cell>
          <cell r="AY172">
            <v>2841</v>
          </cell>
          <cell r="AZ172">
            <v>0</v>
          </cell>
          <cell r="BA172">
            <v>0</v>
          </cell>
          <cell r="BB172">
            <v>7865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610</v>
          </cell>
          <cell r="BN172">
            <v>841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841</v>
          </cell>
        </row>
        <row r="173">
          <cell r="A173">
            <v>721</v>
          </cell>
          <cell r="B173" t="str">
            <v>Mitcheldean Endowed Primary School</v>
          </cell>
          <cell r="D173">
            <v>49007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520582</v>
          </cell>
          <cell r="K173">
            <v>0</v>
          </cell>
          <cell r="L173">
            <v>14704</v>
          </cell>
          <cell r="M173">
            <v>0</v>
          </cell>
          <cell r="N173">
            <v>17538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38987</v>
          </cell>
          <cell r="X173">
            <v>0</v>
          </cell>
          <cell r="Y173">
            <v>0</v>
          </cell>
          <cell r="Z173">
            <v>0</v>
          </cell>
          <cell r="AA173">
            <v>404432</v>
          </cell>
          <cell r="AB173">
            <v>5089</v>
          </cell>
          <cell r="AC173">
            <v>50459</v>
          </cell>
          <cell r="AD173">
            <v>17440</v>
          </cell>
          <cell r="AE173">
            <v>24045</v>
          </cell>
          <cell r="AF173">
            <v>0</v>
          </cell>
          <cell r="AG173">
            <v>12896</v>
          </cell>
          <cell r="AH173">
            <v>1700</v>
          </cell>
          <cell r="AI173">
            <v>3000</v>
          </cell>
          <cell r="AJ173">
            <v>5625</v>
          </cell>
          <cell r="AK173">
            <v>0</v>
          </cell>
          <cell r="AL173">
            <v>14186</v>
          </cell>
          <cell r="AM173">
            <v>2931</v>
          </cell>
          <cell r="AN173">
            <v>1000</v>
          </cell>
          <cell r="AO173">
            <v>2082</v>
          </cell>
          <cell r="AP173">
            <v>11145</v>
          </cell>
          <cell r="AQ173">
            <v>2190</v>
          </cell>
          <cell r="AR173">
            <v>450</v>
          </cell>
          <cell r="AS173">
            <v>17530</v>
          </cell>
          <cell r="AT173">
            <v>10050</v>
          </cell>
          <cell r="AU173">
            <v>0</v>
          </cell>
          <cell r="AV173">
            <v>5954</v>
          </cell>
          <cell r="AW173">
            <v>4817</v>
          </cell>
          <cell r="AX173">
            <v>0</v>
          </cell>
          <cell r="AY173">
            <v>1740</v>
          </cell>
          <cell r="AZ173">
            <v>0</v>
          </cell>
          <cell r="BA173">
            <v>0</v>
          </cell>
          <cell r="BB173">
            <v>10286</v>
          </cell>
          <cell r="BC173">
            <v>0</v>
          </cell>
          <cell r="BD173">
            <v>19000</v>
          </cell>
          <cell r="BE173">
            <v>0</v>
          </cell>
          <cell r="BF173">
            <v>0</v>
          </cell>
          <cell r="BG173">
            <v>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12771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12771</v>
          </cell>
        </row>
        <row r="174">
          <cell r="A174">
            <v>722</v>
          </cell>
          <cell r="B174" t="str">
            <v>St. David's Primary School</v>
          </cell>
          <cell r="C174">
            <v>1</v>
          </cell>
          <cell r="D174">
            <v>62095</v>
          </cell>
          <cell r="E174">
            <v>0</v>
          </cell>
          <cell r="F174">
            <v>0</v>
          </cell>
          <cell r="G174">
            <v>402</v>
          </cell>
          <cell r="H174">
            <v>0</v>
          </cell>
          <cell r="I174">
            <v>0</v>
          </cell>
          <cell r="J174">
            <v>721680</v>
          </cell>
          <cell r="K174">
            <v>0</v>
          </cell>
          <cell r="L174">
            <v>41974</v>
          </cell>
          <cell r="M174">
            <v>0</v>
          </cell>
          <cell r="N174">
            <v>23513</v>
          </cell>
          <cell r="O174">
            <v>0</v>
          </cell>
          <cell r="P174">
            <v>0</v>
          </cell>
          <cell r="Q174">
            <v>30000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10000</v>
          </cell>
          <cell r="W174">
            <v>48396</v>
          </cell>
          <cell r="X174">
            <v>0</v>
          </cell>
          <cell r="Y174">
            <v>0</v>
          </cell>
          <cell r="Z174">
            <v>0</v>
          </cell>
          <cell r="AA174">
            <v>523036</v>
          </cell>
          <cell r="AB174">
            <v>31253</v>
          </cell>
          <cell r="AC174">
            <v>143743</v>
          </cell>
          <cell r="AD174">
            <v>24890</v>
          </cell>
          <cell r="AE174">
            <v>34652</v>
          </cell>
          <cell r="AF174">
            <v>0</v>
          </cell>
          <cell r="AG174">
            <v>33377</v>
          </cell>
          <cell r="AH174">
            <v>1000</v>
          </cell>
          <cell r="AI174">
            <v>4000</v>
          </cell>
          <cell r="AJ174">
            <v>7281</v>
          </cell>
          <cell r="AK174">
            <v>0</v>
          </cell>
          <cell r="AL174">
            <v>22000</v>
          </cell>
          <cell r="AM174">
            <v>2950</v>
          </cell>
          <cell r="AN174">
            <v>2300</v>
          </cell>
          <cell r="AO174">
            <v>3400</v>
          </cell>
          <cell r="AP174">
            <v>11600</v>
          </cell>
          <cell r="AQ174">
            <v>1754</v>
          </cell>
          <cell r="AR174">
            <v>2100</v>
          </cell>
          <cell r="AS174">
            <v>31997</v>
          </cell>
          <cell r="AT174">
            <v>0</v>
          </cell>
          <cell r="AU174">
            <v>0</v>
          </cell>
          <cell r="AV174">
            <v>3300</v>
          </cell>
          <cell r="AW174">
            <v>7065</v>
          </cell>
          <cell r="AX174">
            <v>0</v>
          </cell>
          <cell r="AY174">
            <v>500</v>
          </cell>
          <cell r="AZ174">
            <v>0</v>
          </cell>
          <cell r="BA174">
            <v>7000</v>
          </cell>
          <cell r="BB174">
            <v>12894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402</v>
          </cell>
          <cell r="BN174">
            <v>25566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25566</v>
          </cell>
        </row>
        <row r="175">
          <cell r="A175">
            <v>724</v>
          </cell>
          <cell r="B175" t="str">
            <v>Nailsworth Church of England Primary School</v>
          </cell>
          <cell r="D175">
            <v>-1866</v>
          </cell>
          <cell r="E175">
            <v>0</v>
          </cell>
          <cell r="F175">
            <v>2581</v>
          </cell>
          <cell r="G175">
            <v>50</v>
          </cell>
          <cell r="H175">
            <v>0</v>
          </cell>
          <cell r="I175">
            <v>0</v>
          </cell>
          <cell r="J175">
            <v>482803</v>
          </cell>
          <cell r="K175">
            <v>0</v>
          </cell>
          <cell r="L175">
            <v>69583</v>
          </cell>
          <cell r="M175">
            <v>0</v>
          </cell>
          <cell r="N175">
            <v>29051</v>
          </cell>
          <cell r="O175">
            <v>0</v>
          </cell>
          <cell r="P175">
            <v>0</v>
          </cell>
          <cell r="Q175">
            <v>8000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1992</v>
          </cell>
          <cell r="W175">
            <v>37755</v>
          </cell>
          <cell r="X175">
            <v>0</v>
          </cell>
          <cell r="Y175">
            <v>0</v>
          </cell>
          <cell r="Z175">
            <v>0</v>
          </cell>
          <cell r="AA175">
            <v>362547</v>
          </cell>
          <cell r="AB175">
            <v>9220</v>
          </cell>
          <cell r="AC175">
            <v>89126</v>
          </cell>
          <cell r="AD175">
            <v>29562</v>
          </cell>
          <cell r="AE175">
            <v>31411</v>
          </cell>
          <cell r="AF175">
            <v>0</v>
          </cell>
          <cell r="AG175">
            <v>10408</v>
          </cell>
          <cell r="AH175">
            <v>500</v>
          </cell>
          <cell r="AI175">
            <v>1600</v>
          </cell>
          <cell r="AJ175">
            <v>4159</v>
          </cell>
          <cell r="AK175">
            <v>1040</v>
          </cell>
          <cell r="AL175">
            <v>5000</v>
          </cell>
          <cell r="AM175">
            <v>3400</v>
          </cell>
          <cell r="AN175">
            <v>500</v>
          </cell>
          <cell r="AO175">
            <v>5000</v>
          </cell>
          <cell r="AP175">
            <v>14000</v>
          </cell>
          <cell r="AQ175">
            <v>7138</v>
          </cell>
          <cell r="AR175">
            <v>1000</v>
          </cell>
          <cell r="AS175">
            <v>9381</v>
          </cell>
          <cell r="AT175">
            <v>9500</v>
          </cell>
          <cell r="AU175">
            <v>0</v>
          </cell>
          <cell r="AV175">
            <v>9759</v>
          </cell>
          <cell r="AW175">
            <v>450</v>
          </cell>
          <cell r="AX175">
            <v>4342</v>
          </cell>
          <cell r="AY175">
            <v>3463</v>
          </cell>
          <cell r="AZ175">
            <v>0</v>
          </cell>
          <cell r="BA175">
            <v>1200</v>
          </cell>
          <cell r="BB175">
            <v>22087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7210</v>
          </cell>
          <cell r="BH175">
            <v>0</v>
          </cell>
          <cell r="BI175">
            <v>0</v>
          </cell>
          <cell r="BJ175">
            <v>0</v>
          </cell>
          <cell r="BK175">
            <v>9791</v>
          </cell>
          <cell r="BL175">
            <v>0</v>
          </cell>
          <cell r="BM175">
            <v>50</v>
          </cell>
          <cell r="BN175">
            <v>-8475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-8475</v>
          </cell>
        </row>
        <row r="176">
          <cell r="A176">
            <v>726</v>
          </cell>
          <cell r="B176" t="str">
            <v>Picklenash Junior School</v>
          </cell>
          <cell r="C176">
            <v>1</v>
          </cell>
          <cell r="D176">
            <v>61037.760000000002</v>
          </cell>
          <cell r="E176">
            <v>0</v>
          </cell>
          <cell r="F176">
            <v>6116</v>
          </cell>
          <cell r="G176">
            <v>326</v>
          </cell>
          <cell r="H176">
            <v>0</v>
          </cell>
          <cell r="I176">
            <v>0</v>
          </cell>
          <cell r="J176">
            <v>617716</v>
          </cell>
          <cell r="K176">
            <v>0</v>
          </cell>
          <cell r="L176">
            <v>56785</v>
          </cell>
          <cell r="M176">
            <v>0</v>
          </cell>
          <cell r="N176">
            <v>26589</v>
          </cell>
          <cell r="O176">
            <v>0</v>
          </cell>
          <cell r="P176">
            <v>17500</v>
          </cell>
          <cell r="Q176">
            <v>4000</v>
          </cell>
          <cell r="R176">
            <v>30000</v>
          </cell>
          <cell r="S176">
            <v>0</v>
          </cell>
          <cell r="T176">
            <v>0</v>
          </cell>
          <cell r="U176">
            <v>12000</v>
          </cell>
          <cell r="V176">
            <v>7500</v>
          </cell>
          <cell r="W176">
            <v>44203</v>
          </cell>
          <cell r="X176">
            <v>0</v>
          </cell>
          <cell r="Y176">
            <v>0</v>
          </cell>
          <cell r="Z176">
            <v>0</v>
          </cell>
          <cell r="AA176">
            <v>445087</v>
          </cell>
          <cell r="AB176">
            <v>32480</v>
          </cell>
          <cell r="AC176">
            <v>77773</v>
          </cell>
          <cell r="AD176">
            <v>27089</v>
          </cell>
          <cell r="AE176">
            <v>51386</v>
          </cell>
          <cell r="AF176">
            <v>22936</v>
          </cell>
          <cell r="AG176">
            <v>10023</v>
          </cell>
          <cell r="AH176">
            <v>1600</v>
          </cell>
          <cell r="AI176">
            <v>2000</v>
          </cell>
          <cell r="AJ176">
            <v>12733</v>
          </cell>
          <cell r="AK176">
            <v>4483</v>
          </cell>
          <cell r="AL176">
            <v>7000</v>
          </cell>
          <cell r="AM176">
            <v>6000</v>
          </cell>
          <cell r="AN176">
            <v>1500</v>
          </cell>
          <cell r="AO176">
            <v>9500</v>
          </cell>
          <cell r="AP176">
            <v>12700</v>
          </cell>
          <cell r="AQ176">
            <v>3192</v>
          </cell>
          <cell r="AR176">
            <v>3175</v>
          </cell>
          <cell r="AS176">
            <v>39875</v>
          </cell>
          <cell r="AT176">
            <v>2800</v>
          </cell>
          <cell r="AU176">
            <v>0</v>
          </cell>
          <cell r="AV176">
            <v>9000</v>
          </cell>
          <cell r="AW176">
            <v>5829</v>
          </cell>
          <cell r="AX176">
            <v>0</v>
          </cell>
          <cell r="AY176">
            <v>26402</v>
          </cell>
          <cell r="AZ176">
            <v>0</v>
          </cell>
          <cell r="BA176">
            <v>10795</v>
          </cell>
          <cell r="BB176">
            <v>11500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33998</v>
          </cell>
          <cell r="BH176">
            <v>0</v>
          </cell>
          <cell r="BI176">
            <v>0</v>
          </cell>
          <cell r="BJ176">
            <v>0</v>
          </cell>
          <cell r="BK176">
            <v>40114</v>
          </cell>
          <cell r="BL176">
            <v>0</v>
          </cell>
          <cell r="BM176">
            <v>326</v>
          </cell>
          <cell r="BN176">
            <v>40472.76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40472.76</v>
          </cell>
        </row>
        <row r="177">
          <cell r="A177">
            <v>727</v>
          </cell>
          <cell r="B177" t="str">
            <v>Glebe Infant School</v>
          </cell>
          <cell r="D177">
            <v>5367</v>
          </cell>
          <cell r="E177">
            <v>0</v>
          </cell>
          <cell r="F177">
            <v>0</v>
          </cell>
          <cell r="G177">
            <v>1172</v>
          </cell>
          <cell r="H177">
            <v>0</v>
          </cell>
          <cell r="I177">
            <v>0</v>
          </cell>
          <cell r="J177">
            <v>363846</v>
          </cell>
          <cell r="K177">
            <v>0</v>
          </cell>
          <cell r="L177">
            <v>24715</v>
          </cell>
          <cell r="M177">
            <v>0</v>
          </cell>
          <cell r="N177">
            <v>10734</v>
          </cell>
          <cell r="O177">
            <v>0</v>
          </cell>
          <cell r="P177">
            <v>0</v>
          </cell>
          <cell r="Q177">
            <v>0</v>
          </cell>
          <cell r="R177">
            <v>12000</v>
          </cell>
          <cell r="S177">
            <v>0</v>
          </cell>
          <cell r="T177">
            <v>0</v>
          </cell>
          <cell r="U177">
            <v>0</v>
          </cell>
          <cell r="V177">
            <v>6500</v>
          </cell>
          <cell r="W177">
            <v>29520</v>
          </cell>
          <cell r="X177">
            <v>0</v>
          </cell>
          <cell r="Y177">
            <v>0</v>
          </cell>
          <cell r="Z177">
            <v>0</v>
          </cell>
          <cell r="AA177">
            <v>265509</v>
          </cell>
          <cell r="AB177">
            <v>8000</v>
          </cell>
          <cell r="AC177">
            <v>45385</v>
          </cell>
          <cell r="AD177">
            <v>15207</v>
          </cell>
          <cell r="AE177">
            <v>20089</v>
          </cell>
          <cell r="AF177">
            <v>9838</v>
          </cell>
          <cell r="AG177">
            <v>11599</v>
          </cell>
          <cell r="AH177">
            <v>250</v>
          </cell>
          <cell r="AI177">
            <v>0</v>
          </cell>
          <cell r="AJ177">
            <v>3650</v>
          </cell>
          <cell r="AK177">
            <v>870</v>
          </cell>
          <cell r="AL177">
            <v>4800</v>
          </cell>
          <cell r="AM177">
            <v>700</v>
          </cell>
          <cell r="AN177">
            <v>1700</v>
          </cell>
          <cell r="AO177">
            <v>2630</v>
          </cell>
          <cell r="AP177">
            <v>13000</v>
          </cell>
          <cell r="AQ177">
            <v>1247</v>
          </cell>
          <cell r="AR177">
            <v>2970</v>
          </cell>
          <cell r="AS177">
            <v>10200</v>
          </cell>
          <cell r="AT177">
            <v>2117</v>
          </cell>
          <cell r="AU177">
            <v>0</v>
          </cell>
          <cell r="AV177">
            <v>3700</v>
          </cell>
          <cell r="AW177">
            <v>3186</v>
          </cell>
          <cell r="AX177">
            <v>0</v>
          </cell>
          <cell r="AY177">
            <v>9500</v>
          </cell>
          <cell r="AZ177">
            <v>0</v>
          </cell>
          <cell r="BA177">
            <v>0</v>
          </cell>
          <cell r="BB177">
            <v>10855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24359</v>
          </cell>
          <cell r="BH177">
            <v>0</v>
          </cell>
          <cell r="BI177">
            <v>0</v>
          </cell>
          <cell r="BJ177">
            <v>0</v>
          </cell>
          <cell r="BK177">
            <v>24359</v>
          </cell>
          <cell r="BL177">
            <v>0</v>
          </cell>
          <cell r="BM177">
            <v>1172</v>
          </cell>
          <cell r="BN177">
            <v>5680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5680</v>
          </cell>
        </row>
        <row r="178">
          <cell r="A178">
            <v>728</v>
          </cell>
          <cell r="B178" t="str">
            <v>Newnham St. Peter's Church of England Primary School</v>
          </cell>
          <cell r="D178">
            <v>62563.8</v>
          </cell>
          <cell r="E178">
            <v>0</v>
          </cell>
          <cell r="F178">
            <v>0</v>
          </cell>
          <cell r="G178">
            <v>656</v>
          </cell>
          <cell r="H178">
            <v>0</v>
          </cell>
          <cell r="I178">
            <v>0</v>
          </cell>
          <cell r="J178">
            <v>292081</v>
          </cell>
          <cell r="K178">
            <v>0</v>
          </cell>
          <cell r="L178">
            <v>26709</v>
          </cell>
          <cell r="M178">
            <v>0</v>
          </cell>
          <cell r="N178">
            <v>13479</v>
          </cell>
          <cell r="O178">
            <v>0</v>
          </cell>
          <cell r="P178">
            <v>0</v>
          </cell>
          <cell r="Q178">
            <v>1500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25780</v>
          </cell>
          <cell r="X178">
            <v>0</v>
          </cell>
          <cell r="Y178">
            <v>0</v>
          </cell>
          <cell r="Z178">
            <v>0</v>
          </cell>
          <cell r="AA178">
            <v>199988</v>
          </cell>
          <cell r="AB178">
            <v>12475</v>
          </cell>
          <cell r="AC178">
            <v>61220</v>
          </cell>
          <cell r="AD178">
            <v>0</v>
          </cell>
          <cell r="AE178">
            <v>20726</v>
          </cell>
          <cell r="AF178">
            <v>0</v>
          </cell>
          <cell r="AG178">
            <v>11607</v>
          </cell>
          <cell r="AH178">
            <v>2000</v>
          </cell>
          <cell r="AI178">
            <v>4000</v>
          </cell>
          <cell r="AJ178">
            <v>3719</v>
          </cell>
          <cell r="AK178">
            <v>930</v>
          </cell>
          <cell r="AL178">
            <v>23490</v>
          </cell>
          <cell r="AM178">
            <v>1750</v>
          </cell>
          <cell r="AN178">
            <v>10100</v>
          </cell>
          <cell r="AO178">
            <v>3000</v>
          </cell>
          <cell r="AP178">
            <v>4500</v>
          </cell>
          <cell r="AQ178">
            <v>1217</v>
          </cell>
          <cell r="AR178">
            <v>1300</v>
          </cell>
          <cell r="AS178">
            <v>29257</v>
          </cell>
          <cell r="AT178">
            <v>9729</v>
          </cell>
          <cell r="AU178">
            <v>0</v>
          </cell>
          <cell r="AV178">
            <v>3100</v>
          </cell>
          <cell r="AW178">
            <v>2831</v>
          </cell>
          <cell r="AX178">
            <v>0</v>
          </cell>
          <cell r="AY178">
            <v>1305</v>
          </cell>
          <cell r="AZ178">
            <v>0</v>
          </cell>
          <cell r="BA178">
            <v>0</v>
          </cell>
          <cell r="BB178">
            <v>10596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656</v>
          </cell>
          <cell r="BN178">
            <v>3272.7999999999884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3272.7999999999884</v>
          </cell>
        </row>
        <row r="179">
          <cell r="A179">
            <v>729</v>
          </cell>
          <cell r="B179" t="str">
            <v>North Cerney Church of England Primary School</v>
          </cell>
          <cell r="D179">
            <v>31258</v>
          </cell>
          <cell r="E179">
            <v>0</v>
          </cell>
          <cell r="F179">
            <v>0</v>
          </cell>
          <cell r="G179">
            <v>748</v>
          </cell>
          <cell r="H179">
            <v>0</v>
          </cell>
          <cell r="I179">
            <v>0</v>
          </cell>
          <cell r="J179">
            <v>194985</v>
          </cell>
          <cell r="K179">
            <v>0</v>
          </cell>
          <cell r="L179">
            <v>10874</v>
          </cell>
          <cell r="M179">
            <v>0</v>
          </cell>
          <cell r="N179">
            <v>30360</v>
          </cell>
          <cell r="O179">
            <v>0</v>
          </cell>
          <cell r="P179">
            <v>1500</v>
          </cell>
          <cell r="Q179">
            <v>399</v>
          </cell>
          <cell r="R179">
            <v>6400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22486</v>
          </cell>
          <cell r="X179">
            <v>0</v>
          </cell>
          <cell r="Y179">
            <v>0</v>
          </cell>
          <cell r="Z179">
            <v>0</v>
          </cell>
          <cell r="AA179">
            <v>145630</v>
          </cell>
          <cell r="AB179">
            <v>2726</v>
          </cell>
          <cell r="AC179">
            <v>37213</v>
          </cell>
          <cell r="AD179">
            <v>2500</v>
          </cell>
          <cell r="AE179">
            <v>17219</v>
          </cell>
          <cell r="AF179">
            <v>0</v>
          </cell>
          <cell r="AG179">
            <v>3414</v>
          </cell>
          <cell r="AH179">
            <v>700</v>
          </cell>
          <cell r="AI179">
            <v>1385</v>
          </cell>
          <cell r="AJ179">
            <v>3794</v>
          </cell>
          <cell r="AK179">
            <v>948</v>
          </cell>
          <cell r="AL179">
            <v>5005</v>
          </cell>
          <cell r="AM179">
            <v>0</v>
          </cell>
          <cell r="AN179">
            <v>8600</v>
          </cell>
          <cell r="AO179">
            <v>700</v>
          </cell>
          <cell r="AP179">
            <v>4800</v>
          </cell>
          <cell r="AQ179">
            <v>1167</v>
          </cell>
          <cell r="AR179">
            <v>1127</v>
          </cell>
          <cell r="AS179">
            <v>12087</v>
          </cell>
          <cell r="AT179">
            <v>3923</v>
          </cell>
          <cell r="AU179">
            <v>0</v>
          </cell>
          <cell r="AV179">
            <v>5076</v>
          </cell>
          <cell r="AW179">
            <v>1286</v>
          </cell>
          <cell r="AX179">
            <v>0</v>
          </cell>
          <cell r="AY179">
            <v>8598</v>
          </cell>
          <cell r="AZ179">
            <v>7066</v>
          </cell>
          <cell r="BA179">
            <v>0</v>
          </cell>
          <cell r="BB179">
            <v>7180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20957</v>
          </cell>
          <cell r="BH179">
            <v>0</v>
          </cell>
          <cell r="BI179">
            <v>0</v>
          </cell>
          <cell r="BJ179">
            <v>0</v>
          </cell>
          <cell r="BK179">
            <v>20957</v>
          </cell>
          <cell r="BL179">
            <v>0</v>
          </cell>
          <cell r="BM179">
            <v>748</v>
          </cell>
          <cell r="BN179">
            <v>16118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16118</v>
          </cell>
        </row>
        <row r="180">
          <cell r="A180">
            <v>730</v>
          </cell>
          <cell r="B180" t="str">
            <v>Northleach Church of England Primary School</v>
          </cell>
          <cell r="D180">
            <v>30815</v>
          </cell>
          <cell r="E180">
            <v>0</v>
          </cell>
          <cell r="F180">
            <v>0</v>
          </cell>
          <cell r="G180">
            <v>2446</v>
          </cell>
          <cell r="H180">
            <v>0</v>
          </cell>
          <cell r="I180">
            <v>0</v>
          </cell>
          <cell r="J180">
            <v>406411</v>
          </cell>
          <cell r="K180">
            <v>0</v>
          </cell>
          <cell r="L180">
            <v>34610</v>
          </cell>
          <cell r="M180">
            <v>0</v>
          </cell>
          <cell r="N180">
            <v>23167</v>
          </cell>
          <cell r="O180">
            <v>0</v>
          </cell>
          <cell r="P180">
            <v>0</v>
          </cell>
          <cell r="Q180">
            <v>800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31781</v>
          </cell>
          <cell r="X180">
            <v>0</v>
          </cell>
          <cell r="Y180">
            <v>0</v>
          </cell>
          <cell r="Z180">
            <v>0</v>
          </cell>
          <cell r="AA180">
            <v>301654</v>
          </cell>
          <cell r="AB180">
            <v>17660</v>
          </cell>
          <cell r="AC180">
            <v>57584</v>
          </cell>
          <cell r="AD180">
            <v>11758</v>
          </cell>
          <cell r="AE180">
            <v>23165</v>
          </cell>
          <cell r="AF180">
            <v>0</v>
          </cell>
          <cell r="AG180">
            <v>10845</v>
          </cell>
          <cell r="AH180">
            <v>2000</v>
          </cell>
          <cell r="AI180">
            <v>2100</v>
          </cell>
          <cell r="AJ180">
            <v>3578</v>
          </cell>
          <cell r="AK180">
            <v>894</v>
          </cell>
          <cell r="AL180">
            <v>17000</v>
          </cell>
          <cell r="AM180">
            <v>1850</v>
          </cell>
          <cell r="AN180">
            <v>2000</v>
          </cell>
          <cell r="AO180">
            <v>2000</v>
          </cell>
          <cell r="AP180">
            <v>15500</v>
          </cell>
          <cell r="AQ180">
            <v>7450</v>
          </cell>
          <cell r="AR180">
            <v>1200</v>
          </cell>
          <cell r="AS180">
            <v>17178</v>
          </cell>
          <cell r="AT180">
            <v>5668</v>
          </cell>
          <cell r="AU180">
            <v>0</v>
          </cell>
          <cell r="AV180">
            <v>2600</v>
          </cell>
          <cell r="AW180">
            <v>340</v>
          </cell>
          <cell r="AX180">
            <v>0</v>
          </cell>
          <cell r="AY180">
            <v>1038</v>
          </cell>
          <cell r="AZ180">
            <v>0</v>
          </cell>
          <cell r="BA180">
            <v>2324</v>
          </cell>
          <cell r="BB180">
            <v>15412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27446</v>
          </cell>
          <cell r="BH180">
            <v>0</v>
          </cell>
          <cell r="BI180">
            <v>0</v>
          </cell>
          <cell r="BJ180">
            <v>0</v>
          </cell>
          <cell r="BK180">
            <v>29892</v>
          </cell>
          <cell r="BL180">
            <v>0</v>
          </cell>
          <cell r="BM180">
            <v>0</v>
          </cell>
          <cell r="BN180">
            <v>4786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4786</v>
          </cell>
        </row>
        <row r="181">
          <cell r="A181">
            <v>731</v>
          </cell>
          <cell r="B181" t="str">
            <v>North Nibley Church of England Primary School</v>
          </cell>
          <cell r="D181">
            <v>29388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302995</v>
          </cell>
          <cell r="K181">
            <v>0</v>
          </cell>
          <cell r="L181">
            <v>20536</v>
          </cell>
          <cell r="M181">
            <v>0</v>
          </cell>
          <cell r="N181">
            <v>15673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25516</v>
          </cell>
          <cell r="X181">
            <v>0</v>
          </cell>
          <cell r="Y181">
            <v>0</v>
          </cell>
          <cell r="Z181">
            <v>0</v>
          </cell>
          <cell r="AA181">
            <v>221109</v>
          </cell>
          <cell r="AB181">
            <v>4000</v>
          </cell>
          <cell r="AC181">
            <v>54046</v>
          </cell>
          <cell r="AD181">
            <v>9089</v>
          </cell>
          <cell r="AE181">
            <v>13731</v>
          </cell>
          <cell r="AF181">
            <v>0</v>
          </cell>
          <cell r="AG181">
            <v>13025</v>
          </cell>
          <cell r="AH181">
            <v>1000</v>
          </cell>
          <cell r="AI181">
            <v>2500</v>
          </cell>
          <cell r="AJ181">
            <v>7738</v>
          </cell>
          <cell r="AK181">
            <v>0</v>
          </cell>
          <cell r="AL181">
            <v>4500</v>
          </cell>
          <cell r="AM181">
            <v>1000</v>
          </cell>
          <cell r="AN181">
            <v>500</v>
          </cell>
          <cell r="AO181">
            <v>1300</v>
          </cell>
          <cell r="AP181">
            <v>6000</v>
          </cell>
          <cell r="AQ181">
            <v>800</v>
          </cell>
          <cell r="AR181">
            <v>600</v>
          </cell>
          <cell r="AS181">
            <v>20570</v>
          </cell>
          <cell r="AT181">
            <v>2700</v>
          </cell>
          <cell r="AU181">
            <v>0</v>
          </cell>
          <cell r="AV181">
            <v>4100</v>
          </cell>
          <cell r="AW181">
            <v>2490</v>
          </cell>
          <cell r="AX181">
            <v>0</v>
          </cell>
          <cell r="AY181">
            <v>1000</v>
          </cell>
          <cell r="AZ181">
            <v>0</v>
          </cell>
          <cell r="BA181">
            <v>1000</v>
          </cell>
          <cell r="BB181">
            <v>10000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11310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11310</v>
          </cell>
        </row>
        <row r="182">
          <cell r="A182">
            <v>732</v>
          </cell>
          <cell r="B182" t="str">
            <v>Northway Infant School</v>
          </cell>
          <cell r="D182">
            <v>27278</v>
          </cell>
          <cell r="E182">
            <v>0</v>
          </cell>
          <cell r="F182">
            <v>7412</v>
          </cell>
          <cell r="G182">
            <v>9</v>
          </cell>
          <cell r="H182">
            <v>0</v>
          </cell>
          <cell r="I182">
            <v>0</v>
          </cell>
          <cell r="J182">
            <v>377736</v>
          </cell>
          <cell r="K182">
            <v>0</v>
          </cell>
          <cell r="L182">
            <v>26517</v>
          </cell>
          <cell r="M182">
            <v>0</v>
          </cell>
          <cell r="N182">
            <v>18935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30133</v>
          </cell>
          <cell r="X182">
            <v>0</v>
          </cell>
          <cell r="Y182">
            <v>0</v>
          </cell>
          <cell r="Z182">
            <v>0</v>
          </cell>
          <cell r="AA182">
            <v>285310</v>
          </cell>
          <cell r="AB182">
            <v>8984</v>
          </cell>
          <cell r="AC182">
            <v>47202</v>
          </cell>
          <cell r="AD182">
            <v>15959</v>
          </cell>
          <cell r="AE182">
            <v>27576</v>
          </cell>
          <cell r="AF182">
            <v>0</v>
          </cell>
          <cell r="AG182">
            <v>14106</v>
          </cell>
          <cell r="AH182">
            <v>218</v>
          </cell>
          <cell r="AI182">
            <v>3000</v>
          </cell>
          <cell r="AJ182">
            <v>8061</v>
          </cell>
          <cell r="AK182">
            <v>2019</v>
          </cell>
          <cell r="AL182">
            <v>4543</v>
          </cell>
          <cell r="AM182">
            <v>2060</v>
          </cell>
          <cell r="AN182">
            <v>1400</v>
          </cell>
          <cell r="AO182">
            <v>1751</v>
          </cell>
          <cell r="AP182">
            <v>7702</v>
          </cell>
          <cell r="AQ182">
            <v>5424</v>
          </cell>
          <cell r="AR182">
            <v>2656</v>
          </cell>
          <cell r="AS182">
            <v>8149</v>
          </cell>
          <cell r="AT182">
            <v>2198</v>
          </cell>
          <cell r="AU182">
            <v>0</v>
          </cell>
          <cell r="AV182">
            <v>5423</v>
          </cell>
          <cell r="AW182">
            <v>3634</v>
          </cell>
          <cell r="AX182">
            <v>0</v>
          </cell>
          <cell r="AY182">
            <v>7395</v>
          </cell>
          <cell r="AZ182">
            <v>0</v>
          </cell>
          <cell r="BA182">
            <v>5000</v>
          </cell>
          <cell r="BB182">
            <v>8202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27698</v>
          </cell>
          <cell r="BH182">
            <v>0</v>
          </cell>
          <cell r="BI182">
            <v>0</v>
          </cell>
          <cell r="BJ182">
            <v>0</v>
          </cell>
          <cell r="BK182">
            <v>35110</v>
          </cell>
          <cell r="BL182">
            <v>0</v>
          </cell>
          <cell r="BM182">
            <v>9</v>
          </cell>
          <cell r="BN182">
            <v>2627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2627</v>
          </cell>
        </row>
        <row r="183">
          <cell r="A183">
            <v>733</v>
          </cell>
          <cell r="B183" t="str">
            <v>Norton Church of England Primary School</v>
          </cell>
          <cell r="D183">
            <v>27646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5977</v>
          </cell>
          <cell r="J183">
            <v>271908</v>
          </cell>
          <cell r="K183">
            <v>0</v>
          </cell>
          <cell r="L183">
            <v>42444</v>
          </cell>
          <cell r="M183">
            <v>0</v>
          </cell>
          <cell r="N183">
            <v>17467</v>
          </cell>
          <cell r="O183">
            <v>0</v>
          </cell>
          <cell r="P183">
            <v>0</v>
          </cell>
          <cell r="Q183">
            <v>896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24559</v>
          </cell>
          <cell r="X183">
            <v>0</v>
          </cell>
          <cell r="Y183">
            <v>0</v>
          </cell>
          <cell r="Z183">
            <v>0</v>
          </cell>
          <cell r="AA183">
            <v>213620</v>
          </cell>
          <cell r="AB183">
            <v>6528</v>
          </cell>
          <cell r="AC183">
            <v>64481</v>
          </cell>
          <cell r="AD183">
            <v>0</v>
          </cell>
          <cell r="AE183">
            <v>18677</v>
          </cell>
          <cell r="AF183">
            <v>0</v>
          </cell>
          <cell r="AG183">
            <v>8016</v>
          </cell>
          <cell r="AH183">
            <v>1100</v>
          </cell>
          <cell r="AI183">
            <v>2000</v>
          </cell>
          <cell r="AJ183">
            <v>2958</v>
          </cell>
          <cell r="AK183">
            <v>0</v>
          </cell>
          <cell r="AL183">
            <v>6000</v>
          </cell>
          <cell r="AM183">
            <v>1500</v>
          </cell>
          <cell r="AN183">
            <v>9000</v>
          </cell>
          <cell r="AO183">
            <v>618</v>
          </cell>
          <cell r="AP183">
            <v>7000</v>
          </cell>
          <cell r="AQ183">
            <v>1825</v>
          </cell>
          <cell r="AR183">
            <v>550</v>
          </cell>
          <cell r="AS183">
            <v>13756</v>
          </cell>
          <cell r="AT183">
            <v>3959</v>
          </cell>
          <cell r="AU183">
            <v>0</v>
          </cell>
          <cell r="AV183">
            <v>4777</v>
          </cell>
          <cell r="AW183">
            <v>2318</v>
          </cell>
          <cell r="AX183">
            <v>0</v>
          </cell>
          <cell r="AY183">
            <v>1305</v>
          </cell>
          <cell r="AZ183">
            <v>0</v>
          </cell>
          <cell r="BA183">
            <v>1800</v>
          </cell>
          <cell r="BB183">
            <v>15258</v>
          </cell>
          <cell r="BC183">
            <v>0</v>
          </cell>
          <cell r="BD183">
            <v>0</v>
          </cell>
          <cell r="BE183">
            <v>0</v>
          </cell>
          <cell r="BF183">
            <v>5977</v>
          </cell>
          <cell r="BG183">
            <v>25115</v>
          </cell>
          <cell r="BH183">
            <v>0</v>
          </cell>
          <cell r="BI183">
            <v>0</v>
          </cell>
          <cell r="BJ183">
            <v>0</v>
          </cell>
          <cell r="BK183">
            <v>25115</v>
          </cell>
          <cell r="BL183">
            <v>0</v>
          </cell>
          <cell r="BM183">
            <v>0</v>
          </cell>
          <cell r="BN183">
            <v>-2126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-2126</v>
          </cell>
        </row>
        <row r="184">
          <cell r="A184">
            <v>734</v>
          </cell>
          <cell r="B184" t="str">
            <v>St. Joseph's Catholic Primary School</v>
          </cell>
          <cell r="D184">
            <v>-24433.63</v>
          </cell>
          <cell r="E184">
            <v>0</v>
          </cell>
          <cell r="F184">
            <v>0</v>
          </cell>
          <cell r="G184">
            <v>165</v>
          </cell>
          <cell r="H184">
            <v>0</v>
          </cell>
          <cell r="I184">
            <v>0</v>
          </cell>
          <cell r="J184">
            <v>341163</v>
          </cell>
          <cell r="K184">
            <v>0</v>
          </cell>
          <cell r="L184">
            <v>33304</v>
          </cell>
          <cell r="M184">
            <v>0</v>
          </cell>
          <cell r="N184">
            <v>19190</v>
          </cell>
          <cell r="O184">
            <v>0</v>
          </cell>
          <cell r="P184">
            <v>0</v>
          </cell>
          <cell r="Q184">
            <v>4490</v>
          </cell>
          <cell r="R184">
            <v>0</v>
          </cell>
          <cell r="S184">
            <v>0</v>
          </cell>
          <cell r="T184">
            <v>0</v>
          </cell>
          <cell r="U184">
            <v>10300</v>
          </cell>
          <cell r="V184">
            <v>3350</v>
          </cell>
          <cell r="W184">
            <v>28897</v>
          </cell>
          <cell r="X184">
            <v>0</v>
          </cell>
          <cell r="Y184">
            <v>0</v>
          </cell>
          <cell r="Z184">
            <v>0</v>
          </cell>
          <cell r="AA184">
            <v>271402</v>
          </cell>
          <cell r="AB184">
            <v>4254</v>
          </cell>
          <cell r="AC184">
            <v>53094</v>
          </cell>
          <cell r="AD184">
            <v>100</v>
          </cell>
          <cell r="AE184">
            <v>32605</v>
          </cell>
          <cell r="AF184">
            <v>0</v>
          </cell>
          <cell r="AG184">
            <v>8727</v>
          </cell>
          <cell r="AH184">
            <v>650</v>
          </cell>
          <cell r="AI184">
            <v>1600</v>
          </cell>
          <cell r="AJ184">
            <v>2413</v>
          </cell>
          <cell r="AK184">
            <v>603</v>
          </cell>
          <cell r="AL184">
            <v>4000</v>
          </cell>
          <cell r="AM184">
            <v>3210</v>
          </cell>
          <cell r="AN184">
            <v>13700</v>
          </cell>
          <cell r="AO184">
            <v>2200</v>
          </cell>
          <cell r="AP184">
            <v>8000</v>
          </cell>
          <cell r="AQ184">
            <v>917</v>
          </cell>
          <cell r="AR184">
            <v>550</v>
          </cell>
          <cell r="AS184">
            <v>19042</v>
          </cell>
          <cell r="AT184">
            <v>5011</v>
          </cell>
          <cell r="AU184">
            <v>0</v>
          </cell>
          <cell r="AV184">
            <v>3457</v>
          </cell>
          <cell r="AW184">
            <v>3263</v>
          </cell>
          <cell r="AX184">
            <v>0</v>
          </cell>
          <cell r="AY184">
            <v>2700</v>
          </cell>
          <cell r="AZ184">
            <v>0</v>
          </cell>
          <cell r="BA184">
            <v>4000</v>
          </cell>
          <cell r="BB184">
            <v>10366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165</v>
          </cell>
          <cell r="BN184">
            <v>-39603.629999999997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-39603.629999999997</v>
          </cell>
        </row>
        <row r="185">
          <cell r="A185">
            <v>735</v>
          </cell>
          <cell r="B185" t="str">
            <v>Oakridge Parochial School</v>
          </cell>
          <cell r="D185">
            <v>9348</v>
          </cell>
          <cell r="E185">
            <v>0</v>
          </cell>
          <cell r="F185">
            <v>0</v>
          </cell>
          <cell r="G185">
            <v>560</v>
          </cell>
          <cell r="H185">
            <v>0</v>
          </cell>
          <cell r="I185">
            <v>0</v>
          </cell>
          <cell r="J185">
            <v>141824</v>
          </cell>
          <cell r="K185">
            <v>0</v>
          </cell>
          <cell r="L185">
            <v>3471</v>
          </cell>
          <cell r="M185">
            <v>0</v>
          </cell>
          <cell r="N185">
            <v>13875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45848</v>
          </cell>
          <cell r="W185">
            <v>15862</v>
          </cell>
          <cell r="X185">
            <v>0</v>
          </cell>
          <cell r="Y185">
            <v>0</v>
          </cell>
          <cell r="Z185">
            <v>0</v>
          </cell>
          <cell r="AA185">
            <v>151738</v>
          </cell>
          <cell r="AB185">
            <v>2831</v>
          </cell>
          <cell r="AC185">
            <v>29096</v>
          </cell>
          <cell r="AD185">
            <v>4232</v>
          </cell>
          <cell r="AE185">
            <v>11348</v>
          </cell>
          <cell r="AF185">
            <v>0</v>
          </cell>
          <cell r="AG185">
            <v>3522</v>
          </cell>
          <cell r="AH185">
            <v>1100</v>
          </cell>
          <cell r="AI185">
            <v>1000</v>
          </cell>
          <cell r="AJ185">
            <v>2783</v>
          </cell>
          <cell r="AK185">
            <v>696</v>
          </cell>
          <cell r="AL185">
            <v>2000</v>
          </cell>
          <cell r="AM185">
            <v>0</v>
          </cell>
          <cell r="AN185">
            <v>400</v>
          </cell>
          <cell r="AO185">
            <v>200</v>
          </cell>
          <cell r="AP185">
            <v>2550</v>
          </cell>
          <cell r="AQ185">
            <v>263</v>
          </cell>
          <cell r="AR185">
            <v>350</v>
          </cell>
          <cell r="AS185">
            <v>7174</v>
          </cell>
          <cell r="AT185">
            <v>1002</v>
          </cell>
          <cell r="AU185">
            <v>0</v>
          </cell>
          <cell r="AV185">
            <v>1150</v>
          </cell>
          <cell r="AW185">
            <v>865</v>
          </cell>
          <cell r="AX185">
            <v>0</v>
          </cell>
          <cell r="AY185">
            <v>0</v>
          </cell>
          <cell r="AZ185">
            <v>0</v>
          </cell>
          <cell r="BA185">
            <v>0</v>
          </cell>
          <cell r="BB185">
            <v>5351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0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561</v>
          </cell>
          <cell r="BN185">
            <v>577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577</v>
          </cell>
        </row>
        <row r="186">
          <cell r="A186">
            <v>736</v>
          </cell>
          <cell r="B186" t="str">
            <v>Carrant Brook Junior School</v>
          </cell>
          <cell r="C186">
            <v>1</v>
          </cell>
          <cell r="D186">
            <v>22259</v>
          </cell>
          <cell r="E186">
            <v>0</v>
          </cell>
          <cell r="F186">
            <v>11255</v>
          </cell>
          <cell r="G186">
            <v>0</v>
          </cell>
          <cell r="H186">
            <v>0</v>
          </cell>
          <cell r="I186">
            <v>0</v>
          </cell>
          <cell r="J186">
            <v>520728</v>
          </cell>
          <cell r="K186">
            <v>0</v>
          </cell>
          <cell r="L186">
            <v>36913</v>
          </cell>
          <cell r="M186">
            <v>0</v>
          </cell>
          <cell r="N186">
            <v>24517</v>
          </cell>
          <cell r="O186">
            <v>0</v>
          </cell>
          <cell r="P186">
            <v>0</v>
          </cell>
          <cell r="Q186">
            <v>9740</v>
          </cell>
          <cell r="R186">
            <v>0</v>
          </cell>
          <cell r="S186">
            <v>0</v>
          </cell>
          <cell r="T186">
            <v>0</v>
          </cell>
          <cell r="U186">
            <v>9000</v>
          </cell>
          <cell r="V186">
            <v>1700</v>
          </cell>
          <cell r="W186">
            <v>39129</v>
          </cell>
          <cell r="X186">
            <v>0</v>
          </cell>
          <cell r="Y186">
            <v>0</v>
          </cell>
          <cell r="Z186">
            <v>0</v>
          </cell>
          <cell r="AA186">
            <v>406110</v>
          </cell>
          <cell r="AB186">
            <v>9475</v>
          </cell>
          <cell r="AC186">
            <v>59999</v>
          </cell>
          <cell r="AD186">
            <v>13414</v>
          </cell>
          <cell r="AE186">
            <v>29838</v>
          </cell>
          <cell r="AF186">
            <v>0</v>
          </cell>
          <cell r="AG186">
            <v>10298</v>
          </cell>
          <cell r="AH186">
            <v>450</v>
          </cell>
          <cell r="AI186">
            <v>1600</v>
          </cell>
          <cell r="AJ186">
            <v>5525</v>
          </cell>
          <cell r="AK186">
            <v>0</v>
          </cell>
          <cell r="AL186">
            <v>5000</v>
          </cell>
          <cell r="AM186">
            <v>3257</v>
          </cell>
          <cell r="AN186">
            <v>1000</v>
          </cell>
          <cell r="AO186">
            <v>2600</v>
          </cell>
          <cell r="AP186">
            <v>7300</v>
          </cell>
          <cell r="AQ186">
            <v>1783</v>
          </cell>
          <cell r="AR186">
            <v>843</v>
          </cell>
          <cell r="AS186">
            <v>31020</v>
          </cell>
          <cell r="AT186">
            <v>1400</v>
          </cell>
          <cell r="AU186">
            <v>0</v>
          </cell>
          <cell r="AV186">
            <v>5965</v>
          </cell>
          <cell r="AW186">
            <v>427</v>
          </cell>
          <cell r="AX186">
            <v>0</v>
          </cell>
          <cell r="AY186">
            <v>0</v>
          </cell>
          <cell r="AZ186">
            <v>0</v>
          </cell>
          <cell r="BA186">
            <v>6000</v>
          </cell>
          <cell r="BB186">
            <v>25043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30407</v>
          </cell>
          <cell r="BH186">
            <v>0</v>
          </cell>
          <cell r="BI186">
            <v>0</v>
          </cell>
          <cell r="BJ186">
            <v>0</v>
          </cell>
          <cell r="BK186">
            <v>41662</v>
          </cell>
          <cell r="BL186">
            <v>0</v>
          </cell>
          <cell r="BM186">
            <v>0</v>
          </cell>
          <cell r="BN186">
            <v>35639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35639</v>
          </cell>
        </row>
        <row r="187">
          <cell r="A187">
            <v>742</v>
          </cell>
          <cell r="B187" t="str">
            <v>The Croft School</v>
          </cell>
          <cell r="D187">
            <v>30251</v>
          </cell>
          <cell r="E187">
            <v>0</v>
          </cell>
          <cell r="F187">
            <v>888</v>
          </cell>
          <cell r="G187">
            <v>905</v>
          </cell>
          <cell r="H187">
            <v>0</v>
          </cell>
          <cell r="I187">
            <v>0</v>
          </cell>
          <cell r="J187">
            <v>376884</v>
          </cell>
          <cell r="K187">
            <v>0</v>
          </cell>
          <cell r="L187">
            <v>27039</v>
          </cell>
          <cell r="M187">
            <v>0</v>
          </cell>
          <cell r="N187">
            <v>27972</v>
          </cell>
          <cell r="O187">
            <v>0</v>
          </cell>
          <cell r="P187">
            <v>0</v>
          </cell>
          <cell r="Q187">
            <v>5720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3430</v>
          </cell>
          <cell r="W187">
            <v>29273</v>
          </cell>
          <cell r="X187">
            <v>0</v>
          </cell>
          <cell r="Y187">
            <v>0</v>
          </cell>
          <cell r="Z187">
            <v>0</v>
          </cell>
          <cell r="AA187">
            <v>267686</v>
          </cell>
          <cell r="AB187">
            <v>27369</v>
          </cell>
          <cell r="AC187">
            <v>63648</v>
          </cell>
          <cell r="AD187">
            <v>0</v>
          </cell>
          <cell r="AE187">
            <v>20831</v>
          </cell>
          <cell r="AF187">
            <v>0</v>
          </cell>
          <cell r="AG187">
            <v>8020</v>
          </cell>
          <cell r="AH187">
            <v>1500</v>
          </cell>
          <cell r="AI187">
            <v>4306</v>
          </cell>
          <cell r="AJ187">
            <v>6385</v>
          </cell>
          <cell r="AK187">
            <v>0</v>
          </cell>
          <cell r="AL187">
            <v>5635</v>
          </cell>
          <cell r="AM187">
            <v>4830</v>
          </cell>
          <cell r="AN187">
            <v>10490</v>
          </cell>
          <cell r="AO187">
            <v>1500</v>
          </cell>
          <cell r="AP187">
            <v>8400</v>
          </cell>
          <cell r="AQ187">
            <v>7935</v>
          </cell>
          <cell r="AR187">
            <v>1260</v>
          </cell>
          <cell r="AS187">
            <v>18575</v>
          </cell>
          <cell r="AT187">
            <v>8087</v>
          </cell>
          <cell r="AU187">
            <v>0</v>
          </cell>
          <cell r="AV187">
            <v>3916</v>
          </cell>
          <cell r="AW187">
            <v>3800</v>
          </cell>
          <cell r="AX187">
            <v>0</v>
          </cell>
          <cell r="AY187">
            <v>3915</v>
          </cell>
          <cell r="AZ187">
            <v>0</v>
          </cell>
          <cell r="BA187">
            <v>454</v>
          </cell>
          <cell r="BB187">
            <v>12027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13383</v>
          </cell>
          <cell r="BH187">
            <v>0</v>
          </cell>
          <cell r="BI187">
            <v>0</v>
          </cell>
          <cell r="BJ187">
            <v>0</v>
          </cell>
          <cell r="BK187">
            <v>15176</v>
          </cell>
          <cell r="BL187">
            <v>0</v>
          </cell>
          <cell r="BM187">
            <v>0</v>
          </cell>
          <cell r="BN187">
            <v>10000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10000</v>
          </cell>
        </row>
        <row r="188">
          <cell r="A188">
            <v>743</v>
          </cell>
          <cell r="B188" t="str">
            <v>Parkend Primary School</v>
          </cell>
          <cell r="D188">
            <v>17641</v>
          </cell>
          <cell r="E188">
            <v>0</v>
          </cell>
          <cell r="F188">
            <v>23282</v>
          </cell>
          <cell r="G188">
            <v>217</v>
          </cell>
          <cell r="H188">
            <v>0</v>
          </cell>
          <cell r="I188">
            <v>0</v>
          </cell>
          <cell r="J188">
            <v>185963</v>
          </cell>
          <cell r="K188">
            <v>0</v>
          </cell>
          <cell r="L188">
            <v>7290</v>
          </cell>
          <cell r="M188">
            <v>0</v>
          </cell>
          <cell r="N188">
            <v>16449</v>
          </cell>
          <cell r="O188">
            <v>0</v>
          </cell>
          <cell r="P188">
            <v>0</v>
          </cell>
          <cell r="Q188">
            <v>1425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1250</v>
          </cell>
          <cell r="W188">
            <v>18587</v>
          </cell>
          <cell r="X188">
            <v>0</v>
          </cell>
          <cell r="Y188">
            <v>0</v>
          </cell>
          <cell r="Z188">
            <v>0</v>
          </cell>
          <cell r="AA188">
            <v>134358</v>
          </cell>
          <cell r="AB188">
            <v>8890</v>
          </cell>
          <cell r="AC188">
            <v>23759</v>
          </cell>
          <cell r="AD188">
            <v>0</v>
          </cell>
          <cell r="AE188">
            <v>19592</v>
          </cell>
          <cell r="AF188">
            <v>0</v>
          </cell>
          <cell r="AG188">
            <v>4387</v>
          </cell>
          <cell r="AH188">
            <v>930</v>
          </cell>
          <cell r="AI188">
            <v>2345</v>
          </cell>
          <cell r="AJ188">
            <v>4000</v>
          </cell>
          <cell r="AK188">
            <v>1000</v>
          </cell>
          <cell r="AL188">
            <v>3250</v>
          </cell>
          <cell r="AM188">
            <v>2000</v>
          </cell>
          <cell r="AN188">
            <v>7000</v>
          </cell>
          <cell r="AO188">
            <v>550</v>
          </cell>
          <cell r="AP188">
            <v>4575</v>
          </cell>
          <cell r="AQ188">
            <v>2379</v>
          </cell>
          <cell r="AR188">
            <v>700</v>
          </cell>
          <cell r="AS188">
            <v>9673</v>
          </cell>
          <cell r="AT188">
            <v>0</v>
          </cell>
          <cell r="AU188">
            <v>0</v>
          </cell>
          <cell r="AV188">
            <v>2767</v>
          </cell>
          <cell r="AW188">
            <v>1309</v>
          </cell>
          <cell r="AX188">
            <v>0</v>
          </cell>
          <cell r="AY188">
            <v>2610</v>
          </cell>
          <cell r="AZ188">
            <v>0</v>
          </cell>
          <cell r="BA188">
            <v>0</v>
          </cell>
          <cell r="BB188">
            <v>8001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22028</v>
          </cell>
          <cell r="BH188">
            <v>0</v>
          </cell>
          <cell r="BI188">
            <v>0</v>
          </cell>
          <cell r="BJ188">
            <v>0</v>
          </cell>
          <cell r="BK188">
            <v>45310</v>
          </cell>
          <cell r="BL188">
            <v>0</v>
          </cell>
          <cell r="BM188">
            <v>217</v>
          </cell>
          <cell r="BN188">
            <v>4530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4530</v>
          </cell>
        </row>
        <row r="189">
          <cell r="A189">
            <v>749</v>
          </cell>
          <cell r="B189" t="str">
            <v>Pauntley Church of England Primary School</v>
          </cell>
          <cell r="D189">
            <v>13215</v>
          </cell>
          <cell r="E189">
            <v>0</v>
          </cell>
          <cell r="F189">
            <v>36053</v>
          </cell>
          <cell r="G189">
            <v>0</v>
          </cell>
          <cell r="H189">
            <v>0</v>
          </cell>
          <cell r="I189">
            <v>0</v>
          </cell>
          <cell r="J189">
            <v>170916</v>
          </cell>
          <cell r="K189">
            <v>0</v>
          </cell>
          <cell r="L189">
            <v>5806</v>
          </cell>
          <cell r="M189">
            <v>0</v>
          </cell>
          <cell r="N189">
            <v>16027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2000</v>
          </cell>
          <cell r="W189">
            <v>17619</v>
          </cell>
          <cell r="X189">
            <v>0</v>
          </cell>
          <cell r="Y189">
            <v>0</v>
          </cell>
          <cell r="Z189">
            <v>0</v>
          </cell>
          <cell r="AA189">
            <v>137695</v>
          </cell>
          <cell r="AB189">
            <v>4319</v>
          </cell>
          <cell r="AC189">
            <v>21474</v>
          </cell>
          <cell r="AD189">
            <v>4536</v>
          </cell>
          <cell r="AE189">
            <v>15536</v>
          </cell>
          <cell r="AF189">
            <v>0</v>
          </cell>
          <cell r="AG189">
            <v>9175</v>
          </cell>
          <cell r="AH189">
            <v>0</v>
          </cell>
          <cell r="AI189">
            <v>1699</v>
          </cell>
          <cell r="AJ189">
            <v>0</v>
          </cell>
          <cell r="AK189">
            <v>1728</v>
          </cell>
          <cell r="AL189">
            <v>500</v>
          </cell>
          <cell r="AM189">
            <v>789</v>
          </cell>
          <cell r="AN189">
            <v>200</v>
          </cell>
          <cell r="AO189">
            <v>200</v>
          </cell>
          <cell r="AP189">
            <v>2000</v>
          </cell>
          <cell r="AQ189">
            <v>1224</v>
          </cell>
          <cell r="AR189">
            <v>400</v>
          </cell>
          <cell r="AS189">
            <v>4331</v>
          </cell>
          <cell r="AT189">
            <v>1208</v>
          </cell>
          <cell r="AU189">
            <v>0</v>
          </cell>
          <cell r="AV189">
            <v>2775</v>
          </cell>
          <cell r="AW189">
            <v>1186</v>
          </cell>
          <cell r="AX189">
            <v>0</v>
          </cell>
          <cell r="AY189">
            <v>0</v>
          </cell>
          <cell r="AZ189">
            <v>0</v>
          </cell>
          <cell r="BA189">
            <v>5500</v>
          </cell>
          <cell r="BB189">
            <v>6923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21776</v>
          </cell>
          <cell r="BH189">
            <v>0</v>
          </cell>
          <cell r="BI189">
            <v>0</v>
          </cell>
          <cell r="BJ189">
            <v>0</v>
          </cell>
          <cell r="BK189">
            <v>57829</v>
          </cell>
          <cell r="BL189">
            <v>0</v>
          </cell>
          <cell r="BM189">
            <v>0</v>
          </cell>
          <cell r="BN189">
            <v>2185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2185</v>
          </cell>
        </row>
        <row r="190">
          <cell r="A190">
            <v>750</v>
          </cell>
          <cell r="B190" t="str">
            <v>Pillowell Community Primary School</v>
          </cell>
          <cell r="D190">
            <v>52427</v>
          </cell>
          <cell r="E190">
            <v>-1988.34</v>
          </cell>
          <cell r="F190">
            <v>8247</v>
          </cell>
          <cell r="G190">
            <v>5264</v>
          </cell>
          <cell r="H190">
            <v>0</v>
          </cell>
          <cell r="I190">
            <v>0</v>
          </cell>
          <cell r="J190">
            <v>259159</v>
          </cell>
          <cell r="K190">
            <v>0</v>
          </cell>
          <cell r="L190">
            <v>7664</v>
          </cell>
          <cell r="M190">
            <v>0</v>
          </cell>
          <cell r="N190">
            <v>22536</v>
          </cell>
          <cell r="O190">
            <v>0</v>
          </cell>
          <cell r="P190">
            <v>0</v>
          </cell>
          <cell r="Q190">
            <v>1824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25249</v>
          </cell>
          <cell r="X190">
            <v>0</v>
          </cell>
          <cell r="Y190">
            <v>0</v>
          </cell>
          <cell r="Z190">
            <v>0</v>
          </cell>
          <cell r="AA190">
            <v>173038</v>
          </cell>
          <cell r="AB190">
            <v>5786</v>
          </cell>
          <cell r="AC190">
            <v>53932</v>
          </cell>
          <cell r="AD190">
            <v>10888</v>
          </cell>
          <cell r="AE190">
            <v>14771</v>
          </cell>
          <cell r="AF190">
            <v>0</v>
          </cell>
          <cell r="AG190">
            <v>4103</v>
          </cell>
          <cell r="AH190">
            <v>938</v>
          </cell>
          <cell r="AI190">
            <v>5362</v>
          </cell>
          <cell r="AJ190">
            <v>5283</v>
          </cell>
          <cell r="AK190">
            <v>1321</v>
          </cell>
          <cell r="AL190">
            <v>6100</v>
          </cell>
          <cell r="AM190">
            <v>1339</v>
          </cell>
          <cell r="AN190">
            <v>1288</v>
          </cell>
          <cell r="AO190">
            <v>1123</v>
          </cell>
          <cell r="AP190">
            <v>12000</v>
          </cell>
          <cell r="AQ190">
            <v>2044</v>
          </cell>
          <cell r="AR190">
            <v>515</v>
          </cell>
          <cell r="AS190">
            <v>11572</v>
          </cell>
          <cell r="AT190">
            <v>1778</v>
          </cell>
          <cell r="AU190">
            <v>0</v>
          </cell>
          <cell r="AV190">
            <v>5400</v>
          </cell>
          <cell r="AW190">
            <v>2234</v>
          </cell>
          <cell r="AX190">
            <v>0</v>
          </cell>
          <cell r="AY190">
            <v>1740</v>
          </cell>
          <cell r="AZ190">
            <v>0</v>
          </cell>
          <cell r="BA190">
            <v>1140</v>
          </cell>
          <cell r="BB190">
            <v>6069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23225</v>
          </cell>
          <cell r="BH190">
            <v>0</v>
          </cell>
          <cell r="BI190">
            <v>0</v>
          </cell>
          <cell r="BJ190">
            <v>0</v>
          </cell>
          <cell r="BK190">
            <v>35602</v>
          </cell>
          <cell r="BL190">
            <v>0</v>
          </cell>
          <cell r="BM190">
            <v>1134</v>
          </cell>
          <cell r="BN190">
            <v>37106.660000000003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37106.660000000003</v>
          </cell>
        </row>
        <row r="191">
          <cell r="A191">
            <v>754</v>
          </cell>
          <cell r="B191" t="str">
            <v>Prestbury St. Mary's Church of England Junior School</v>
          </cell>
          <cell r="D191">
            <v>22174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595347</v>
          </cell>
          <cell r="K191">
            <v>0</v>
          </cell>
          <cell r="L191">
            <v>42407</v>
          </cell>
          <cell r="M191">
            <v>0</v>
          </cell>
          <cell r="N191">
            <v>22704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41911</v>
          </cell>
          <cell r="X191">
            <v>0</v>
          </cell>
          <cell r="Y191">
            <v>0</v>
          </cell>
          <cell r="Z191">
            <v>0</v>
          </cell>
          <cell r="AA191">
            <v>423562</v>
          </cell>
          <cell r="AB191">
            <v>20000</v>
          </cell>
          <cell r="AC191">
            <v>81284</v>
          </cell>
          <cell r="AD191">
            <v>25859</v>
          </cell>
          <cell r="AE191">
            <v>32246</v>
          </cell>
          <cell r="AF191">
            <v>0</v>
          </cell>
          <cell r="AG191">
            <v>14499</v>
          </cell>
          <cell r="AH191">
            <v>500</v>
          </cell>
          <cell r="AI191">
            <v>1000</v>
          </cell>
          <cell r="AJ191">
            <v>6063</v>
          </cell>
          <cell r="AK191">
            <v>0</v>
          </cell>
          <cell r="AL191">
            <v>8000</v>
          </cell>
          <cell r="AM191">
            <v>5000</v>
          </cell>
          <cell r="AN191">
            <v>1500</v>
          </cell>
          <cell r="AO191">
            <v>1500</v>
          </cell>
          <cell r="AP191">
            <v>12000</v>
          </cell>
          <cell r="AQ191">
            <v>1672</v>
          </cell>
          <cell r="AR191">
            <v>1000</v>
          </cell>
          <cell r="AS191">
            <v>30384</v>
          </cell>
          <cell r="AT191">
            <v>8000</v>
          </cell>
          <cell r="AU191">
            <v>0</v>
          </cell>
          <cell r="AV191">
            <v>14700</v>
          </cell>
          <cell r="AW191">
            <v>5807</v>
          </cell>
          <cell r="AX191">
            <v>0</v>
          </cell>
          <cell r="AY191">
            <v>0</v>
          </cell>
          <cell r="AZ191">
            <v>0</v>
          </cell>
          <cell r="BA191">
            <v>3000</v>
          </cell>
          <cell r="BB191">
            <v>17663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9304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9304</v>
          </cell>
        </row>
        <row r="192">
          <cell r="A192">
            <v>755</v>
          </cell>
          <cell r="B192" t="str">
            <v>Primrose Hill Church of England Primary School</v>
          </cell>
          <cell r="C192">
            <v>1</v>
          </cell>
          <cell r="D192">
            <v>68470</v>
          </cell>
          <cell r="E192">
            <v>0</v>
          </cell>
          <cell r="F192">
            <v>4050</v>
          </cell>
          <cell r="G192">
            <v>5690</v>
          </cell>
          <cell r="H192">
            <v>0</v>
          </cell>
          <cell r="I192">
            <v>0</v>
          </cell>
          <cell r="J192">
            <v>788494</v>
          </cell>
          <cell r="K192">
            <v>0</v>
          </cell>
          <cell r="L192">
            <v>37451</v>
          </cell>
          <cell r="M192">
            <v>0</v>
          </cell>
          <cell r="N192">
            <v>25290</v>
          </cell>
          <cell r="O192">
            <v>0</v>
          </cell>
          <cell r="P192">
            <v>0</v>
          </cell>
          <cell r="Q192">
            <v>4000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6000</v>
          </cell>
          <cell r="W192">
            <v>51129</v>
          </cell>
          <cell r="X192">
            <v>0</v>
          </cell>
          <cell r="Y192">
            <v>0</v>
          </cell>
          <cell r="Z192">
            <v>0</v>
          </cell>
          <cell r="AA192">
            <v>554868</v>
          </cell>
          <cell r="AB192">
            <v>22900</v>
          </cell>
          <cell r="AC192">
            <v>131786</v>
          </cell>
          <cell r="AD192">
            <v>33853</v>
          </cell>
          <cell r="AE192">
            <v>58317</v>
          </cell>
          <cell r="AF192">
            <v>3509</v>
          </cell>
          <cell r="AG192">
            <v>22422</v>
          </cell>
          <cell r="AH192">
            <v>5200</v>
          </cell>
          <cell r="AI192">
            <v>2000</v>
          </cell>
          <cell r="AJ192">
            <v>0</v>
          </cell>
          <cell r="AK192">
            <v>0</v>
          </cell>
          <cell r="AL192">
            <v>10000</v>
          </cell>
          <cell r="AM192">
            <v>10150</v>
          </cell>
          <cell r="AN192">
            <v>5830</v>
          </cell>
          <cell r="AO192">
            <v>2423</v>
          </cell>
          <cell r="AP192">
            <v>15910</v>
          </cell>
          <cell r="AQ192">
            <v>2596</v>
          </cell>
          <cell r="AR192">
            <v>7003</v>
          </cell>
          <cell r="AS192">
            <v>48730</v>
          </cell>
          <cell r="AT192">
            <v>1542</v>
          </cell>
          <cell r="AU192">
            <v>0</v>
          </cell>
          <cell r="AV192">
            <v>12840</v>
          </cell>
          <cell r="AW192">
            <v>7410</v>
          </cell>
          <cell r="AX192">
            <v>0</v>
          </cell>
          <cell r="AY192">
            <v>700</v>
          </cell>
          <cell r="AZ192">
            <v>0</v>
          </cell>
          <cell r="BA192">
            <v>0</v>
          </cell>
          <cell r="BB192">
            <v>16486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38030</v>
          </cell>
          <cell r="BH192">
            <v>0</v>
          </cell>
          <cell r="BI192">
            <v>0</v>
          </cell>
          <cell r="BJ192">
            <v>0</v>
          </cell>
          <cell r="BK192">
            <v>47375</v>
          </cell>
          <cell r="BL192">
            <v>0</v>
          </cell>
          <cell r="BM192">
            <v>395</v>
          </cell>
          <cell r="BN192">
            <v>4359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4359</v>
          </cell>
        </row>
        <row r="193">
          <cell r="A193">
            <v>756</v>
          </cell>
          <cell r="B193" t="str">
            <v>Field Court Church of England Infant School</v>
          </cell>
          <cell r="D193">
            <v>28560</v>
          </cell>
          <cell r="E193">
            <v>0</v>
          </cell>
          <cell r="F193">
            <v>73782</v>
          </cell>
          <cell r="G193">
            <v>595</v>
          </cell>
          <cell r="H193">
            <v>0</v>
          </cell>
          <cell r="I193">
            <v>0</v>
          </cell>
          <cell r="J193">
            <v>580744</v>
          </cell>
          <cell r="K193">
            <v>0</v>
          </cell>
          <cell r="L193">
            <v>44977</v>
          </cell>
          <cell r="M193">
            <v>0</v>
          </cell>
          <cell r="N193">
            <v>19131</v>
          </cell>
          <cell r="O193">
            <v>0</v>
          </cell>
          <cell r="P193">
            <v>0</v>
          </cell>
          <cell r="Q193">
            <v>10187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42495</v>
          </cell>
          <cell r="X193">
            <v>0</v>
          </cell>
          <cell r="Y193">
            <v>0</v>
          </cell>
          <cell r="Z193">
            <v>0</v>
          </cell>
          <cell r="AA193">
            <v>413692</v>
          </cell>
          <cell r="AB193">
            <v>25964</v>
          </cell>
          <cell r="AC193">
            <v>121386</v>
          </cell>
          <cell r="AD193">
            <v>14382</v>
          </cell>
          <cell r="AE193">
            <v>28397</v>
          </cell>
          <cell r="AF193">
            <v>0</v>
          </cell>
          <cell r="AG193">
            <v>25642</v>
          </cell>
          <cell r="AH193">
            <v>400</v>
          </cell>
          <cell r="AI193">
            <v>5000</v>
          </cell>
          <cell r="AJ193">
            <v>6206</v>
          </cell>
          <cell r="AK193">
            <v>0</v>
          </cell>
          <cell r="AL193">
            <v>3500</v>
          </cell>
          <cell r="AM193">
            <v>1500</v>
          </cell>
          <cell r="AN193">
            <v>2000</v>
          </cell>
          <cell r="AO193">
            <v>2700</v>
          </cell>
          <cell r="AP193">
            <v>6000</v>
          </cell>
          <cell r="AQ193">
            <v>0</v>
          </cell>
          <cell r="AR193">
            <v>1450</v>
          </cell>
          <cell r="AS193">
            <v>18717</v>
          </cell>
          <cell r="AT193">
            <v>5500</v>
          </cell>
          <cell r="AU193">
            <v>0</v>
          </cell>
          <cell r="AV193">
            <v>1950</v>
          </cell>
          <cell r="AW193">
            <v>5000</v>
          </cell>
          <cell r="AX193">
            <v>0</v>
          </cell>
          <cell r="AY193">
            <v>9570</v>
          </cell>
          <cell r="AZ193">
            <v>0</v>
          </cell>
          <cell r="BA193">
            <v>0</v>
          </cell>
          <cell r="BB193">
            <v>17902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32045</v>
          </cell>
          <cell r="BH193">
            <v>0</v>
          </cell>
          <cell r="BI193">
            <v>0</v>
          </cell>
          <cell r="BJ193">
            <v>0</v>
          </cell>
          <cell r="BK193">
            <v>105827</v>
          </cell>
          <cell r="BL193">
            <v>0</v>
          </cell>
          <cell r="BM193">
            <v>595</v>
          </cell>
          <cell r="BN193">
            <v>9236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9236</v>
          </cell>
        </row>
        <row r="194">
          <cell r="A194">
            <v>757</v>
          </cell>
          <cell r="B194" t="str">
            <v>Field Court Junior School</v>
          </cell>
          <cell r="D194">
            <v>72767</v>
          </cell>
          <cell r="E194">
            <v>0</v>
          </cell>
          <cell r="F194">
            <v>52436</v>
          </cell>
          <cell r="G194">
            <v>288</v>
          </cell>
          <cell r="H194">
            <v>0</v>
          </cell>
          <cell r="I194">
            <v>0</v>
          </cell>
          <cell r="J194">
            <v>876992</v>
          </cell>
          <cell r="K194">
            <v>0</v>
          </cell>
          <cell r="L194">
            <v>57410</v>
          </cell>
          <cell r="M194">
            <v>0</v>
          </cell>
          <cell r="N194">
            <v>34174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20000</v>
          </cell>
          <cell r="W194">
            <v>55897</v>
          </cell>
          <cell r="X194">
            <v>0</v>
          </cell>
          <cell r="Y194">
            <v>0</v>
          </cell>
          <cell r="Z194">
            <v>0</v>
          </cell>
          <cell r="AA194">
            <v>581429</v>
          </cell>
          <cell r="AB194">
            <v>17450</v>
          </cell>
          <cell r="AC194">
            <v>103898</v>
          </cell>
          <cell r="AD194">
            <v>13822</v>
          </cell>
          <cell r="AE194">
            <v>55889</v>
          </cell>
          <cell r="AF194">
            <v>0</v>
          </cell>
          <cell r="AG194">
            <v>16120</v>
          </cell>
          <cell r="AH194">
            <v>1400</v>
          </cell>
          <cell r="AI194">
            <v>0</v>
          </cell>
          <cell r="AJ194">
            <v>16480</v>
          </cell>
          <cell r="AK194">
            <v>0</v>
          </cell>
          <cell r="AL194">
            <v>27331</v>
          </cell>
          <cell r="AM194">
            <v>3750</v>
          </cell>
          <cell r="AN194">
            <v>19200</v>
          </cell>
          <cell r="AO194">
            <v>6180</v>
          </cell>
          <cell r="AP194">
            <v>17240</v>
          </cell>
          <cell r="AQ194">
            <v>30030</v>
          </cell>
          <cell r="AR194">
            <v>1545</v>
          </cell>
          <cell r="AS194">
            <v>94088</v>
          </cell>
          <cell r="AT194">
            <v>25000</v>
          </cell>
          <cell r="AU194">
            <v>0</v>
          </cell>
          <cell r="AV194">
            <v>8075</v>
          </cell>
          <cell r="AW194">
            <v>7983</v>
          </cell>
          <cell r="AX194">
            <v>0</v>
          </cell>
          <cell r="AY194">
            <v>10875</v>
          </cell>
          <cell r="AZ194">
            <v>23790</v>
          </cell>
          <cell r="BA194">
            <v>0</v>
          </cell>
          <cell r="BB194">
            <v>23768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39668</v>
          </cell>
          <cell r="BH194">
            <v>0</v>
          </cell>
          <cell r="BI194">
            <v>0</v>
          </cell>
          <cell r="BJ194">
            <v>0</v>
          </cell>
          <cell r="BK194">
            <v>92104</v>
          </cell>
          <cell r="BL194">
            <v>0</v>
          </cell>
          <cell r="BM194">
            <v>288</v>
          </cell>
          <cell r="BN194">
            <v>11897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11897</v>
          </cell>
        </row>
        <row r="195">
          <cell r="A195">
            <v>759</v>
          </cell>
          <cell r="B195" t="str">
            <v>Randwick Church of England Primary School</v>
          </cell>
          <cell r="D195">
            <v>24445</v>
          </cell>
          <cell r="E195">
            <v>0</v>
          </cell>
          <cell r="F195">
            <v>5879</v>
          </cell>
          <cell r="G195">
            <v>785</v>
          </cell>
          <cell r="H195">
            <v>0</v>
          </cell>
          <cell r="I195">
            <v>0</v>
          </cell>
          <cell r="J195">
            <v>237586</v>
          </cell>
          <cell r="K195">
            <v>0</v>
          </cell>
          <cell r="L195">
            <v>8928</v>
          </cell>
          <cell r="M195">
            <v>0</v>
          </cell>
          <cell r="N195">
            <v>18701</v>
          </cell>
          <cell r="O195">
            <v>16000</v>
          </cell>
          <cell r="P195">
            <v>0</v>
          </cell>
          <cell r="Q195">
            <v>2400</v>
          </cell>
          <cell r="R195">
            <v>0</v>
          </cell>
          <cell r="S195">
            <v>0</v>
          </cell>
          <cell r="T195">
            <v>0</v>
          </cell>
          <cell r="U195">
            <v>2800</v>
          </cell>
          <cell r="V195">
            <v>0</v>
          </cell>
          <cell r="W195">
            <v>22156</v>
          </cell>
          <cell r="X195">
            <v>0</v>
          </cell>
          <cell r="Y195">
            <v>0</v>
          </cell>
          <cell r="Z195">
            <v>0</v>
          </cell>
          <cell r="AA195">
            <v>216647</v>
          </cell>
          <cell r="AB195">
            <v>3364</v>
          </cell>
          <cell r="AC195">
            <v>32578</v>
          </cell>
          <cell r="AD195">
            <v>807</v>
          </cell>
          <cell r="AE195">
            <v>21644</v>
          </cell>
          <cell r="AF195">
            <v>0</v>
          </cell>
          <cell r="AG195">
            <v>3106</v>
          </cell>
          <cell r="AH195">
            <v>415</v>
          </cell>
          <cell r="AI195">
            <v>1250</v>
          </cell>
          <cell r="AJ195">
            <v>2094</v>
          </cell>
          <cell r="AK195">
            <v>523</v>
          </cell>
          <cell r="AL195">
            <v>2340</v>
          </cell>
          <cell r="AM195">
            <v>1327</v>
          </cell>
          <cell r="AN195">
            <v>3650</v>
          </cell>
          <cell r="AO195">
            <v>500</v>
          </cell>
          <cell r="AP195">
            <v>2550</v>
          </cell>
          <cell r="AQ195">
            <v>2238</v>
          </cell>
          <cell r="AR195">
            <v>565</v>
          </cell>
          <cell r="AS195">
            <v>8438</v>
          </cell>
          <cell r="AT195">
            <v>3022</v>
          </cell>
          <cell r="AU195">
            <v>0</v>
          </cell>
          <cell r="AV195">
            <v>2242</v>
          </cell>
          <cell r="AW195">
            <v>1877</v>
          </cell>
          <cell r="AX195">
            <v>0</v>
          </cell>
          <cell r="AY195">
            <v>1305</v>
          </cell>
          <cell r="AZ195">
            <v>0</v>
          </cell>
          <cell r="BA195">
            <v>2625</v>
          </cell>
          <cell r="BB195">
            <v>7909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23540</v>
          </cell>
          <cell r="BH195">
            <v>0</v>
          </cell>
          <cell r="BI195">
            <v>0</v>
          </cell>
          <cell r="BJ195">
            <v>0</v>
          </cell>
          <cell r="BK195">
            <v>29419</v>
          </cell>
          <cell r="BL195">
            <v>0</v>
          </cell>
          <cell r="BM195">
            <v>785</v>
          </cell>
          <cell r="BN195">
            <v>10000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10000</v>
          </cell>
        </row>
        <row r="196">
          <cell r="A196">
            <v>761</v>
          </cell>
          <cell r="B196" t="str">
            <v>Redbrook Church of England Primary School</v>
          </cell>
          <cell r="D196">
            <v>6702</v>
          </cell>
          <cell r="E196">
            <v>0</v>
          </cell>
          <cell r="F196">
            <v>12568</v>
          </cell>
          <cell r="G196">
            <v>0</v>
          </cell>
          <cell r="H196">
            <v>0</v>
          </cell>
          <cell r="I196">
            <v>0</v>
          </cell>
          <cell r="J196">
            <v>159135</v>
          </cell>
          <cell r="K196">
            <v>0</v>
          </cell>
          <cell r="L196">
            <v>7524</v>
          </cell>
          <cell r="M196">
            <v>0</v>
          </cell>
          <cell r="N196">
            <v>15782</v>
          </cell>
          <cell r="O196">
            <v>0</v>
          </cell>
          <cell r="P196">
            <v>0</v>
          </cell>
          <cell r="Q196">
            <v>2000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1900</v>
          </cell>
          <cell r="W196">
            <v>17492</v>
          </cell>
          <cell r="X196">
            <v>0</v>
          </cell>
          <cell r="Y196">
            <v>0</v>
          </cell>
          <cell r="Z196">
            <v>0</v>
          </cell>
          <cell r="AA196">
            <v>135712</v>
          </cell>
          <cell r="AB196">
            <v>5000</v>
          </cell>
          <cell r="AC196">
            <v>29100</v>
          </cell>
          <cell r="AD196">
            <v>0</v>
          </cell>
          <cell r="AE196">
            <v>14341</v>
          </cell>
          <cell r="AF196">
            <v>0</v>
          </cell>
          <cell r="AG196">
            <v>3579</v>
          </cell>
          <cell r="AH196">
            <v>850</v>
          </cell>
          <cell r="AI196">
            <v>500</v>
          </cell>
          <cell r="AJ196">
            <v>4183</v>
          </cell>
          <cell r="AK196">
            <v>600</v>
          </cell>
          <cell r="AL196">
            <v>2500</v>
          </cell>
          <cell r="AM196">
            <v>0</v>
          </cell>
          <cell r="AN196">
            <v>4250</v>
          </cell>
          <cell r="AO196">
            <v>200</v>
          </cell>
          <cell r="AP196">
            <v>2500</v>
          </cell>
          <cell r="AQ196">
            <v>924</v>
          </cell>
          <cell r="AR196">
            <v>785</v>
          </cell>
          <cell r="AS196">
            <v>4250</v>
          </cell>
          <cell r="AT196">
            <v>1131</v>
          </cell>
          <cell r="AU196">
            <v>0</v>
          </cell>
          <cell r="AV196">
            <v>2900</v>
          </cell>
          <cell r="AW196">
            <v>998</v>
          </cell>
          <cell r="AX196">
            <v>0</v>
          </cell>
          <cell r="AY196">
            <v>0</v>
          </cell>
          <cell r="AZ196">
            <v>0</v>
          </cell>
          <cell r="BA196">
            <v>804</v>
          </cell>
          <cell r="BB196">
            <v>8387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21083</v>
          </cell>
          <cell r="BH196">
            <v>0</v>
          </cell>
          <cell r="BI196">
            <v>0</v>
          </cell>
          <cell r="BJ196">
            <v>0</v>
          </cell>
          <cell r="BK196">
            <v>33651</v>
          </cell>
          <cell r="BL196">
            <v>0</v>
          </cell>
          <cell r="BM196">
            <v>0</v>
          </cell>
          <cell r="BN196">
            <v>-12959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-12959</v>
          </cell>
        </row>
        <row r="197">
          <cell r="A197">
            <v>763</v>
          </cell>
          <cell r="B197" t="str">
            <v>Rodborough Community Primary School</v>
          </cell>
          <cell r="D197">
            <v>55170</v>
          </cell>
          <cell r="E197">
            <v>0</v>
          </cell>
          <cell r="F197">
            <v>51035</v>
          </cell>
          <cell r="G197">
            <v>6370</v>
          </cell>
          <cell r="H197">
            <v>0</v>
          </cell>
          <cell r="I197">
            <v>0</v>
          </cell>
          <cell r="J197">
            <v>535390</v>
          </cell>
          <cell r="K197">
            <v>0</v>
          </cell>
          <cell r="L197">
            <v>57986</v>
          </cell>
          <cell r="M197">
            <v>0</v>
          </cell>
          <cell r="N197">
            <v>34637</v>
          </cell>
          <cell r="O197">
            <v>0</v>
          </cell>
          <cell r="P197">
            <v>0</v>
          </cell>
          <cell r="Q197">
            <v>3790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2856</v>
          </cell>
          <cell r="W197">
            <v>38691</v>
          </cell>
          <cell r="X197">
            <v>0</v>
          </cell>
          <cell r="Y197">
            <v>0</v>
          </cell>
          <cell r="Z197">
            <v>0</v>
          </cell>
          <cell r="AA197">
            <v>382340</v>
          </cell>
          <cell r="AB197">
            <v>16895</v>
          </cell>
          <cell r="AC197">
            <v>78856</v>
          </cell>
          <cell r="AD197">
            <v>15400</v>
          </cell>
          <cell r="AE197">
            <v>47000</v>
          </cell>
          <cell r="AF197">
            <v>0</v>
          </cell>
          <cell r="AG197">
            <v>20000</v>
          </cell>
          <cell r="AH197">
            <v>3000</v>
          </cell>
          <cell r="AI197">
            <v>10384</v>
          </cell>
          <cell r="AJ197">
            <v>8066</v>
          </cell>
          <cell r="AK197">
            <v>0</v>
          </cell>
          <cell r="AL197">
            <v>32000</v>
          </cell>
          <cell r="AM197">
            <v>1050</v>
          </cell>
          <cell r="AN197">
            <v>6300</v>
          </cell>
          <cell r="AO197">
            <v>3500</v>
          </cell>
          <cell r="AP197">
            <v>8500</v>
          </cell>
          <cell r="AQ197">
            <v>5914</v>
          </cell>
          <cell r="AR197">
            <v>7700</v>
          </cell>
          <cell r="AS197">
            <v>46030</v>
          </cell>
          <cell r="AT197">
            <v>1500</v>
          </cell>
          <cell r="AU197">
            <v>0</v>
          </cell>
          <cell r="AV197">
            <v>3500</v>
          </cell>
          <cell r="AW197">
            <v>5064</v>
          </cell>
          <cell r="AX197">
            <v>0</v>
          </cell>
          <cell r="AY197">
            <v>3480</v>
          </cell>
          <cell r="AZ197">
            <v>2000</v>
          </cell>
          <cell r="BA197">
            <v>3246</v>
          </cell>
          <cell r="BB197">
            <v>10787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31352</v>
          </cell>
          <cell r="BH197">
            <v>0</v>
          </cell>
          <cell r="BI197">
            <v>0</v>
          </cell>
          <cell r="BJ197">
            <v>0</v>
          </cell>
          <cell r="BK197">
            <v>87157</v>
          </cell>
          <cell r="BL197">
            <v>0</v>
          </cell>
          <cell r="BM197">
            <v>1600</v>
          </cell>
          <cell r="BN197">
            <v>6008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6008</v>
          </cell>
        </row>
        <row r="198">
          <cell r="A198">
            <v>764</v>
          </cell>
          <cell r="B198" t="str">
            <v>Rodmarton School</v>
          </cell>
          <cell r="D198">
            <v>62389</v>
          </cell>
          <cell r="E198">
            <v>0</v>
          </cell>
          <cell r="F198">
            <v>38088</v>
          </cell>
          <cell r="G198">
            <v>29</v>
          </cell>
          <cell r="H198">
            <v>0</v>
          </cell>
          <cell r="I198">
            <v>0</v>
          </cell>
          <cell r="J198">
            <v>194746</v>
          </cell>
          <cell r="K198">
            <v>0</v>
          </cell>
          <cell r="L198">
            <v>7090</v>
          </cell>
          <cell r="M198">
            <v>0</v>
          </cell>
          <cell r="N198">
            <v>15286</v>
          </cell>
          <cell r="O198">
            <v>0</v>
          </cell>
          <cell r="P198">
            <v>0</v>
          </cell>
          <cell r="Q198">
            <v>3000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19768</v>
          </cell>
          <cell r="X198">
            <v>0</v>
          </cell>
          <cell r="Y198">
            <v>0</v>
          </cell>
          <cell r="Z198">
            <v>0</v>
          </cell>
          <cell r="AA198">
            <v>170487</v>
          </cell>
          <cell r="AB198">
            <v>6750</v>
          </cell>
          <cell r="AC198">
            <v>36037</v>
          </cell>
          <cell r="AD198">
            <v>636</v>
          </cell>
          <cell r="AE198">
            <v>12451</v>
          </cell>
          <cell r="AF198">
            <v>0</v>
          </cell>
          <cell r="AG198">
            <v>3012</v>
          </cell>
          <cell r="AH198">
            <v>300</v>
          </cell>
          <cell r="AI198">
            <v>4500</v>
          </cell>
          <cell r="AJ198">
            <v>2214</v>
          </cell>
          <cell r="AK198">
            <v>553</v>
          </cell>
          <cell r="AL198">
            <v>1892</v>
          </cell>
          <cell r="AM198">
            <v>2086</v>
          </cell>
          <cell r="AN198">
            <v>4569</v>
          </cell>
          <cell r="AO198">
            <v>130</v>
          </cell>
          <cell r="AP198">
            <v>4120</v>
          </cell>
          <cell r="AQ198">
            <v>1870</v>
          </cell>
          <cell r="AR198">
            <v>1830</v>
          </cell>
          <cell r="AS198">
            <v>7086</v>
          </cell>
          <cell r="AT198">
            <v>11070</v>
          </cell>
          <cell r="AU198">
            <v>0</v>
          </cell>
          <cell r="AV198">
            <v>1750</v>
          </cell>
          <cell r="AW198">
            <v>1251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9535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22280</v>
          </cell>
          <cell r="BH198">
            <v>0</v>
          </cell>
          <cell r="BI198">
            <v>0</v>
          </cell>
          <cell r="BJ198">
            <v>0</v>
          </cell>
          <cell r="BK198">
            <v>38088</v>
          </cell>
          <cell r="BL198">
            <v>0</v>
          </cell>
          <cell r="BM198">
            <v>29</v>
          </cell>
          <cell r="BN198">
            <v>3364</v>
          </cell>
          <cell r="BO198">
            <v>0</v>
          </cell>
          <cell r="BP198">
            <v>22280</v>
          </cell>
          <cell r="BQ198">
            <v>0</v>
          </cell>
          <cell r="BR198">
            <v>0</v>
          </cell>
          <cell r="BS198">
            <v>0</v>
          </cell>
          <cell r="BT198">
            <v>40430</v>
          </cell>
        </row>
        <row r="199">
          <cell r="A199">
            <v>765</v>
          </cell>
          <cell r="B199" t="str">
            <v>Ruardean Church of England Primary School</v>
          </cell>
          <cell r="D199">
            <v>46676</v>
          </cell>
          <cell r="E199">
            <v>0</v>
          </cell>
          <cell r="F199">
            <v>22850</v>
          </cell>
          <cell r="G199">
            <v>58</v>
          </cell>
          <cell r="H199">
            <v>3447</v>
          </cell>
          <cell r="I199">
            <v>0</v>
          </cell>
          <cell r="J199">
            <v>327184</v>
          </cell>
          <cell r="K199">
            <v>0</v>
          </cell>
          <cell r="L199">
            <v>153543</v>
          </cell>
          <cell r="M199">
            <v>0</v>
          </cell>
          <cell r="N199">
            <v>20452</v>
          </cell>
          <cell r="O199">
            <v>0</v>
          </cell>
          <cell r="P199">
            <v>0</v>
          </cell>
          <cell r="Q199">
            <v>376</v>
          </cell>
          <cell r="R199">
            <v>0</v>
          </cell>
          <cell r="S199">
            <v>0</v>
          </cell>
          <cell r="T199">
            <v>0</v>
          </cell>
          <cell r="U199">
            <v>2640</v>
          </cell>
          <cell r="V199">
            <v>3499</v>
          </cell>
          <cell r="W199">
            <v>24528</v>
          </cell>
          <cell r="X199">
            <v>0</v>
          </cell>
          <cell r="Y199">
            <v>0</v>
          </cell>
          <cell r="Z199">
            <v>0</v>
          </cell>
          <cell r="AA199">
            <v>277559</v>
          </cell>
          <cell r="AB199">
            <v>16219</v>
          </cell>
          <cell r="AC199">
            <v>129500</v>
          </cell>
          <cell r="AD199">
            <v>0</v>
          </cell>
          <cell r="AE199">
            <v>16000</v>
          </cell>
          <cell r="AF199">
            <v>0</v>
          </cell>
          <cell r="AG199">
            <v>10500</v>
          </cell>
          <cell r="AH199">
            <v>1300</v>
          </cell>
          <cell r="AI199">
            <v>10699</v>
          </cell>
          <cell r="AJ199">
            <v>3200</v>
          </cell>
          <cell r="AK199">
            <v>800</v>
          </cell>
          <cell r="AL199">
            <v>5000</v>
          </cell>
          <cell r="AM199">
            <v>850</v>
          </cell>
          <cell r="AN199">
            <v>7800</v>
          </cell>
          <cell r="AO199">
            <v>1500</v>
          </cell>
          <cell r="AP199">
            <v>12000</v>
          </cell>
          <cell r="AQ199">
            <v>3165</v>
          </cell>
          <cell r="AR199">
            <v>1100</v>
          </cell>
          <cell r="AS199">
            <v>22846</v>
          </cell>
          <cell r="AT199">
            <v>7073</v>
          </cell>
          <cell r="AU199">
            <v>0</v>
          </cell>
          <cell r="AV199">
            <v>9300</v>
          </cell>
          <cell r="AW199">
            <v>2849</v>
          </cell>
          <cell r="AX199">
            <v>0</v>
          </cell>
          <cell r="AY199">
            <v>0</v>
          </cell>
          <cell r="AZ199">
            <v>0</v>
          </cell>
          <cell r="BA199">
            <v>776</v>
          </cell>
          <cell r="BB199">
            <v>12419</v>
          </cell>
          <cell r="BC199">
            <v>0</v>
          </cell>
          <cell r="BD199">
            <v>22254</v>
          </cell>
          <cell r="BE199">
            <v>0</v>
          </cell>
          <cell r="BF199">
            <v>0</v>
          </cell>
          <cell r="BG199">
            <v>25493</v>
          </cell>
          <cell r="BH199">
            <v>0</v>
          </cell>
          <cell r="BI199">
            <v>0</v>
          </cell>
          <cell r="BJ199">
            <v>0</v>
          </cell>
          <cell r="BK199">
            <v>51790</v>
          </cell>
          <cell r="BL199">
            <v>0</v>
          </cell>
          <cell r="BM199">
            <v>58</v>
          </cell>
          <cell r="BN199">
            <v>4189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4189</v>
          </cell>
        </row>
        <row r="200">
          <cell r="A200">
            <v>766</v>
          </cell>
          <cell r="B200" t="str">
            <v>Woodside Primary School</v>
          </cell>
          <cell r="D200">
            <v>12583</v>
          </cell>
          <cell r="E200">
            <v>0</v>
          </cell>
          <cell r="F200">
            <v>23506</v>
          </cell>
          <cell r="G200">
            <v>52</v>
          </cell>
          <cell r="H200">
            <v>0</v>
          </cell>
          <cell r="I200">
            <v>0</v>
          </cell>
          <cell r="J200">
            <v>297727</v>
          </cell>
          <cell r="K200">
            <v>0</v>
          </cell>
          <cell r="L200">
            <v>28073</v>
          </cell>
          <cell r="M200">
            <v>0</v>
          </cell>
          <cell r="N200">
            <v>21654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2890</v>
          </cell>
          <cell r="W200">
            <v>26562</v>
          </cell>
          <cell r="X200">
            <v>0</v>
          </cell>
          <cell r="Y200">
            <v>0</v>
          </cell>
          <cell r="Z200">
            <v>0</v>
          </cell>
          <cell r="AA200">
            <v>206153</v>
          </cell>
          <cell r="AB200">
            <v>3137</v>
          </cell>
          <cell r="AC200">
            <v>54466</v>
          </cell>
          <cell r="AD200">
            <v>0</v>
          </cell>
          <cell r="AE200">
            <v>18117</v>
          </cell>
          <cell r="AF200">
            <v>0</v>
          </cell>
          <cell r="AG200">
            <v>5151</v>
          </cell>
          <cell r="AH200">
            <v>1000</v>
          </cell>
          <cell r="AI200">
            <v>1500</v>
          </cell>
          <cell r="AJ200">
            <v>8200</v>
          </cell>
          <cell r="AK200">
            <v>0</v>
          </cell>
          <cell r="AL200">
            <v>3000</v>
          </cell>
          <cell r="AM200">
            <v>1750</v>
          </cell>
          <cell r="AN200">
            <v>9500</v>
          </cell>
          <cell r="AO200">
            <v>1000</v>
          </cell>
          <cell r="AP200">
            <v>6000</v>
          </cell>
          <cell r="AQ200">
            <v>4620</v>
          </cell>
          <cell r="AR200">
            <v>1350</v>
          </cell>
          <cell r="AS200">
            <v>17270</v>
          </cell>
          <cell r="AT200">
            <v>15654</v>
          </cell>
          <cell r="AU200">
            <v>0</v>
          </cell>
          <cell r="AV200">
            <v>5500</v>
          </cell>
          <cell r="AW200">
            <v>2200</v>
          </cell>
          <cell r="AX200">
            <v>0</v>
          </cell>
          <cell r="AY200">
            <v>3327</v>
          </cell>
          <cell r="AZ200">
            <v>0</v>
          </cell>
          <cell r="BA200">
            <v>0</v>
          </cell>
          <cell r="BB200">
            <v>12032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24800</v>
          </cell>
          <cell r="BH200">
            <v>0</v>
          </cell>
          <cell r="BI200">
            <v>0</v>
          </cell>
          <cell r="BJ200">
            <v>0</v>
          </cell>
          <cell r="BK200">
            <v>48306</v>
          </cell>
          <cell r="BL200">
            <v>0</v>
          </cell>
          <cell r="BM200">
            <v>52</v>
          </cell>
          <cell r="BN200">
            <v>8562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8562</v>
          </cell>
        </row>
        <row r="201">
          <cell r="A201">
            <v>767</v>
          </cell>
          <cell r="B201" t="str">
            <v>St. White's School</v>
          </cell>
          <cell r="D201">
            <v>100953</v>
          </cell>
          <cell r="E201">
            <v>1</v>
          </cell>
          <cell r="F201">
            <v>33609</v>
          </cell>
          <cell r="G201">
            <v>6194</v>
          </cell>
          <cell r="H201">
            <v>0</v>
          </cell>
          <cell r="I201">
            <v>0</v>
          </cell>
          <cell r="J201">
            <v>748246</v>
          </cell>
          <cell r="K201">
            <v>0</v>
          </cell>
          <cell r="L201">
            <v>65834</v>
          </cell>
          <cell r="M201">
            <v>0</v>
          </cell>
          <cell r="N201">
            <v>31521</v>
          </cell>
          <cell r="O201">
            <v>0</v>
          </cell>
          <cell r="P201">
            <v>0</v>
          </cell>
          <cell r="Q201">
            <v>4000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53519</v>
          </cell>
          <cell r="X201">
            <v>0</v>
          </cell>
          <cell r="Y201">
            <v>0</v>
          </cell>
          <cell r="Z201">
            <v>0</v>
          </cell>
          <cell r="AA201">
            <v>594144</v>
          </cell>
          <cell r="AB201">
            <v>20450</v>
          </cell>
          <cell r="AC201">
            <v>134384</v>
          </cell>
          <cell r="AD201">
            <v>21815</v>
          </cell>
          <cell r="AE201">
            <v>37599</v>
          </cell>
          <cell r="AF201">
            <v>0</v>
          </cell>
          <cell r="AG201">
            <v>17059</v>
          </cell>
          <cell r="AH201">
            <v>1650</v>
          </cell>
          <cell r="AI201">
            <v>6466</v>
          </cell>
          <cell r="AJ201">
            <v>9836</v>
          </cell>
          <cell r="AK201">
            <v>4215</v>
          </cell>
          <cell r="AL201">
            <v>20000</v>
          </cell>
          <cell r="AM201">
            <v>3580</v>
          </cell>
          <cell r="AN201">
            <v>1000</v>
          </cell>
          <cell r="AO201">
            <v>4500</v>
          </cell>
          <cell r="AP201">
            <v>10500</v>
          </cell>
          <cell r="AQ201">
            <v>6918</v>
          </cell>
          <cell r="AR201">
            <v>2600</v>
          </cell>
          <cell r="AS201">
            <v>22481</v>
          </cell>
          <cell r="AT201">
            <v>21252</v>
          </cell>
          <cell r="AU201">
            <v>0</v>
          </cell>
          <cell r="AV201">
            <v>7200</v>
          </cell>
          <cell r="AW201">
            <v>621</v>
          </cell>
          <cell r="AX201">
            <v>0</v>
          </cell>
          <cell r="AY201">
            <v>12615</v>
          </cell>
          <cell r="AZ201">
            <v>0</v>
          </cell>
          <cell r="BA201">
            <v>0</v>
          </cell>
          <cell r="BB201">
            <v>21110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37337</v>
          </cell>
          <cell r="BH201">
            <v>0</v>
          </cell>
          <cell r="BI201">
            <v>0</v>
          </cell>
          <cell r="BJ201">
            <v>0</v>
          </cell>
          <cell r="BK201">
            <v>76191</v>
          </cell>
          <cell r="BL201">
            <v>0</v>
          </cell>
          <cell r="BM201">
            <v>949</v>
          </cell>
          <cell r="BN201">
            <v>22079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22079</v>
          </cell>
        </row>
        <row r="202">
          <cell r="A202">
            <v>768</v>
          </cell>
          <cell r="B202" t="str">
            <v>St. Mary's Church of England Infant School (Prestbury)</v>
          </cell>
          <cell r="D202">
            <v>124777</v>
          </cell>
          <cell r="E202">
            <v>0</v>
          </cell>
          <cell r="F202">
            <v>0</v>
          </cell>
          <cell r="G202">
            <v>538</v>
          </cell>
          <cell r="H202">
            <v>0</v>
          </cell>
          <cell r="I202">
            <v>0</v>
          </cell>
          <cell r="J202">
            <v>469576</v>
          </cell>
          <cell r="K202">
            <v>0</v>
          </cell>
          <cell r="L202">
            <v>17311</v>
          </cell>
          <cell r="M202">
            <v>0</v>
          </cell>
          <cell r="N202">
            <v>20736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35053</v>
          </cell>
          <cell r="X202">
            <v>0</v>
          </cell>
          <cell r="Y202">
            <v>0</v>
          </cell>
          <cell r="Z202">
            <v>0</v>
          </cell>
          <cell r="AA202">
            <v>339806</v>
          </cell>
          <cell r="AB202">
            <v>5000</v>
          </cell>
          <cell r="AC202">
            <v>86787</v>
          </cell>
          <cell r="AD202">
            <v>14163</v>
          </cell>
          <cell r="AE202">
            <v>18924</v>
          </cell>
          <cell r="AF202">
            <v>0</v>
          </cell>
          <cell r="AG202">
            <v>12479</v>
          </cell>
          <cell r="AH202">
            <v>350</v>
          </cell>
          <cell r="AI202">
            <v>1000</v>
          </cell>
          <cell r="AJ202">
            <v>3914</v>
          </cell>
          <cell r="AK202">
            <v>978</v>
          </cell>
          <cell r="AL202">
            <v>94283</v>
          </cell>
          <cell r="AM202">
            <v>2000</v>
          </cell>
          <cell r="AN202">
            <v>1000</v>
          </cell>
          <cell r="AO202">
            <v>1500</v>
          </cell>
          <cell r="AP202">
            <v>12000</v>
          </cell>
          <cell r="AQ202">
            <v>1594</v>
          </cell>
          <cell r="AR202">
            <v>0</v>
          </cell>
          <cell r="AS202">
            <v>10064</v>
          </cell>
          <cell r="AT202">
            <v>2697</v>
          </cell>
          <cell r="AU202">
            <v>0</v>
          </cell>
          <cell r="AV202">
            <v>4750</v>
          </cell>
          <cell r="AW202">
            <v>3800</v>
          </cell>
          <cell r="AX202">
            <v>0</v>
          </cell>
          <cell r="AY202">
            <v>826</v>
          </cell>
          <cell r="AZ202">
            <v>0</v>
          </cell>
          <cell r="BA202">
            <v>0</v>
          </cell>
          <cell r="BB202">
            <v>17480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32058</v>
          </cell>
          <cell r="BO202">
            <v>0</v>
          </cell>
          <cell r="BP202">
            <v>538</v>
          </cell>
          <cell r="BQ202">
            <v>0</v>
          </cell>
          <cell r="BR202">
            <v>0</v>
          </cell>
          <cell r="BS202">
            <v>0</v>
          </cell>
          <cell r="BT202">
            <v>32596</v>
          </cell>
        </row>
        <row r="203">
          <cell r="A203">
            <v>769</v>
          </cell>
          <cell r="B203" t="str">
            <v>St. Briavels Parochial Church of England Primary School</v>
          </cell>
          <cell r="D203">
            <v>20950</v>
          </cell>
          <cell r="E203">
            <v>0</v>
          </cell>
          <cell r="F203">
            <v>0</v>
          </cell>
          <cell r="G203">
            <v>192</v>
          </cell>
          <cell r="H203">
            <v>1170</v>
          </cell>
          <cell r="I203">
            <v>0</v>
          </cell>
          <cell r="J203">
            <v>266467</v>
          </cell>
          <cell r="K203">
            <v>0</v>
          </cell>
          <cell r="L203">
            <v>47202</v>
          </cell>
          <cell r="M203">
            <v>0</v>
          </cell>
          <cell r="N203">
            <v>28821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25805</v>
          </cell>
          <cell r="X203">
            <v>0</v>
          </cell>
          <cell r="Y203">
            <v>0</v>
          </cell>
          <cell r="Z203">
            <v>0</v>
          </cell>
          <cell r="AA203">
            <v>214709</v>
          </cell>
          <cell r="AB203">
            <v>11849</v>
          </cell>
          <cell r="AC203">
            <v>47977</v>
          </cell>
          <cell r="AD203">
            <v>0</v>
          </cell>
          <cell r="AE203">
            <v>20022</v>
          </cell>
          <cell r="AF203">
            <v>0</v>
          </cell>
          <cell r="AG203">
            <v>8122</v>
          </cell>
          <cell r="AH203">
            <v>900</v>
          </cell>
          <cell r="AI203">
            <v>750</v>
          </cell>
          <cell r="AJ203">
            <v>2110</v>
          </cell>
          <cell r="AK203">
            <v>704</v>
          </cell>
          <cell r="AL203">
            <v>4000</v>
          </cell>
          <cell r="AM203">
            <v>2000</v>
          </cell>
          <cell r="AN203">
            <v>10070</v>
          </cell>
          <cell r="AO203">
            <v>2000</v>
          </cell>
          <cell r="AP203">
            <v>5000</v>
          </cell>
          <cell r="AQ203">
            <v>1326</v>
          </cell>
          <cell r="AR203">
            <v>1120</v>
          </cell>
          <cell r="AS203">
            <v>19000</v>
          </cell>
          <cell r="AT203">
            <v>2716</v>
          </cell>
          <cell r="AU203">
            <v>0</v>
          </cell>
          <cell r="AV203">
            <v>4460</v>
          </cell>
          <cell r="AW203">
            <v>0</v>
          </cell>
          <cell r="AX203">
            <v>0</v>
          </cell>
          <cell r="AY203">
            <v>870</v>
          </cell>
          <cell r="AZ203">
            <v>0</v>
          </cell>
          <cell r="BA203">
            <v>0</v>
          </cell>
          <cell r="BB203">
            <v>12471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1170</v>
          </cell>
          <cell r="BL203">
            <v>0</v>
          </cell>
          <cell r="BM203">
            <v>192</v>
          </cell>
          <cell r="BN203">
            <v>17069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17069</v>
          </cell>
        </row>
        <row r="204">
          <cell r="A204">
            <v>771</v>
          </cell>
          <cell r="B204" t="str">
            <v>Sapperton Church of England Primary School</v>
          </cell>
          <cell r="D204">
            <v>12648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217763</v>
          </cell>
          <cell r="K204">
            <v>0</v>
          </cell>
          <cell r="L204">
            <v>6555</v>
          </cell>
          <cell r="M204">
            <v>0</v>
          </cell>
          <cell r="N204">
            <v>24938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21195</v>
          </cell>
          <cell r="X204">
            <v>0</v>
          </cell>
          <cell r="Y204">
            <v>0</v>
          </cell>
          <cell r="Z204">
            <v>0</v>
          </cell>
          <cell r="AA204">
            <v>157987</v>
          </cell>
          <cell r="AB204">
            <v>15000</v>
          </cell>
          <cell r="AC204">
            <v>25620</v>
          </cell>
          <cell r="AD204">
            <v>6683</v>
          </cell>
          <cell r="AE204">
            <v>19283</v>
          </cell>
          <cell r="AF204">
            <v>0</v>
          </cell>
          <cell r="AG204">
            <v>4458</v>
          </cell>
          <cell r="AH204">
            <v>0</v>
          </cell>
          <cell r="AI204">
            <v>4525</v>
          </cell>
          <cell r="AJ204">
            <v>4986</v>
          </cell>
          <cell r="AK204">
            <v>1246</v>
          </cell>
          <cell r="AL204">
            <v>1500</v>
          </cell>
          <cell r="AM204">
            <v>1500</v>
          </cell>
          <cell r="AN204">
            <v>800</v>
          </cell>
          <cell r="AO204">
            <v>240</v>
          </cell>
          <cell r="AP204">
            <v>2400</v>
          </cell>
          <cell r="AQ204">
            <v>260</v>
          </cell>
          <cell r="AR204">
            <v>1300</v>
          </cell>
          <cell r="AS204">
            <v>12168</v>
          </cell>
          <cell r="AT204">
            <v>1915</v>
          </cell>
          <cell r="AU204">
            <v>0</v>
          </cell>
          <cell r="AV204">
            <v>6577</v>
          </cell>
          <cell r="AW204">
            <v>1267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7384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6000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6000</v>
          </cell>
        </row>
        <row r="205">
          <cell r="A205">
            <v>775</v>
          </cell>
          <cell r="B205" t="str">
            <v>Sharpness Primary School</v>
          </cell>
          <cell r="D205">
            <v>22481</v>
          </cell>
          <cell r="E205">
            <v>0</v>
          </cell>
          <cell r="F205">
            <v>15301</v>
          </cell>
          <cell r="G205">
            <v>522</v>
          </cell>
          <cell r="H205">
            <v>0</v>
          </cell>
          <cell r="I205">
            <v>0</v>
          </cell>
          <cell r="J205">
            <v>302836</v>
          </cell>
          <cell r="K205">
            <v>0</v>
          </cell>
          <cell r="L205">
            <v>49915</v>
          </cell>
          <cell r="M205">
            <v>0</v>
          </cell>
          <cell r="N205">
            <v>21118</v>
          </cell>
          <cell r="O205">
            <v>0</v>
          </cell>
          <cell r="P205">
            <v>0</v>
          </cell>
          <cell r="Q205">
            <v>1500</v>
          </cell>
          <cell r="R205">
            <v>8000</v>
          </cell>
          <cell r="S205">
            <v>0</v>
          </cell>
          <cell r="T205">
            <v>0</v>
          </cell>
          <cell r="U205">
            <v>700</v>
          </cell>
          <cell r="V205">
            <v>4000</v>
          </cell>
          <cell r="W205">
            <v>27352</v>
          </cell>
          <cell r="X205">
            <v>0</v>
          </cell>
          <cell r="Y205">
            <v>0</v>
          </cell>
          <cell r="Z205">
            <v>0</v>
          </cell>
          <cell r="AA205">
            <v>246802</v>
          </cell>
          <cell r="AB205">
            <v>1218</v>
          </cell>
          <cell r="AC205">
            <v>74782</v>
          </cell>
          <cell r="AD205">
            <v>10767</v>
          </cell>
          <cell r="AE205">
            <v>25061</v>
          </cell>
          <cell r="AF205">
            <v>0</v>
          </cell>
          <cell r="AG205">
            <v>5080</v>
          </cell>
          <cell r="AH205">
            <v>1300</v>
          </cell>
          <cell r="AI205">
            <v>3707</v>
          </cell>
          <cell r="AJ205">
            <v>3369</v>
          </cell>
          <cell r="AK205">
            <v>0</v>
          </cell>
          <cell r="AL205">
            <v>6350</v>
          </cell>
          <cell r="AM205">
            <v>2420</v>
          </cell>
          <cell r="AN205">
            <v>1400</v>
          </cell>
          <cell r="AO205">
            <v>1800</v>
          </cell>
          <cell r="AP205">
            <v>4000</v>
          </cell>
          <cell r="AQ205">
            <v>4493</v>
          </cell>
          <cell r="AR205">
            <v>400</v>
          </cell>
          <cell r="AS205">
            <v>15350</v>
          </cell>
          <cell r="AT205">
            <v>2073</v>
          </cell>
          <cell r="AU205">
            <v>0</v>
          </cell>
          <cell r="AV205">
            <v>1170</v>
          </cell>
          <cell r="AW205">
            <v>2643</v>
          </cell>
          <cell r="AX205">
            <v>0</v>
          </cell>
          <cell r="AY205">
            <v>15395</v>
          </cell>
          <cell r="AZ205">
            <v>0</v>
          </cell>
          <cell r="BA205">
            <v>1790</v>
          </cell>
          <cell r="BB205">
            <v>6532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25115</v>
          </cell>
          <cell r="BH205">
            <v>0</v>
          </cell>
          <cell r="BI205">
            <v>0</v>
          </cell>
          <cell r="BJ205">
            <v>0</v>
          </cell>
          <cell r="BK205">
            <v>40416</v>
          </cell>
          <cell r="BL205">
            <v>0</v>
          </cell>
          <cell r="BM205">
            <v>522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</row>
        <row r="206">
          <cell r="A206">
            <v>776</v>
          </cell>
          <cell r="B206" t="str">
            <v>Sheepscombe School</v>
          </cell>
          <cell r="D206">
            <v>6528</v>
          </cell>
          <cell r="E206">
            <v>0</v>
          </cell>
          <cell r="F206">
            <v>3191</v>
          </cell>
          <cell r="G206">
            <v>477</v>
          </cell>
          <cell r="H206">
            <v>0</v>
          </cell>
          <cell r="I206">
            <v>0</v>
          </cell>
          <cell r="J206">
            <v>209970</v>
          </cell>
          <cell r="K206">
            <v>0</v>
          </cell>
          <cell r="L206">
            <v>6150</v>
          </cell>
          <cell r="M206">
            <v>0</v>
          </cell>
          <cell r="N206">
            <v>20848</v>
          </cell>
          <cell r="O206">
            <v>0</v>
          </cell>
          <cell r="P206">
            <v>0</v>
          </cell>
          <cell r="Q206">
            <v>500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1000</v>
          </cell>
          <cell r="W206">
            <v>21243</v>
          </cell>
          <cell r="X206">
            <v>0</v>
          </cell>
          <cell r="Y206">
            <v>0</v>
          </cell>
          <cell r="Z206">
            <v>0</v>
          </cell>
          <cell r="AA206">
            <v>162898</v>
          </cell>
          <cell r="AB206">
            <v>3300</v>
          </cell>
          <cell r="AC206">
            <v>35684</v>
          </cell>
          <cell r="AD206">
            <v>3559</v>
          </cell>
          <cell r="AE206">
            <v>11393</v>
          </cell>
          <cell r="AF206">
            <v>0</v>
          </cell>
          <cell r="AG206">
            <v>3425</v>
          </cell>
          <cell r="AH206">
            <v>500</v>
          </cell>
          <cell r="AI206">
            <v>2450</v>
          </cell>
          <cell r="AJ206">
            <v>4486</v>
          </cell>
          <cell r="AK206">
            <v>1122</v>
          </cell>
          <cell r="AL206">
            <v>2250</v>
          </cell>
          <cell r="AM206">
            <v>400</v>
          </cell>
          <cell r="AN206">
            <v>300</v>
          </cell>
          <cell r="AO206">
            <v>300</v>
          </cell>
          <cell r="AP206">
            <v>4000</v>
          </cell>
          <cell r="AQ206">
            <v>1432</v>
          </cell>
          <cell r="AR206">
            <v>1200</v>
          </cell>
          <cell r="AS206">
            <v>7150</v>
          </cell>
          <cell r="AT206">
            <v>1700</v>
          </cell>
          <cell r="AU206">
            <v>0</v>
          </cell>
          <cell r="AV206">
            <v>4950</v>
          </cell>
          <cell r="AW206">
            <v>1704</v>
          </cell>
          <cell r="AX206">
            <v>0</v>
          </cell>
          <cell r="AY206">
            <v>0</v>
          </cell>
          <cell r="AZ206">
            <v>0</v>
          </cell>
          <cell r="BA206">
            <v>838</v>
          </cell>
          <cell r="BB206">
            <v>8874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22532</v>
          </cell>
          <cell r="BH206">
            <v>0</v>
          </cell>
          <cell r="BI206">
            <v>0</v>
          </cell>
          <cell r="BJ206">
            <v>0</v>
          </cell>
          <cell r="BK206">
            <v>25723</v>
          </cell>
          <cell r="BL206">
            <v>0</v>
          </cell>
          <cell r="BM206">
            <v>477</v>
          </cell>
          <cell r="BN206">
            <v>2324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2324</v>
          </cell>
        </row>
        <row r="207">
          <cell r="A207">
            <v>777</v>
          </cell>
          <cell r="B207" t="str">
            <v>Sherborne Church of England Primary School</v>
          </cell>
          <cell r="D207">
            <v>19578.78</v>
          </cell>
          <cell r="E207">
            <v>0</v>
          </cell>
          <cell r="F207">
            <v>23986</v>
          </cell>
          <cell r="G207">
            <v>479</v>
          </cell>
          <cell r="H207">
            <v>0</v>
          </cell>
          <cell r="I207">
            <v>0</v>
          </cell>
          <cell r="J207">
            <v>153750</v>
          </cell>
          <cell r="K207">
            <v>0</v>
          </cell>
          <cell r="L207">
            <v>18489</v>
          </cell>
          <cell r="M207">
            <v>0</v>
          </cell>
          <cell r="N207">
            <v>18868</v>
          </cell>
          <cell r="O207">
            <v>0</v>
          </cell>
          <cell r="P207">
            <v>2893</v>
          </cell>
          <cell r="Q207">
            <v>8389</v>
          </cell>
          <cell r="R207">
            <v>0</v>
          </cell>
          <cell r="S207">
            <v>500</v>
          </cell>
          <cell r="T207">
            <v>500</v>
          </cell>
          <cell r="U207">
            <v>1500</v>
          </cell>
          <cell r="V207">
            <v>3162</v>
          </cell>
          <cell r="W207">
            <v>17223</v>
          </cell>
          <cell r="X207">
            <v>0</v>
          </cell>
          <cell r="Y207">
            <v>0</v>
          </cell>
          <cell r="Z207">
            <v>0</v>
          </cell>
          <cell r="AA207">
            <v>120263</v>
          </cell>
          <cell r="AB207">
            <v>9518</v>
          </cell>
          <cell r="AC207">
            <v>23678</v>
          </cell>
          <cell r="AD207">
            <v>6159</v>
          </cell>
          <cell r="AE207">
            <v>17287</v>
          </cell>
          <cell r="AF207">
            <v>0</v>
          </cell>
          <cell r="AG207">
            <v>14336</v>
          </cell>
          <cell r="AH207">
            <v>900</v>
          </cell>
          <cell r="AI207">
            <v>3068</v>
          </cell>
          <cell r="AJ207">
            <v>3346</v>
          </cell>
          <cell r="AK207">
            <v>1800</v>
          </cell>
          <cell r="AL207">
            <v>3764</v>
          </cell>
          <cell r="AM207">
            <v>2781</v>
          </cell>
          <cell r="AN207">
            <v>670</v>
          </cell>
          <cell r="AO207">
            <v>266</v>
          </cell>
          <cell r="AP207">
            <v>2245</v>
          </cell>
          <cell r="AQ207">
            <v>1632</v>
          </cell>
          <cell r="AR207">
            <v>300</v>
          </cell>
          <cell r="AS207">
            <v>8497</v>
          </cell>
          <cell r="AT207">
            <v>1484</v>
          </cell>
          <cell r="AU207">
            <v>0</v>
          </cell>
          <cell r="AV207">
            <v>1243</v>
          </cell>
          <cell r="AW207">
            <v>0</v>
          </cell>
          <cell r="AX207">
            <v>0</v>
          </cell>
          <cell r="AY207">
            <v>382</v>
          </cell>
          <cell r="AZ207">
            <v>0</v>
          </cell>
          <cell r="BA207">
            <v>6956</v>
          </cell>
          <cell r="BB207">
            <v>6704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21146</v>
          </cell>
          <cell r="BH207">
            <v>0</v>
          </cell>
          <cell r="BI207">
            <v>0</v>
          </cell>
          <cell r="BJ207">
            <v>0</v>
          </cell>
          <cell r="BK207">
            <v>45132</v>
          </cell>
          <cell r="BL207">
            <v>0</v>
          </cell>
          <cell r="BM207">
            <v>479</v>
          </cell>
          <cell r="BN207">
            <v>7573.78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S207">
            <v>0</v>
          </cell>
          <cell r="BT207">
            <v>7573.78</v>
          </cell>
        </row>
        <row r="208">
          <cell r="A208">
            <v>779</v>
          </cell>
          <cell r="B208" t="str">
            <v>Shurdington Church of England Primary School</v>
          </cell>
          <cell r="D208">
            <v>29953</v>
          </cell>
          <cell r="E208">
            <v>0</v>
          </cell>
          <cell r="F208">
            <v>11020</v>
          </cell>
          <cell r="G208">
            <v>0</v>
          </cell>
          <cell r="H208">
            <v>0</v>
          </cell>
          <cell r="I208">
            <v>0</v>
          </cell>
          <cell r="J208">
            <v>301233</v>
          </cell>
          <cell r="K208">
            <v>0</v>
          </cell>
          <cell r="L208">
            <v>26647</v>
          </cell>
          <cell r="M208">
            <v>0</v>
          </cell>
          <cell r="N208">
            <v>21967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25052</v>
          </cell>
          <cell r="X208">
            <v>0</v>
          </cell>
          <cell r="Y208">
            <v>0</v>
          </cell>
          <cell r="Z208">
            <v>0</v>
          </cell>
          <cell r="AA208">
            <v>226708</v>
          </cell>
          <cell r="AB208">
            <v>25270</v>
          </cell>
          <cell r="AC208">
            <v>45394</v>
          </cell>
          <cell r="AD208">
            <v>6179</v>
          </cell>
          <cell r="AE208">
            <v>16678</v>
          </cell>
          <cell r="AF208">
            <v>0</v>
          </cell>
          <cell r="AG208">
            <v>6558</v>
          </cell>
          <cell r="AH208">
            <v>301</v>
          </cell>
          <cell r="AI208">
            <v>0</v>
          </cell>
          <cell r="AJ208">
            <v>2719</v>
          </cell>
          <cell r="AK208">
            <v>1360</v>
          </cell>
          <cell r="AL208">
            <v>6780</v>
          </cell>
          <cell r="AM208">
            <v>3824</v>
          </cell>
          <cell r="AN208">
            <v>400</v>
          </cell>
          <cell r="AO208">
            <v>1093</v>
          </cell>
          <cell r="AP208">
            <v>5411</v>
          </cell>
          <cell r="AQ208">
            <v>2125</v>
          </cell>
          <cell r="AR208">
            <v>450</v>
          </cell>
          <cell r="AS208">
            <v>16945</v>
          </cell>
          <cell r="AT208">
            <v>10485</v>
          </cell>
          <cell r="AU208">
            <v>0</v>
          </cell>
          <cell r="AV208">
            <v>2250</v>
          </cell>
          <cell r="AW208">
            <v>2270</v>
          </cell>
          <cell r="AX208">
            <v>0</v>
          </cell>
          <cell r="AY208">
            <v>3829</v>
          </cell>
          <cell r="AZ208">
            <v>0</v>
          </cell>
          <cell r="BA208">
            <v>9473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24674</v>
          </cell>
          <cell r="BH208">
            <v>0</v>
          </cell>
          <cell r="BI208">
            <v>0</v>
          </cell>
          <cell r="BJ208">
            <v>0</v>
          </cell>
          <cell r="BK208">
            <v>35693</v>
          </cell>
          <cell r="BL208">
            <v>0</v>
          </cell>
          <cell r="BM208">
            <v>158</v>
          </cell>
          <cell r="BN208">
            <v>8350</v>
          </cell>
          <cell r="BO208">
            <v>0</v>
          </cell>
          <cell r="BP208">
            <v>-157</v>
          </cell>
          <cell r="BQ208">
            <v>0</v>
          </cell>
          <cell r="BR208">
            <v>0</v>
          </cell>
          <cell r="BS208">
            <v>0</v>
          </cell>
          <cell r="BT208">
            <v>8193</v>
          </cell>
        </row>
        <row r="209">
          <cell r="A209">
            <v>780</v>
          </cell>
          <cell r="B209" t="str">
            <v>Siddington Church of England School</v>
          </cell>
          <cell r="D209">
            <v>21997</v>
          </cell>
          <cell r="E209">
            <v>0</v>
          </cell>
          <cell r="F209">
            <v>0</v>
          </cell>
          <cell r="G209">
            <v>835</v>
          </cell>
          <cell r="H209">
            <v>0</v>
          </cell>
          <cell r="I209">
            <v>0</v>
          </cell>
          <cell r="J209">
            <v>170397</v>
          </cell>
          <cell r="K209">
            <v>0</v>
          </cell>
          <cell r="L209">
            <v>35969</v>
          </cell>
          <cell r="M209">
            <v>0</v>
          </cell>
          <cell r="N209">
            <v>15378</v>
          </cell>
          <cell r="O209">
            <v>0</v>
          </cell>
          <cell r="P209">
            <v>0</v>
          </cell>
          <cell r="Q209">
            <v>1190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19321</v>
          </cell>
          <cell r="X209">
            <v>0</v>
          </cell>
          <cell r="Y209">
            <v>0</v>
          </cell>
          <cell r="Z209">
            <v>0</v>
          </cell>
          <cell r="AA209">
            <v>146006</v>
          </cell>
          <cell r="AB209">
            <v>1800</v>
          </cell>
          <cell r="AC209">
            <v>34338</v>
          </cell>
          <cell r="AD209">
            <v>0</v>
          </cell>
          <cell r="AE209">
            <v>11786</v>
          </cell>
          <cell r="AF209">
            <v>0</v>
          </cell>
          <cell r="AG209">
            <v>6359</v>
          </cell>
          <cell r="AH209">
            <v>500</v>
          </cell>
          <cell r="AI209">
            <v>1500</v>
          </cell>
          <cell r="AJ209">
            <v>2500</v>
          </cell>
          <cell r="AK209">
            <v>0</v>
          </cell>
          <cell r="AL209">
            <v>4100</v>
          </cell>
          <cell r="AM209">
            <v>2000</v>
          </cell>
          <cell r="AN209">
            <v>6600</v>
          </cell>
          <cell r="AO209">
            <v>1500</v>
          </cell>
          <cell r="AP209">
            <v>3300</v>
          </cell>
          <cell r="AQ209">
            <v>1802</v>
          </cell>
          <cell r="AR209">
            <v>300</v>
          </cell>
          <cell r="AS209">
            <v>4971</v>
          </cell>
          <cell r="AT209">
            <v>2186</v>
          </cell>
          <cell r="AU209">
            <v>0</v>
          </cell>
          <cell r="AV209">
            <v>4680</v>
          </cell>
          <cell r="AW209">
            <v>1162</v>
          </cell>
          <cell r="AX209">
            <v>0</v>
          </cell>
          <cell r="AY209">
            <v>2175</v>
          </cell>
          <cell r="AZ209">
            <v>0</v>
          </cell>
          <cell r="BA209">
            <v>519</v>
          </cell>
          <cell r="BB209">
            <v>8620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210</v>
          </cell>
          <cell r="BH209">
            <v>0</v>
          </cell>
          <cell r="BI209">
            <v>0</v>
          </cell>
          <cell r="BJ209">
            <v>0</v>
          </cell>
          <cell r="BK209">
            <v>210</v>
          </cell>
          <cell r="BL209">
            <v>0</v>
          </cell>
          <cell r="BM209">
            <v>835</v>
          </cell>
          <cell r="BN209">
            <v>15548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15548</v>
          </cell>
        </row>
        <row r="210">
          <cell r="A210">
            <v>781</v>
          </cell>
          <cell r="B210" t="str">
            <v>Gastrells Community Primary School</v>
          </cell>
          <cell r="D210">
            <v>23400</v>
          </cell>
          <cell r="E210">
            <v>0</v>
          </cell>
          <cell r="F210">
            <v>14675</v>
          </cell>
          <cell r="G210">
            <v>624</v>
          </cell>
          <cell r="H210">
            <v>0</v>
          </cell>
          <cell r="I210">
            <v>0</v>
          </cell>
          <cell r="J210">
            <v>397357</v>
          </cell>
          <cell r="K210">
            <v>0</v>
          </cell>
          <cell r="L210">
            <v>129581</v>
          </cell>
          <cell r="M210">
            <v>0</v>
          </cell>
          <cell r="N210">
            <v>19828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33897</v>
          </cell>
          <cell r="X210">
            <v>0</v>
          </cell>
          <cell r="Y210">
            <v>0</v>
          </cell>
          <cell r="Z210">
            <v>0</v>
          </cell>
          <cell r="AA210">
            <v>319140</v>
          </cell>
          <cell r="AB210">
            <v>4325</v>
          </cell>
          <cell r="AC210">
            <v>132423</v>
          </cell>
          <cell r="AD210">
            <v>18884</v>
          </cell>
          <cell r="AE210">
            <v>17481</v>
          </cell>
          <cell r="AF210">
            <v>0</v>
          </cell>
          <cell r="AG210">
            <v>13043</v>
          </cell>
          <cell r="AH210">
            <v>0</v>
          </cell>
          <cell r="AI210">
            <v>197</v>
          </cell>
          <cell r="AJ210">
            <v>10577</v>
          </cell>
          <cell r="AK210">
            <v>0</v>
          </cell>
          <cell r="AL210">
            <v>6000</v>
          </cell>
          <cell r="AM210">
            <v>2500</v>
          </cell>
          <cell r="AN210">
            <v>1000</v>
          </cell>
          <cell r="AO210">
            <v>3000</v>
          </cell>
          <cell r="AP210">
            <v>6900</v>
          </cell>
          <cell r="AQ210">
            <v>13398</v>
          </cell>
          <cell r="AR210">
            <v>500</v>
          </cell>
          <cell r="AS210">
            <v>12163</v>
          </cell>
          <cell r="AT210">
            <v>8327</v>
          </cell>
          <cell r="AU210">
            <v>0</v>
          </cell>
          <cell r="AV210">
            <v>5000</v>
          </cell>
          <cell r="AW210">
            <v>3800</v>
          </cell>
          <cell r="AX210">
            <v>0</v>
          </cell>
          <cell r="AY210">
            <v>3915</v>
          </cell>
          <cell r="AZ210">
            <v>0</v>
          </cell>
          <cell r="BA210">
            <v>0</v>
          </cell>
          <cell r="BB210">
            <v>8799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27131</v>
          </cell>
          <cell r="BH210">
            <v>0</v>
          </cell>
          <cell r="BI210">
            <v>0</v>
          </cell>
          <cell r="BJ210">
            <v>0</v>
          </cell>
          <cell r="BK210">
            <v>41806</v>
          </cell>
          <cell r="BL210">
            <v>0</v>
          </cell>
          <cell r="BM210">
            <v>624</v>
          </cell>
          <cell r="BN210">
            <v>12691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12691</v>
          </cell>
        </row>
        <row r="211">
          <cell r="A211">
            <v>782</v>
          </cell>
          <cell r="B211" t="str">
            <v>Slimbridge Primary School</v>
          </cell>
          <cell r="D211">
            <v>2825</v>
          </cell>
          <cell r="E211">
            <v>0</v>
          </cell>
          <cell r="F211">
            <v>41146</v>
          </cell>
          <cell r="G211">
            <v>0</v>
          </cell>
          <cell r="H211">
            <v>0</v>
          </cell>
          <cell r="I211">
            <v>0</v>
          </cell>
          <cell r="J211">
            <v>275296</v>
          </cell>
          <cell r="K211">
            <v>0</v>
          </cell>
          <cell r="L211">
            <v>25514</v>
          </cell>
          <cell r="M211">
            <v>0</v>
          </cell>
          <cell r="N211">
            <v>19857</v>
          </cell>
          <cell r="O211">
            <v>0</v>
          </cell>
          <cell r="P211">
            <v>0</v>
          </cell>
          <cell r="Q211">
            <v>1669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3500</v>
          </cell>
          <cell r="W211">
            <v>25459</v>
          </cell>
          <cell r="X211">
            <v>0</v>
          </cell>
          <cell r="Y211">
            <v>0</v>
          </cell>
          <cell r="Z211">
            <v>0</v>
          </cell>
          <cell r="AA211">
            <v>229309</v>
          </cell>
          <cell r="AB211">
            <v>1894</v>
          </cell>
          <cell r="AC211">
            <v>50529</v>
          </cell>
          <cell r="AD211">
            <v>2006</v>
          </cell>
          <cell r="AE211">
            <v>18157</v>
          </cell>
          <cell r="AF211">
            <v>0</v>
          </cell>
          <cell r="AG211">
            <v>9094</v>
          </cell>
          <cell r="AH211">
            <v>600</v>
          </cell>
          <cell r="AI211">
            <v>2415</v>
          </cell>
          <cell r="AJ211">
            <v>6177</v>
          </cell>
          <cell r="AK211">
            <v>1544</v>
          </cell>
          <cell r="AL211">
            <v>2000</v>
          </cell>
          <cell r="AM211">
            <v>2370</v>
          </cell>
          <cell r="AN211">
            <v>9498</v>
          </cell>
          <cell r="AO211">
            <v>400</v>
          </cell>
          <cell r="AP211">
            <v>3500</v>
          </cell>
          <cell r="AQ211">
            <v>3119</v>
          </cell>
          <cell r="AR211">
            <v>935</v>
          </cell>
          <cell r="AS211">
            <v>14029</v>
          </cell>
          <cell r="AT211">
            <v>1999</v>
          </cell>
          <cell r="AU211">
            <v>0</v>
          </cell>
          <cell r="AV211">
            <v>2911</v>
          </cell>
          <cell r="AW211">
            <v>2671</v>
          </cell>
          <cell r="AX211">
            <v>0</v>
          </cell>
          <cell r="AY211">
            <v>0</v>
          </cell>
          <cell r="AZ211">
            <v>0</v>
          </cell>
          <cell r="BA211">
            <v>541</v>
          </cell>
          <cell r="BB211">
            <v>9730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24485</v>
          </cell>
          <cell r="BH211">
            <v>0</v>
          </cell>
          <cell r="BI211">
            <v>0</v>
          </cell>
          <cell r="BJ211">
            <v>0</v>
          </cell>
          <cell r="BK211">
            <v>65631</v>
          </cell>
          <cell r="BL211">
            <v>0</v>
          </cell>
          <cell r="BM211">
            <v>0</v>
          </cell>
          <cell r="BN211">
            <v>-21308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-21308</v>
          </cell>
        </row>
        <row r="212">
          <cell r="A212">
            <v>784</v>
          </cell>
          <cell r="B212" t="str">
            <v>Soudley School</v>
          </cell>
          <cell r="D212">
            <v>51182</v>
          </cell>
          <cell r="E212">
            <v>0</v>
          </cell>
          <cell r="F212">
            <v>0</v>
          </cell>
          <cell r="G212">
            <v>1251</v>
          </cell>
          <cell r="H212">
            <v>0</v>
          </cell>
          <cell r="I212">
            <v>0</v>
          </cell>
          <cell r="J212">
            <v>224058</v>
          </cell>
          <cell r="K212">
            <v>0</v>
          </cell>
          <cell r="L212">
            <v>14061</v>
          </cell>
          <cell r="M212">
            <v>0</v>
          </cell>
          <cell r="N212">
            <v>16429</v>
          </cell>
          <cell r="O212">
            <v>0</v>
          </cell>
          <cell r="P212">
            <v>500</v>
          </cell>
          <cell r="Q212">
            <v>4543</v>
          </cell>
          <cell r="R212">
            <v>0</v>
          </cell>
          <cell r="S212">
            <v>0</v>
          </cell>
          <cell r="T212">
            <v>0</v>
          </cell>
          <cell r="U212">
            <v>3500</v>
          </cell>
          <cell r="V212">
            <v>0</v>
          </cell>
          <cell r="W212">
            <v>21395</v>
          </cell>
          <cell r="X212">
            <v>0</v>
          </cell>
          <cell r="Y212">
            <v>0</v>
          </cell>
          <cell r="Z212">
            <v>0</v>
          </cell>
          <cell r="AA212">
            <v>172985</v>
          </cell>
          <cell r="AB212">
            <v>4000</v>
          </cell>
          <cell r="AC212">
            <v>49150</v>
          </cell>
          <cell r="AD212">
            <v>9750</v>
          </cell>
          <cell r="AE212">
            <v>19227</v>
          </cell>
          <cell r="AF212">
            <v>0</v>
          </cell>
          <cell r="AG212">
            <v>5459</v>
          </cell>
          <cell r="AH212">
            <v>1000</v>
          </cell>
          <cell r="AI212">
            <v>2000</v>
          </cell>
          <cell r="AJ212">
            <v>2679</v>
          </cell>
          <cell r="AK212">
            <v>670</v>
          </cell>
          <cell r="AL212">
            <v>10400</v>
          </cell>
          <cell r="AM212">
            <v>2000</v>
          </cell>
          <cell r="AN212">
            <v>500</v>
          </cell>
          <cell r="AO212">
            <v>700</v>
          </cell>
          <cell r="AP212">
            <v>5974</v>
          </cell>
          <cell r="AQ212">
            <v>1848</v>
          </cell>
          <cell r="AR212">
            <v>574</v>
          </cell>
          <cell r="AS212">
            <v>12354</v>
          </cell>
          <cell r="AT212">
            <v>1931</v>
          </cell>
          <cell r="AU212">
            <v>0</v>
          </cell>
          <cell r="AV212">
            <v>4375</v>
          </cell>
          <cell r="AW212">
            <v>1803</v>
          </cell>
          <cell r="AX212">
            <v>0</v>
          </cell>
          <cell r="AY212">
            <v>435</v>
          </cell>
          <cell r="AZ212">
            <v>0</v>
          </cell>
          <cell r="BA212">
            <v>2381</v>
          </cell>
          <cell r="BB212">
            <v>8696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23603</v>
          </cell>
          <cell r="BH212">
            <v>0</v>
          </cell>
          <cell r="BI212">
            <v>0</v>
          </cell>
          <cell r="BJ212">
            <v>0</v>
          </cell>
          <cell r="BK212">
            <v>23603</v>
          </cell>
          <cell r="BL212">
            <v>0</v>
          </cell>
          <cell r="BM212">
            <v>1251</v>
          </cell>
          <cell r="BN212">
            <v>14777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14777</v>
          </cell>
        </row>
        <row r="213">
          <cell r="A213">
            <v>786</v>
          </cell>
          <cell r="B213" t="str">
            <v>Ann Edwards Church of England Primary School</v>
          </cell>
          <cell r="D213">
            <v>53106</v>
          </cell>
          <cell r="E213">
            <v>0</v>
          </cell>
          <cell r="F213">
            <v>5592</v>
          </cell>
          <cell r="G213">
            <v>5131</v>
          </cell>
          <cell r="H213">
            <v>0</v>
          </cell>
          <cell r="I213">
            <v>0</v>
          </cell>
          <cell r="J213">
            <v>777730</v>
          </cell>
          <cell r="K213">
            <v>0</v>
          </cell>
          <cell r="L213">
            <v>59864</v>
          </cell>
          <cell r="M213">
            <v>0</v>
          </cell>
          <cell r="N213">
            <v>27811</v>
          </cell>
          <cell r="O213">
            <v>0</v>
          </cell>
          <cell r="P213">
            <v>0</v>
          </cell>
          <cell r="Q213">
            <v>3000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54066</v>
          </cell>
          <cell r="X213">
            <v>0</v>
          </cell>
          <cell r="Y213">
            <v>0</v>
          </cell>
          <cell r="Z213">
            <v>0</v>
          </cell>
          <cell r="AA213">
            <v>496764</v>
          </cell>
          <cell r="AB213">
            <v>16800</v>
          </cell>
          <cell r="AC213">
            <v>192548</v>
          </cell>
          <cell r="AD213">
            <v>18887</v>
          </cell>
          <cell r="AE213">
            <v>38519</v>
          </cell>
          <cell r="AF213">
            <v>0</v>
          </cell>
          <cell r="AG213">
            <v>12074</v>
          </cell>
          <cell r="AH213">
            <v>1000</v>
          </cell>
          <cell r="AI213">
            <v>3090</v>
          </cell>
          <cell r="AJ213">
            <v>11168</v>
          </cell>
          <cell r="AK213">
            <v>0</v>
          </cell>
          <cell r="AL213">
            <v>8240</v>
          </cell>
          <cell r="AM213">
            <v>6500</v>
          </cell>
          <cell r="AN213">
            <v>2060</v>
          </cell>
          <cell r="AO213">
            <v>450</v>
          </cell>
          <cell r="AP213">
            <v>15000</v>
          </cell>
          <cell r="AQ213">
            <v>13340</v>
          </cell>
          <cell r="AR213">
            <v>2515</v>
          </cell>
          <cell r="AS213">
            <v>60212</v>
          </cell>
          <cell r="AT213">
            <v>6554</v>
          </cell>
          <cell r="AU213">
            <v>0</v>
          </cell>
          <cell r="AV213">
            <v>10815</v>
          </cell>
          <cell r="AW213">
            <v>6222</v>
          </cell>
          <cell r="AX213">
            <v>0</v>
          </cell>
          <cell r="AY213">
            <v>2978</v>
          </cell>
          <cell r="AZ213">
            <v>0</v>
          </cell>
          <cell r="BA213">
            <v>1508</v>
          </cell>
          <cell r="BB213">
            <v>15174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35762</v>
          </cell>
          <cell r="BH213">
            <v>0</v>
          </cell>
          <cell r="BI213">
            <v>0</v>
          </cell>
          <cell r="BJ213">
            <v>0</v>
          </cell>
          <cell r="BK213">
            <v>46459</v>
          </cell>
          <cell r="BL213">
            <v>0</v>
          </cell>
          <cell r="BM213">
            <v>26</v>
          </cell>
          <cell r="BN213">
            <v>33159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33159</v>
          </cell>
        </row>
        <row r="214">
          <cell r="A214">
            <v>787</v>
          </cell>
          <cell r="B214" t="str">
            <v>Southrop Church of England Primary School</v>
          </cell>
          <cell r="D214">
            <v>16794</v>
          </cell>
          <cell r="E214">
            <v>0</v>
          </cell>
          <cell r="F214">
            <v>27440</v>
          </cell>
          <cell r="G214">
            <v>145</v>
          </cell>
          <cell r="H214">
            <v>0</v>
          </cell>
          <cell r="I214">
            <v>0</v>
          </cell>
          <cell r="J214">
            <v>174577</v>
          </cell>
          <cell r="K214">
            <v>0</v>
          </cell>
          <cell r="L214">
            <v>5260</v>
          </cell>
          <cell r="M214">
            <v>0</v>
          </cell>
          <cell r="N214">
            <v>17980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18150</v>
          </cell>
          <cell r="X214">
            <v>0</v>
          </cell>
          <cell r="Y214">
            <v>0</v>
          </cell>
          <cell r="Z214">
            <v>0</v>
          </cell>
          <cell r="AA214">
            <v>134207</v>
          </cell>
          <cell r="AB214">
            <v>9277</v>
          </cell>
          <cell r="AC214">
            <v>17312</v>
          </cell>
          <cell r="AD214">
            <v>2273</v>
          </cell>
          <cell r="AE214">
            <v>17924</v>
          </cell>
          <cell r="AF214">
            <v>0</v>
          </cell>
          <cell r="AG214">
            <v>4000</v>
          </cell>
          <cell r="AH214">
            <v>3600</v>
          </cell>
          <cell r="AI214">
            <v>1000</v>
          </cell>
          <cell r="AJ214">
            <v>1890</v>
          </cell>
          <cell r="AK214">
            <v>0</v>
          </cell>
          <cell r="AL214">
            <v>3500</v>
          </cell>
          <cell r="AM214">
            <v>245</v>
          </cell>
          <cell r="AN214">
            <v>3711</v>
          </cell>
          <cell r="AO214">
            <v>542</v>
          </cell>
          <cell r="AP214">
            <v>2500</v>
          </cell>
          <cell r="AQ214">
            <v>1351</v>
          </cell>
          <cell r="AR214">
            <v>870</v>
          </cell>
          <cell r="AS214">
            <v>12130</v>
          </cell>
          <cell r="AT214">
            <v>0</v>
          </cell>
          <cell r="AU214">
            <v>0</v>
          </cell>
          <cell r="AV214">
            <v>2120</v>
          </cell>
          <cell r="AW214">
            <v>1161</v>
          </cell>
          <cell r="AX214">
            <v>0</v>
          </cell>
          <cell r="AY214">
            <v>374</v>
          </cell>
          <cell r="AZ214">
            <v>0</v>
          </cell>
          <cell r="BA214">
            <v>500</v>
          </cell>
          <cell r="BB214">
            <v>7274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21587</v>
          </cell>
          <cell r="BH214">
            <v>0</v>
          </cell>
          <cell r="BI214">
            <v>0</v>
          </cell>
          <cell r="BJ214">
            <v>0</v>
          </cell>
          <cell r="BK214">
            <v>10000</v>
          </cell>
          <cell r="BL214">
            <v>0</v>
          </cell>
          <cell r="BM214">
            <v>145</v>
          </cell>
          <cell r="BN214">
            <v>5000</v>
          </cell>
          <cell r="BO214">
            <v>0</v>
          </cell>
          <cell r="BP214">
            <v>39027</v>
          </cell>
          <cell r="BQ214">
            <v>0</v>
          </cell>
          <cell r="BR214">
            <v>0</v>
          </cell>
          <cell r="BS214">
            <v>0</v>
          </cell>
          <cell r="BT214">
            <v>44027</v>
          </cell>
        </row>
        <row r="215">
          <cell r="A215">
            <v>788</v>
          </cell>
          <cell r="B215" t="str">
            <v>Didbrook Primary School</v>
          </cell>
          <cell r="D215">
            <v>17965</v>
          </cell>
          <cell r="E215">
            <v>0</v>
          </cell>
          <cell r="F215">
            <v>36309</v>
          </cell>
          <cell r="G215">
            <v>231</v>
          </cell>
          <cell r="H215">
            <v>0</v>
          </cell>
          <cell r="I215">
            <v>0</v>
          </cell>
          <cell r="J215">
            <v>58172</v>
          </cell>
          <cell r="K215">
            <v>0</v>
          </cell>
          <cell r="L215">
            <v>2842</v>
          </cell>
          <cell r="M215">
            <v>0</v>
          </cell>
          <cell r="N215">
            <v>8075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17395</v>
          </cell>
          <cell r="X215">
            <v>0</v>
          </cell>
          <cell r="Y215">
            <v>0</v>
          </cell>
          <cell r="Z215">
            <v>0</v>
          </cell>
          <cell r="AA215">
            <v>32540</v>
          </cell>
          <cell r="AB215">
            <v>1500</v>
          </cell>
          <cell r="AC215">
            <v>9318</v>
          </cell>
          <cell r="AD215">
            <v>1944</v>
          </cell>
          <cell r="AE215">
            <v>5341</v>
          </cell>
          <cell r="AF215">
            <v>0</v>
          </cell>
          <cell r="AG215">
            <v>2098</v>
          </cell>
          <cell r="AH215">
            <v>200</v>
          </cell>
          <cell r="AI215">
            <v>0</v>
          </cell>
          <cell r="AJ215">
            <v>1600</v>
          </cell>
          <cell r="AK215">
            <v>400</v>
          </cell>
          <cell r="AL215">
            <v>250</v>
          </cell>
          <cell r="AM215">
            <v>200</v>
          </cell>
          <cell r="AN215">
            <v>0</v>
          </cell>
          <cell r="AO215">
            <v>60</v>
          </cell>
          <cell r="AP215">
            <v>1300</v>
          </cell>
          <cell r="AQ215">
            <v>3350</v>
          </cell>
          <cell r="AR215">
            <v>140</v>
          </cell>
          <cell r="AS215">
            <v>11948</v>
          </cell>
          <cell r="AT215">
            <v>450</v>
          </cell>
          <cell r="AU215">
            <v>0</v>
          </cell>
          <cell r="AV215">
            <v>5300</v>
          </cell>
          <cell r="AW215">
            <v>360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2312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8522</v>
          </cell>
          <cell r="BH215">
            <v>0</v>
          </cell>
          <cell r="BI215">
            <v>0</v>
          </cell>
          <cell r="BJ215">
            <v>0</v>
          </cell>
          <cell r="BK215">
            <v>0</v>
          </cell>
          <cell r="BL215">
            <v>0</v>
          </cell>
          <cell r="BM215">
            <v>231</v>
          </cell>
          <cell r="BN215">
            <v>15763</v>
          </cell>
          <cell r="BO215">
            <v>0</v>
          </cell>
          <cell r="BP215">
            <v>44831</v>
          </cell>
          <cell r="BQ215">
            <v>0</v>
          </cell>
          <cell r="BR215">
            <v>0</v>
          </cell>
          <cell r="BS215">
            <v>0</v>
          </cell>
          <cell r="BT215">
            <v>68669</v>
          </cell>
        </row>
        <row r="216">
          <cell r="A216">
            <v>789</v>
          </cell>
          <cell r="B216" t="str">
            <v>Isbourne Valley Primary</v>
          </cell>
        </row>
        <row r="217">
          <cell r="A217">
            <v>791</v>
          </cell>
          <cell r="B217" t="str">
            <v>The Park Infant School</v>
          </cell>
          <cell r="D217">
            <v>40648</v>
          </cell>
          <cell r="E217">
            <v>398</v>
          </cell>
          <cell r="F217">
            <v>-2755</v>
          </cell>
          <cell r="G217">
            <v>0</v>
          </cell>
          <cell r="H217">
            <v>0</v>
          </cell>
          <cell r="I217">
            <v>0</v>
          </cell>
          <cell r="J217">
            <v>444986</v>
          </cell>
          <cell r="K217">
            <v>0</v>
          </cell>
          <cell r="L217">
            <v>70079</v>
          </cell>
          <cell r="M217">
            <v>0</v>
          </cell>
          <cell r="N217">
            <v>22341</v>
          </cell>
          <cell r="O217">
            <v>0</v>
          </cell>
          <cell r="P217">
            <v>0</v>
          </cell>
          <cell r="Q217">
            <v>1526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1080</v>
          </cell>
          <cell r="W217">
            <v>33202</v>
          </cell>
          <cell r="X217">
            <v>0</v>
          </cell>
          <cell r="Y217">
            <v>0</v>
          </cell>
          <cell r="Z217">
            <v>0</v>
          </cell>
          <cell r="AA217">
            <v>336080</v>
          </cell>
          <cell r="AB217">
            <v>25210</v>
          </cell>
          <cell r="AC217">
            <v>111348</v>
          </cell>
          <cell r="AD217">
            <v>22141</v>
          </cell>
          <cell r="AE217">
            <v>32158</v>
          </cell>
          <cell r="AF217">
            <v>0</v>
          </cell>
          <cell r="AG217">
            <v>14002</v>
          </cell>
          <cell r="AH217">
            <v>1000</v>
          </cell>
          <cell r="AI217">
            <v>600</v>
          </cell>
          <cell r="AJ217">
            <v>0</v>
          </cell>
          <cell r="AK217">
            <v>3930</v>
          </cell>
          <cell r="AL217">
            <v>4000</v>
          </cell>
          <cell r="AM217">
            <v>1000</v>
          </cell>
          <cell r="AN217">
            <v>2500</v>
          </cell>
          <cell r="AO217">
            <v>2465</v>
          </cell>
          <cell r="AP217">
            <v>12590</v>
          </cell>
          <cell r="AQ217">
            <v>7831</v>
          </cell>
          <cell r="AR217">
            <v>500</v>
          </cell>
          <cell r="AS217">
            <v>7985</v>
          </cell>
          <cell r="AT217">
            <v>0</v>
          </cell>
          <cell r="AU217">
            <v>0</v>
          </cell>
          <cell r="AV217">
            <v>4043</v>
          </cell>
          <cell r="AW217">
            <v>4352</v>
          </cell>
          <cell r="AX217">
            <v>0</v>
          </cell>
          <cell r="AY217">
            <v>9852</v>
          </cell>
          <cell r="AZ217">
            <v>0</v>
          </cell>
          <cell r="BA217">
            <v>0</v>
          </cell>
          <cell r="BB217">
            <v>10673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28769</v>
          </cell>
          <cell r="BH217">
            <v>0</v>
          </cell>
          <cell r="BI217">
            <v>0</v>
          </cell>
          <cell r="BJ217">
            <v>0</v>
          </cell>
          <cell r="BK217">
            <v>26014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</row>
        <row r="218">
          <cell r="A218">
            <v>793</v>
          </cell>
          <cell r="B218" t="str">
            <v>Steam Mills Primary School</v>
          </cell>
          <cell r="D218">
            <v>20913</v>
          </cell>
          <cell r="E218">
            <v>0</v>
          </cell>
          <cell r="F218">
            <v>101476</v>
          </cell>
          <cell r="G218">
            <v>229</v>
          </cell>
          <cell r="H218">
            <v>0</v>
          </cell>
          <cell r="I218">
            <v>0</v>
          </cell>
          <cell r="J218">
            <v>316440</v>
          </cell>
          <cell r="K218">
            <v>0</v>
          </cell>
          <cell r="L218">
            <v>17269</v>
          </cell>
          <cell r="M218">
            <v>0</v>
          </cell>
          <cell r="N218">
            <v>20797</v>
          </cell>
          <cell r="O218">
            <v>0</v>
          </cell>
          <cell r="P218">
            <v>0</v>
          </cell>
          <cell r="Q218">
            <v>8000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1000</v>
          </cell>
          <cell r="W218">
            <v>27768</v>
          </cell>
          <cell r="X218">
            <v>0</v>
          </cell>
          <cell r="Y218">
            <v>0</v>
          </cell>
          <cell r="Z218">
            <v>0</v>
          </cell>
          <cell r="AA218">
            <v>248053</v>
          </cell>
          <cell r="AB218">
            <v>7877</v>
          </cell>
          <cell r="AC218">
            <v>39788</v>
          </cell>
          <cell r="AD218">
            <v>12610</v>
          </cell>
          <cell r="AE218">
            <v>20999</v>
          </cell>
          <cell r="AF218">
            <v>0</v>
          </cell>
          <cell r="AG218">
            <v>6749</v>
          </cell>
          <cell r="AH218">
            <v>200</v>
          </cell>
          <cell r="AI218">
            <v>2500</v>
          </cell>
          <cell r="AJ218">
            <v>2710</v>
          </cell>
          <cell r="AK218">
            <v>678</v>
          </cell>
          <cell r="AL218">
            <v>6335</v>
          </cell>
          <cell r="AM218">
            <v>1097</v>
          </cell>
          <cell r="AN218">
            <v>2100</v>
          </cell>
          <cell r="AO218">
            <v>1000</v>
          </cell>
          <cell r="AP218">
            <v>8000</v>
          </cell>
          <cell r="AQ218">
            <v>1802</v>
          </cell>
          <cell r="AR218">
            <v>1100</v>
          </cell>
          <cell r="AS218">
            <v>15440</v>
          </cell>
          <cell r="AT218">
            <v>5290</v>
          </cell>
          <cell r="AU218">
            <v>0</v>
          </cell>
          <cell r="AV218">
            <v>6500</v>
          </cell>
          <cell r="AW218">
            <v>2841</v>
          </cell>
          <cell r="AX218">
            <v>0</v>
          </cell>
          <cell r="AY218">
            <v>1740</v>
          </cell>
          <cell r="AZ218">
            <v>1000</v>
          </cell>
          <cell r="BA218">
            <v>0</v>
          </cell>
          <cell r="BB218">
            <v>9782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25619</v>
          </cell>
          <cell r="BH218">
            <v>0</v>
          </cell>
          <cell r="BI218">
            <v>0</v>
          </cell>
          <cell r="BJ218">
            <v>0</v>
          </cell>
          <cell r="BK218">
            <v>127095</v>
          </cell>
          <cell r="BL218">
            <v>0</v>
          </cell>
          <cell r="BM218">
            <v>229</v>
          </cell>
          <cell r="BN218">
            <v>5996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5996</v>
          </cell>
        </row>
        <row r="219">
          <cell r="A219">
            <v>795</v>
          </cell>
          <cell r="B219" t="str">
            <v>Tredington Primary School</v>
          </cell>
          <cell r="D219">
            <v>94</v>
          </cell>
          <cell r="E219">
            <v>0</v>
          </cell>
          <cell r="F219">
            <v>37218</v>
          </cell>
          <cell r="G219">
            <v>435</v>
          </cell>
          <cell r="H219">
            <v>0</v>
          </cell>
          <cell r="I219">
            <v>0</v>
          </cell>
          <cell r="J219">
            <v>200262</v>
          </cell>
          <cell r="K219">
            <v>0</v>
          </cell>
          <cell r="L219">
            <v>37312</v>
          </cell>
          <cell r="M219">
            <v>0</v>
          </cell>
          <cell r="N219">
            <v>21028</v>
          </cell>
          <cell r="O219">
            <v>0</v>
          </cell>
          <cell r="P219">
            <v>0</v>
          </cell>
          <cell r="Q219">
            <v>1150</v>
          </cell>
          <cell r="R219">
            <v>0</v>
          </cell>
          <cell r="S219">
            <v>0</v>
          </cell>
          <cell r="T219">
            <v>0</v>
          </cell>
          <cell r="U219">
            <v>3000</v>
          </cell>
          <cell r="V219">
            <v>2000</v>
          </cell>
          <cell r="W219">
            <v>26714</v>
          </cell>
          <cell r="X219">
            <v>0</v>
          </cell>
          <cell r="Y219">
            <v>0</v>
          </cell>
          <cell r="Z219">
            <v>0</v>
          </cell>
          <cell r="AA219">
            <v>161818</v>
          </cell>
          <cell r="AB219">
            <v>0</v>
          </cell>
          <cell r="AC219">
            <v>50270</v>
          </cell>
          <cell r="AD219">
            <v>7171</v>
          </cell>
          <cell r="AE219">
            <v>11823</v>
          </cell>
          <cell r="AF219">
            <v>0</v>
          </cell>
          <cell r="AG219">
            <v>5226</v>
          </cell>
          <cell r="AH219">
            <v>150</v>
          </cell>
          <cell r="AI219">
            <v>850</v>
          </cell>
          <cell r="AJ219">
            <v>1698</v>
          </cell>
          <cell r="AK219">
            <v>424</v>
          </cell>
          <cell r="AL219">
            <v>6556</v>
          </cell>
          <cell r="AM219">
            <v>2221</v>
          </cell>
          <cell r="AN219">
            <v>700</v>
          </cell>
          <cell r="AO219">
            <v>600</v>
          </cell>
          <cell r="AP219">
            <v>5000</v>
          </cell>
          <cell r="AQ219">
            <v>2171</v>
          </cell>
          <cell r="AR219">
            <v>1600</v>
          </cell>
          <cell r="AS219">
            <v>10060</v>
          </cell>
          <cell r="AT219">
            <v>2003</v>
          </cell>
          <cell r="AU219">
            <v>0</v>
          </cell>
          <cell r="AV219">
            <v>4450</v>
          </cell>
          <cell r="AW219">
            <v>1630</v>
          </cell>
          <cell r="AX219">
            <v>0</v>
          </cell>
          <cell r="AY219">
            <v>6470</v>
          </cell>
          <cell r="AZ219">
            <v>2000</v>
          </cell>
          <cell r="BA219">
            <v>244</v>
          </cell>
          <cell r="BB219">
            <v>5425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21587</v>
          </cell>
          <cell r="BH219">
            <v>0</v>
          </cell>
          <cell r="BI219">
            <v>0</v>
          </cell>
          <cell r="BJ219">
            <v>0</v>
          </cell>
          <cell r="BK219">
            <v>58805</v>
          </cell>
          <cell r="BL219">
            <v>0</v>
          </cell>
          <cell r="BM219">
            <v>435</v>
          </cell>
          <cell r="BN219">
            <v>1000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1000</v>
          </cell>
        </row>
        <row r="220">
          <cell r="A220">
            <v>797</v>
          </cell>
          <cell r="B220" t="str">
            <v>Park Junior School</v>
          </cell>
          <cell r="D220">
            <v>73250</v>
          </cell>
          <cell r="E220">
            <v>0</v>
          </cell>
          <cell r="F220">
            <v>79939</v>
          </cell>
          <cell r="G220">
            <v>58</v>
          </cell>
          <cell r="H220">
            <v>0</v>
          </cell>
          <cell r="I220">
            <v>0</v>
          </cell>
          <cell r="J220">
            <v>580798</v>
          </cell>
          <cell r="K220">
            <v>0</v>
          </cell>
          <cell r="L220">
            <v>59528</v>
          </cell>
          <cell r="M220">
            <v>0</v>
          </cell>
          <cell r="N220">
            <v>29421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39575</v>
          </cell>
          <cell r="X220">
            <v>0</v>
          </cell>
          <cell r="Y220">
            <v>0</v>
          </cell>
          <cell r="Z220">
            <v>0</v>
          </cell>
          <cell r="AA220">
            <v>473914</v>
          </cell>
          <cell r="AB220">
            <v>300</v>
          </cell>
          <cell r="AC220">
            <v>100347</v>
          </cell>
          <cell r="AD220">
            <v>17800</v>
          </cell>
          <cell r="AE220">
            <v>34740</v>
          </cell>
          <cell r="AF220">
            <v>0</v>
          </cell>
          <cell r="AG220">
            <v>12986</v>
          </cell>
          <cell r="AH220">
            <v>1500</v>
          </cell>
          <cell r="AI220">
            <v>0</v>
          </cell>
          <cell r="AJ220">
            <v>6957</v>
          </cell>
          <cell r="AK220">
            <v>0</v>
          </cell>
          <cell r="AL220">
            <v>27000</v>
          </cell>
          <cell r="AM220">
            <v>3400</v>
          </cell>
          <cell r="AN220">
            <v>1600</v>
          </cell>
          <cell r="AO220">
            <v>3800</v>
          </cell>
          <cell r="AP220">
            <v>13500</v>
          </cell>
          <cell r="AQ220">
            <v>10707</v>
          </cell>
          <cell r="AR220">
            <v>1730</v>
          </cell>
          <cell r="AS220">
            <v>19813</v>
          </cell>
          <cell r="AT220">
            <v>7955</v>
          </cell>
          <cell r="AU220">
            <v>0</v>
          </cell>
          <cell r="AV220">
            <v>4785</v>
          </cell>
          <cell r="AW220">
            <v>5657</v>
          </cell>
          <cell r="AX220">
            <v>0</v>
          </cell>
          <cell r="AY220">
            <v>11745</v>
          </cell>
          <cell r="AZ220">
            <v>7818</v>
          </cell>
          <cell r="BA220">
            <v>0</v>
          </cell>
          <cell r="BB220">
            <v>14409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32423</v>
          </cell>
          <cell r="BH220">
            <v>0</v>
          </cell>
          <cell r="BI220">
            <v>0</v>
          </cell>
          <cell r="BJ220">
            <v>0</v>
          </cell>
          <cell r="BK220">
            <v>112362</v>
          </cell>
          <cell r="BL220">
            <v>0</v>
          </cell>
          <cell r="BM220">
            <v>58</v>
          </cell>
          <cell r="BN220">
            <v>109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109</v>
          </cell>
        </row>
        <row r="221">
          <cell r="A221">
            <v>798</v>
          </cell>
          <cell r="B221" t="str">
            <v>Stow-on-the-Wold Primary School</v>
          </cell>
          <cell r="D221">
            <v>39722</v>
          </cell>
          <cell r="E221">
            <v>0</v>
          </cell>
          <cell r="F221">
            <v>5615</v>
          </cell>
          <cell r="G221">
            <v>210</v>
          </cell>
          <cell r="H221">
            <v>0</v>
          </cell>
          <cell r="I221">
            <v>25461</v>
          </cell>
          <cell r="J221">
            <v>358689</v>
          </cell>
          <cell r="K221">
            <v>0</v>
          </cell>
          <cell r="L221">
            <v>32648</v>
          </cell>
          <cell r="M221">
            <v>0</v>
          </cell>
          <cell r="N221">
            <v>19350</v>
          </cell>
          <cell r="O221">
            <v>0</v>
          </cell>
          <cell r="P221">
            <v>0</v>
          </cell>
          <cell r="Q221">
            <v>2000</v>
          </cell>
          <cell r="R221">
            <v>0</v>
          </cell>
          <cell r="S221">
            <v>0</v>
          </cell>
          <cell r="T221">
            <v>0</v>
          </cell>
          <cell r="U221">
            <v>3000</v>
          </cell>
          <cell r="V221">
            <v>0</v>
          </cell>
          <cell r="W221">
            <v>29496</v>
          </cell>
          <cell r="X221">
            <v>0</v>
          </cell>
          <cell r="Y221">
            <v>11510</v>
          </cell>
          <cell r="Z221">
            <v>0</v>
          </cell>
          <cell r="AA221">
            <v>269446</v>
          </cell>
          <cell r="AB221">
            <v>8000</v>
          </cell>
          <cell r="AC221">
            <v>70834</v>
          </cell>
          <cell r="AD221">
            <v>0</v>
          </cell>
          <cell r="AE221">
            <v>19618</v>
          </cell>
          <cell r="AF221">
            <v>0</v>
          </cell>
          <cell r="AG221">
            <v>10806</v>
          </cell>
          <cell r="AH221">
            <v>500</v>
          </cell>
          <cell r="AI221">
            <v>1000</v>
          </cell>
          <cell r="AJ221">
            <v>3408</v>
          </cell>
          <cell r="AK221">
            <v>852</v>
          </cell>
          <cell r="AL221">
            <v>5500</v>
          </cell>
          <cell r="AM221">
            <v>2492</v>
          </cell>
          <cell r="AN221">
            <v>15297</v>
          </cell>
          <cell r="AO221">
            <v>800</v>
          </cell>
          <cell r="AP221">
            <v>5500</v>
          </cell>
          <cell r="AQ221">
            <v>9324</v>
          </cell>
          <cell r="AR221">
            <v>1685</v>
          </cell>
          <cell r="AS221">
            <v>24197</v>
          </cell>
          <cell r="AT221">
            <v>1225</v>
          </cell>
          <cell r="AU221">
            <v>0</v>
          </cell>
          <cell r="AV221">
            <v>2625</v>
          </cell>
          <cell r="AW221">
            <v>3420</v>
          </cell>
          <cell r="AX221">
            <v>0</v>
          </cell>
          <cell r="AY221">
            <v>0</v>
          </cell>
          <cell r="AZ221">
            <v>0</v>
          </cell>
          <cell r="BA221">
            <v>2000</v>
          </cell>
          <cell r="BB221">
            <v>17095</v>
          </cell>
          <cell r="BC221">
            <v>0</v>
          </cell>
          <cell r="BD221">
            <v>0</v>
          </cell>
          <cell r="BE221">
            <v>36971</v>
          </cell>
          <cell r="BF221">
            <v>0</v>
          </cell>
          <cell r="BG221">
            <v>26627</v>
          </cell>
          <cell r="BH221">
            <v>0</v>
          </cell>
          <cell r="BI221">
            <v>0</v>
          </cell>
          <cell r="BJ221">
            <v>0</v>
          </cell>
          <cell r="BK221">
            <v>32242</v>
          </cell>
          <cell r="BL221">
            <v>0</v>
          </cell>
          <cell r="BM221">
            <v>210</v>
          </cell>
          <cell r="BN221">
            <v>9281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9281</v>
          </cell>
        </row>
        <row r="222">
          <cell r="A222">
            <v>800</v>
          </cell>
          <cell r="B222" t="str">
            <v>Stratton Church of England Primary School</v>
          </cell>
          <cell r="D222">
            <v>73515</v>
          </cell>
          <cell r="E222">
            <v>0</v>
          </cell>
          <cell r="F222">
            <v>87057</v>
          </cell>
          <cell r="G222">
            <v>0</v>
          </cell>
          <cell r="H222">
            <v>0</v>
          </cell>
          <cell r="I222">
            <v>0</v>
          </cell>
          <cell r="J222">
            <v>543672</v>
          </cell>
          <cell r="K222">
            <v>0</v>
          </cell>
          <cell r="L222">
            <v>20152</v>
          </cell>
          <cell r="M222">
            <v>0</v>
          </cell>
          <cell r="N222">
            <v>23843</v>
          </cell>
          <cell r="O222">
            <v>0</v>
          </cell>
          <cell r="P222">
            <v>0</v>
          </cell>
          <cell r="Q222">
            <v>311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2775</v>
          </cell>
          <cell r="W222">
            <v>39957</v>
          </cell>
          <cell r="X222">
            <v>0</v>
          </cell>
          <cell r="Y222">
            <v>0</v>
          </cell>
          <cell r="Z222">
            <v>0</v>
          </cell>
          <cell r="AA222">
            <v>400242</v>
          </cell>
          <cell r="AB222">
            <v>18426</v>
          </cell>
          <cell r="AC222">
            <v>85937</v>
          </cell>
          <cell r="AD222">
            <v>13059</v>
          </cell>
          <cell r="AE222">
            <v>29536</v>
          </cell>
          <cell r="AF222">
            <v>0</v>
          </cell>
          <cell r="AG222">
            <v>8811</v>
          </cell>
          <cell r="AH222">
            <v>100</v>
          </cell>
          <cell r="AI222">
            <v>0</v>
          </cell>
          <cell r="AJ222">
            <v>3604</v>
          </cell>
          <cell r="AK222">
            <v>902</v>
          </cell>
          <cell r="AL222">
            <v>5000</v>
          </cell>
          <cell r="AM222">
            <v>3000</v>
          </cell>
          <cell r="AN222">
            <v>250</v>
          </cell>
          <cell r="AO222">
            <v>1500</v>
          </cell>
          <cell r="AP222">
            <v>8500</v>
          </cell>
          <cell r="AQ222">
            <v>6364</v>
          </cell>
          <cell r="AR222">
            <v>1250</v>
          </cell>
          <cell r="AS222">
            <v>40096</v>
          </cell>
          <cell r="AT222">
            <v>10763</v>
          </cell>
          <cell r="AU222">
            <v>0</v>
          </cell>
          <cell r="AV222">
            <v>7381</v>
          </cell>
          <cell r="AW222">
            <v>3855</v>
          </cell>
          <cell r="AX222">
            <v>0</v>
          </cell>
          <cell r="AY222">
            <v>3940</v>
          </cell>
          <cell r="AZ222">
            <v>0</v>
          </cell>
          <cell r="BA222">
            <v>220</v>
          </cell>
          <cell r="BB222">
            <v>24469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32118</v>
          </cell>
          <cell r="BH222">
            <v>0</v>
          </cell>
          <cell r="BI222">
            <v>0</v>
          </cell>
          <cell r="BJ222">
            <v>0</v>
          </cell>
          <cell r="BK222">
            <v>118283</v>
          </cell>
          <cell r="BL222">
            <v>0</v>
          </cell>
          <cell r="BM222">
            <v>892</v>
          </cell>
          <cell r="BN222">
            <v>27020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27020</v>
          </cell>
        </row>
        <row r="223">
          <cell r="A223">
            <v>801</v>
          </cell>
          <cell r="B223" t="str">
            <v>Callowell Primary School</v>
          </cell>
          <cell r="D223">
            <v>17726</v>
          </cell>
          <cell r="E223">
            <v>18881</v>
          </cell>
          <cell r="F223">
            <v>15963</v>
          </cell>
          <cell r="G223">
            <v>2551</v>
          </cell>
          <cell r="H223">
            <v>0</v>
          </cell>
          <cell r="I223">
            <v>0</v>
          </cell>
          <cell r="J223">
            <v>420138</v>
          </cell>
          <cell r="K223">
            <v>0</v>
          </cell>
          <cell r="L223">
            <v>26373</v>
          </cell>
          <cell r="M223">
            <v>0</v>
          </cell>
          <cell r="N223">
            <v>19557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34344</v>
          </cell>
          <cell r="X223">
            <v>0</v>
          </cell>
          <cell r="Y223">
            <v>0</v>
          </cell>
          <cell r="Z223">
            <v>0</v>
          </cell>
          <cell r="AA223">
            <v>323235</v>
          </cell>
          <cell r="AB223">
            <v>9251</v>
          </cell>
          <cell r="AC223">
            <v>39203</v>
          </cell>
          <cell r="AD223">
            <v>0</v>
          </cell>
          <cell r="AE223">
            <v>22856</v>
          </cell>
          <cell r="AF223">
            <v>0</v>
          </cell>
          <cell r="AG223">
            <v>14939</v>
          </cell>
          <cell r="AH223">
            <v>0</v>
          </cell>
          <cell r="AI223">
            <v>0</v>
          </cell>
          <cell r="AJ223">
            <v>0</v>
          </cell>
          <cell r="AK223">
            <v>4547</v>
          </cell>
          <cell r="AL223">
            <v>4500</v>
          </cell>
          <cell r="AM223">
            <v>4000</v>
          </cell>
          <cell r="AN223">
            <v>17500</v>
          </cell>
          <cell r="AO223">
            <v>2700</v>
          </cell>
          <cell r="AP223">
            <v>7800</v>
          </cell>
          <cell r="AQ223">
            <v>6780</v>
          </cell>
          <cell r="AR223">
            <v>600</v>
          </cell>
          <cell r="AS223">
            <v>26155</v>
          </cell>
          <cell r="AT223">
            <v>6500</v>
          </cell>
          <cell r="AU223">
            <v>0</v>
          </cell>
          <cell r="AV223">
            <v>11150</v>
          </cell>
          <cell r="AW223">
            <v>3500</v>
          </cell>
          <cell r="AX223">
            <v>0</v>
          </cell>
          <cell r="AY223">
            <v>3800</v>
          </cell>
          <cell r="AZ223">
            <v>0</v>
          </cell>
          <cell r="BA223">
            <v>0</v>
          </cell>
          <cell r="BB223">
            <v>19500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28706</v>
          </cell>
          <cell r="BH223">
            <v>0</v>
          </cell>
          <cell r="BI223">
            <v>0</v>
          </cell>
          <cell r="BJ223">
            <v>0</v>
          </cell>
          <cell r="BK223">
            <v>44669</v>
          </cell>
          <cell r="BL223">
            <v>0</v>
          </cell>
          <cell r="BM223">
            <v>2551</v>
          </cell>
          <cell r="BN223">
            <v>8503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8503</v>
          </cell>
        </row>
        <row r="224">
          <cell r="A224">
            <v>803</v>
          </cell>
          <cell r="B224" t="str">
            <v>Stroud Valley Community Primary School</v>
          </cell>
          <cell r="D224">
            <v>22289</v>
          </cell>
          <cell r="E224">
            <v>0</v>
          </cell>
          <cell r="F224">
            <v>48991</v>
          </cell>
          <cell r="G224">
            <v>5270</v>
          </cell>
          <cell r="H224">
            <v>0</v>
          </cell>
          <cell r="I224">
            <v>0</v>
          </cell>
          <cell r="J224">
            <v>611578</v>
          </cell>
          <cell r="K224">
            <v>0</v>
          </cell>
          <cell r="L224">
            <v>79118</v>
          </cell>
          <cell r="M224">
            <v>0</v>
          </cell>
          <cell r="N224">
            <v>31590</v>
          </cell>
          <cell r="O224">
            <v>0</v>
          </cell>
          <cell r="P224">
            <v>0</v>
          </cell>
          <cell r="Q224">
            <v>4400</v>
          </cell>
          <cell r="R224">
            <v>0</v>
          </cell>
          <cell r="S224">
            <v>0</v>
          </cell>
          <cell r="T224">
            <v>0</v>
          </cell>
          <cell r="U224">
            <v>6000</v>
          </cell>
          <cell r="V224">
            <v>0</v>
          </cell>
          <cell r="W224">
            <v>44186</v>
          </cell>
          <cell r="X224">
            <v>0</v>
          </cell>
          <cell r="Y224">
            <v>0</v>
          </cell>
          <cell r="Z224">
            <v>0</v>
          </cell>
          <cell r="AA224">
            <v>444620</v>
          </cell>
          <cell r="AB224">
            <v>10800</v>
          </cell>
          <cell r="AC224">
            <v>143218</v>
          </cell>
          <cell r="AD224">
            <v>0</v>
          </cell>
          <cell r="AE224">
            <v>33015</v>
          </cell>
          <cell r="AF224">
            <v>0</v>
          </cell>
          <cell r="AG224">
            <v>15691</v>
          </cell>
          <cell r="AH224">
            <v>1200</v>
          </cell>
          <cell r="AI224">
            <v>800</v>
          </cell>
          <cell r="AJ224">
            <v>4960</v>
          </cell>
          <cell r="AK224">
            <v>1240</v>
          </cell>
          <cell r="AL224">
            <v>8000</v>
          </cell>
          <cell r="AM224">
            <v>6841</v>
          </cell>
          <cell r="AN224">
            <v>22000</v>
          </cell>
          <cell r="AO224">
            <v>2500</v>
          </cell>
          <cell r="AP224">
            <v>15500</v>
          </cell>
          <cell r="AQ224">
            <v>18272</v>
          </cell>
          <cell r="AR224">
            <v>1500</v>
          </cell>
          <cell r="AS224">
            <v>19502</v>
          </cell>
          <cell r="AT224">
            <v>3663</v>
          </cell>
          <cell r="AU224">
            <v>0</v>
          </cell>
          <cell r="AV224">
            <v>6310</v>
          </cell>
          <cell r="AW224">
            <v>5681</v>
          </cell>
          <cell r="AX224">
            <v>0</v>
          </cell>
          <cell r="AY224">
            <v>13050</v>
          </cell>
          <cell r="AZ224">
            <v>0</v>
          </cell>
          <cell r="BA224">
            <v>0</v>
          </cell>
          <cell r="BB224">
            <v>12895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33746</v>
          </cell>
          <cell r="BH224">
            <v>0</v>
          </cell>
          <cell r="BI224">
            <v>0</v>
          </cell>
          <cell r="BJ224">
            <v>0</v>
          </cell>
          <cell r="BK224">
            <v>87782</v>
          </cell>
          <cell r="BL224">
            <v>0</v>
          </cell>
          <cell r="BM224">
            <v>225</v>
          </cell>
          <cell r="BN224">
            <v>7903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7903</v>
          </cell>
        </row>
        <row r="225">
          <cell r="A225">
            <v>804</v>
          </cell>
          <cell r="B225" t="str">
            <v>Parliament Primary School</v>
          </cell>
          <cell r="D225">
            <v>19033</v>
          </cell>
          <cell r="E225">
            <v>0</v>
          </cell>
          <cell r="F225">
            <v>32013</v>
          </cell>
          <cell r="G225">
            <v>1302</v>
          </cell>
          <cell r="H225">
            <v>0</v>
          </cell>
          <cell r="I225">
            <v>0</v>
          </cell>
          <cell r="J225">
            <v>323279</v>
          </cell>
          <cell r="K225">
            <v>0</v>
          </cell>
          <cell r="L225">
            <v>46776</v>
          </cell>
          <cell r="M225">
            <v>0</v>
          </cell>
          <cell r="N225">
            <v>25177</v>
          </cell>
          <cell r="O225">
            <v>0</v>
          </cell>
          <cell r="P225">
            <v>0</v>
          </cell>
          <cell r="Q225">
            <v>1750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8655</v>
          </cell>
          <cell r="W225">
            <v>30543</v>
          </cell>
          <cell r="X225">
            <v>0</v>
          </cell>
          <cell r="Y225">
            <v>0</v>
          </cell>
          <cell r="Z225">
            <v>0</v>
          </cell>
          <cell r="AA225">
            <v>242076</v>
          </cell>
          <cell r="AB225">
            <v>8394</v>
          </cell>
          <cell r="AC225">
            <v>74462</v>
          </cell>
          <cell r="AD225">
            <v>15484</v>
          </cell>
          <cell r="AE225">
            <v>14198</v>
          </cell>
          <cell r="AF225">
            <v>0</v>
          </cell>
          <cell r="AG225">
            <v>12842</v>
          </cell>
          <cell r="AH225">
            <v>255</v>
          </cell>
          <cell r="AI225">
            <v>1500</v>
          </cell>
          <cell r="AJ225">
            <v>3045</v>
          </cell>
          <cell r="AK225">
            <v>0</v>
          </cell>
          <cell r="AL225">
            <v>7330</v>
          </cell>
          <cell r="AM225">
            <v>4950</v>
          </cell>
          <cell r="AN225">
            <v>820</v>
          </cell>
          <cell r="AO225">
            <v>1770</v>
          </cell>
          <cell r="AP225">
            <v>9525</v>
          </cell>
          <cell r="AQ225">
            <v>13306</v>
          </cell>
          <cell r="AR225">
            <v>1430</v>
          </cell>
          <cell r="AS225">
            <v>12825</v>
          </cell>
          <cell r="AT225">
            <v>1692</v>
          </cell>
          <cell r="AU225">
            <v>0</v>
          </cell>
          <cell r="AV225">
            <v>3625</v>
          </cell>
          <cell r="AW225">
            <v>2825</v>
          </cell>
          <cell r="AX225">
            <v>0</v>
          </cell>
          <cell r="AY225">
            <v>9135</v>
          </cell>
          <cell r="AZ225">
            <v>0</v>
          </cell>
          <cell r="BA225">
            <v>100</v>
          </cell>
          <cell r="BB225">
            <v>9121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26186</v>
          </cell>
          <cell r="BH225">
            <v>0</v>
          </cell>
          <cell r="BI225">
            <v>0</v>
          </cell>
          <cell r="BJ225">
            <v>0</v>
          </cell>
          <cell r="BK225">
            <v>58199</v>
          </cell>
          <cell r="BL225">
            <v>0</v>
          </cell>
          <cell r="BM225">
            <v>1302</v>
          </cell>
          <cell r="BN225">
            <v>4503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4503</v>
          </cell>
        </row>
        <row r="226">
          <cell r="A226">
            <v>805</v>
          </cell>
          <cell r="B226" t="str">
            <v>Uplands Community Primary School</v>
          </cell>
          <cell r="D226">
            <v>21256</v>
          </cell>
          <cell r="E226">
            <v>0</v>
          </cell>
          <cell r="F226">
            <v>39359</v>
          </cell>
          <cell r="G226">
            <v>1310</v>
          </cell>
          <cell r="H226">
            <v>0</v>
          </cell>
          <cell r="I226">
            <v>0</v>
          </cell>
          <cell r="J226">
            <v>294311</v>
          </cell>
          <cell r="K226">
            <v>0</v>
          </cell>
          <cell r="L226">
            <v>18467</v>
          </cell>
          <cell r="M226">
            <v>0</v>
          </cell>
          <cell r="N226">
            <v>21688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26131</v>
          </cell>
          <cell r="X226">
            <v>0</v>
          </cell>
          <cell r="Y226">
            <v>0</v>
          </cell>
          <cell r="Z226">
            <v>0</v>
          </cell>
          <cell r="AA226">
            <v>210347</v>
          </cell>
          <cell r="AB226">
            <v>8980</v>
          </cell>
          <cell r="AC226">
            <v>40528</v>
          </cell>
          <cell r="AD226">
            <v>0</v>
          </cell>
          <cell r="AE226">
            <v>22292</v>
          </cell>
          <cell r="AF226">
            <v>0</v>
          </cell>
          <cell r="AG226">
            <v>6526</v>
          </cell>
          <cell r="AH226">
            <v>150</v>
          </cell>
          <cell r="AI226">
            <v>1000</v>
          </cell>
          <cell r="AJ226">
            <v>2555</v>
          </cell>
          <cell r="AK226">
            <v>639</v>
          </cell>
          <cell r="AL226">
            <v>8000</v>
          </cell>
          <cell r="AM226">
            <v>0</v>
          </cell>
          <cell r="AN226">
            <v>7580</v>
          </cell>
          <cell r="AO226">
            <v>1150</v>
          </cell>
          <cell r="AP226">
            <v>6500</v>
          </cell>
          <cell r="AQ226">
            <v>3403</v>
          </cell>
          <cell r="AR226">
            <v>710</v>
          </cell>
          <cell r="AS226">
            <v>10260</v>
          </cell>
          <cell r="AT226">
            <v>3190</v>
          </cell>
          <cell r="AU226">
            <v>0</v>
          </cell>
          <cell r="AV226">
            <v>5710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20330</v>
          </cell>
          <cell r="BB226">
            <v>14672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24737</v>
          </cell>
          <cell r="BH226">
            <v>0</v>
          </cell>
          <cell r="BI226">
            <v>0</v>
          </cell>
          <cell r="BJ226">
            <v>0</v>
          </cell>
          <cell r="BK226">
            <v>64096</v>
          </cell>
          <cell r="BL226">
            <v>0</v>
          </cell>
          <cell r="BM226">
            <v>1310</v>
          </cell>
          <cell r="BN226">
            <v>7331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7331</v>
          </cell>
        </row>
        <row r="227">
          <cell r="A227">
            <v>806</v>
          </cell>
          <cell r="B227" t="str">
            <v>Swell Church of England Primary School</v>
          </cell>
          <cell r="D227">
            <v>10819</v>
          </cell>
          <cell r="E227">
            <v>0</v>
          </cell>
          <cell r="F227">
            <v>42555</v>
          </cell>
          <cell r="G227">
            <v>789</v>
          </cell>
          <cell r="H227">
            <v>0</v>
          </cell>
          <cell r="I227">
            <v>0</v>
          </cell>
          <cell r="J227">
            <v>141365</v>
          </cell>
          <cell r="K227">
            <v>0</v>
          </cell>
          <cell r="L227">
            <v>3886</v>
          </cell>
          <cell r="M227">
            <v>0</v>
          </cell>
          <cell r="N227">
            <v>15325</v>
          </cell>
          <cell r="O227">
            <v>10000</v>
          </cell>
          <cell r="P227">
            <v>0</v>
          </cell>
          <cell r="Q227">
            <v>2067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7331</v>
          </cell>
          <cell r="W227">
            <v>16341</v>
          </cell>
          <cell r="X227">
            <v>0</v>
          </cell>
          <cell r="Y227">
            <v>0</v>
          </cell>
          <cell r="Z227">
            <v>0</v>
          </cell>
          <cell r="AA227">
            <v>107050</v>
          </cell>
          <cell r="AB227">
            <v>14598</v>
          </cell>
          <cell r="AC227">
            <v>16785</v>
          </cell>
          <cell r="AD227">
            <v>0</v>
          </cell>
          <cell r="AE227">
            <v>14471</v>
          </cell>
          <cell r="AF227">
            <v>0</v>
          </cell>
          <cell r="AG227">
            <v>2650</v>
          </cell>
          <cell r="AH227">
            <v>200</v>
          </cell>
          <cell r="AI227">
            <v>2000</v>
          </cell>
          <cell r="AJ227">
            <v>3538</v>
          </cell>
          <cell r="AK227">
            <v>0</v>
          </cell>
          <cell r="AL227">
            <v>4000</v>
          </cell>
          <cell r="AM227">
            <v>950</v>
          </cell>
          <cell r="AN227">
            <v>5500</v>
          </cell>
          <cell r="AO227">
            <v>220</v>
          </cell>
          <cell r="AP227">
            <v>2000</v>
          </cell>
          <cell r="AQ227">
            <v>785</v>
          </cell>
          <cell r="AR227">
            <v>500</v>
          </cell>
          <cell r="AS227">
            <v>13033</v>
          </cell>
          <cell r="AT227">
            <v>1127</v>
          </cell>
          <cell r="AU227">
            <v>0</v>
          </cell>
          <cell r="AV227">
            <v>2100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1500</v>
          </cell>
          <cell r="BB227">
            <v>8082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21335</v>
          </cell>
          <cell r="BH227">
            <v>0</v>
          </cell>
          <cell r="BI227">
            <v>0</v>
          </cell>
          <cell r="BJ227">
            <v>0</v>
          </cell>
          <cell r="BK227">
            <v>63890</v>
          </cell>
          <cell r="BL227">
            <v>0</v>
          </cell>
          <cell r="BM227">
            <v>789</v>
          </cell>
          <cell r="BN227">
            <v>6045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6045</v>
          </cell>
        </row>
        <row r="228">
          <cell r="A228">
            <v>807</v>
          </cell>
          <cell r="B228" t="str">
            <v>Swindon Village Primary School</v>
          </cell>
          <cell r="C228">
            <v>1</v>
          </cell>
          <cell r="D228">
            <v>25728</v>
          </cell>
          <cell r="E228">
            <v>0</v>
          </cell>
          <cell r="F228">
            <v>25952</v>
          </cell>
          <cell r="G228">
            <v>0</v>
          </cell>
          <cell r="H228">
            <v>0</v>
          </cell>
          <cell r="I228">
            <v>0</v>
          </cell>
          <cell r="J228">
            <v>1071813</v>
          </cell>
          <cell r="K228">
            <v>0</v>
          </cell>
          <cell r="L228">
            <v>74790</v>
          </cell>
          <cell r="M228">
            <v>0</v>
          </cell>
          <cell r="N228">
            <v>30515</v>
          </cell>
          <cell r="O228">
            <v>0</v>
          </cell>
          <cell r="P228">
            <v>0</v>
          </cell>
          <cell r="Q228">
            <v>6000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67450</v>
          </cell>
          <cell r="X228">
            <v>0</v>
          </cell>
          <cell r="Y228">
            <v>0</v>
          </cell>
          <cell r="Z228">
            <v>0</v>
          </cell>
          <cell r="AA228">
            <v>689859</v>
          </cell>
          <cell r="AB228">
            <v>24600</v>
          </cell>
          <cell r="AC228">
            <v>193133</v>
          </cell>
          <cell r="AD228">
            <v>44264</v>
          </cell>
          <cell r="AE228">
            <v>65189</v>
          </cell>
          <cell r="AF228">
            <v>6629</v>
          </cell>
          <cell r="AG228">
            <v>36620</v>
          </cell>
          <cell r="AH228">
            <v>2375</v>
          </cell>
          <cell r="AI228">
            <v>8400</v>
          </cell>
          <cell r="AJ228">
            <v>10965</v>
          </cell>
          <cell r="AK228">
            <v>150</v>
          </cell>
          <cell r="AL228">
            <v>14500</v>
          </cell>
          <cell r="AM228">
            <v>3000</v>
          </cell>
          <cell r="AN228">
            <v>3000</v>
          </cell>
          <cell r="AO228">
            <v>6300</v>
          </cell>
          <cell r="AP228">
            <v>18900</v>
          </cell>
          <cell r="AQ228">
            <v>2114</v>
          </cell>
          <cell r="AR228">
            <v>3700</v>
          </cell>
          <cell r="AS228">
            <v>45340</v>
          </cell>
          <cell r="AT228">
            <v>20396</v>
          </cell>
          <cell r="AU228">
            <v>0</v>
          </cell>
          <cell r="AV228">
            <v>13300</v>
          </cell>
          <cell r="AW228">
            <v>10127</v>
          </cell>
          <cell r="AX228">
            <v>0</v>
          </cell>
          <cell r="AY228">
            <v>10440</v>
          </cell>
          <cell r="AZ228">
            <v>0</v>
          </cell>
          <cell r="BA228">
            <v>1300</v>
          </cell>
          <cell r="BB228">
            <v>13704</v>
          </cell>
          <cell r="BC228">
            <v>0</v>
          </cell>
          <cell r="BD228">
            <v>10000</v>
          </cell>
          <cell r="BE228">
            <v>0</v>
          </cell>
          <cell r="BF228">
            <v>0</v>
          </cell>
          <cell r="BG228">
            <v>43574</v>
          </cell>
          <cell r="BH228">
            <v>0</v>
          </cell>
          <cell r="BI228">
            <v>0</v>
          </cell>
          <cell r="BJ228">
            <v>0</v>
          </cell>
          <cell r="BK228">
            <v>69526</v>
          </cell>
          <cell r="BL228">
            <v>0</v>
          </cell>
          <cell r="BM228">
            <v>0</v>
          </cell>
          <cell r="BN228">
            <v>17991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17991</v>
          </cell>
        </row>
        <row r="229">
          <cell r="A229">
            <v>808</v>
          </cell>
          <cell r="B229" t="str">
            <v>Temple Guiting Church of England School</v>
          </cell>
          <cell r="D229">
            <v>17135</v>
          </cell>
          <cell r="E229">
            <v>0</v>
          </cell>
          <cell r="F229">
            <v>23509</v>
          </cell>
          <cell r="G229">
            <v>1265</v>
          </cell>
          <cell r="H229">
            <v>0</v>
          </cell>
          <cell r="I229">
            <v>0</v>
          </cell>
          <cell r="J229">
            <v>221352</v>
          </cell>
          <cell r="K229">
            <v>0</v>
          </cell>
          <cell r="L229">
            <v>3544</v>
          </cell>
          <cell r="M229">
            <v>0</v>
          </cell>
          <cell r="N229">
            <v>12731</v>
          </cell>
          <cell r="O229">
            <v>0</v>
          </cell>
          <cell r="P229">
            <v>0</v>
          </cell>
          <cell r="Q229">
            <v>3100</v>
          </cell>
          <cell r="R229">
            <v>0</v>
          </cell>
          <cell r="S229">
            <v>0</v>
          </cell>
          <cell r="T229">
            <v>0</v>
          </cell>
          <cell r="U229">
            <v>8300</v>
          </cell>
          <cell r="V229">
            <v>7300</v>
          </cell>
          <cell r="W229">
            <v>21431</v>
          </cell>
          <cell r="X229">
            <v>0</v>
          </cell>
          <cell r="Y229">
            <v>0</v>
          </cell>
          <cell r="Z229">
            <v>0</v>
          </cell>
          <cell r="AA229">
            <v>172844</v>
          </cell>
          <cell r="AB229">
            <v>5000</v>
          </cell>
          <cell r="AC229">
            <v>34599</v>
          </cell>
          <cell r="AD229">
            <v>0</v>
          </cell>
          <cell r="AE229">
            <v>10786</v>
          </cell>
          <cell r="AF229">
            <v>0</v>
          </cell>
          <cell r="AG229">
            <v>2014</v>
          </cell>
          <cell r="AH229">
            <v>0</v>
          </cell>
          <cell r="AI229">
            <v>249</v>
          </cell>
          <cell r="AJ229">
            <v>2680</v>
          </cell>
          <cell r="AK229">
            <v>669</v>
          </cell>
          <cell r="AL229">
            <v>5828</v>
          </cell>
          <cell r="AM229">
            <v>1030</v>
          </cell>
          <cell r="AN229">
            <v>7690</v>
          </cell>
          <cell r="AO229">
            <v>720</v>
          </cell>
          <cell r="AP229">
            <v>4120</v>
          </cell>
          <cell r="AQ229">
            <v>2934</v>
          </cell>
          <cell r="AR229">
            <v>555</v>
          </cell>
          <cell r="AS229">
            <v>16807</v>
          </cell>
          <cell r="AT229">
            <v>1420</v>
          </cell>
          <cell r="AU229">
            <v>0</v>
          </cell>
          <cell r="AV229">
            <v>1640</v>
          </cell>
          <cell r="AW229">
            <v>1991</v>
          </cell>
          <cell r="AX229">
            <v>0</v>
          </cell>
          <cell r="AY229">
            <v>435</v>
          </cell>
          <cell r="AZ229">
            <v>0</v>
          </cell>
          <cell r="BA229">
            <v>4847</v>
          </cell>
          <cell r="BB229">
            <v>7790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23225</v>
          </cell>
          <cell r="BH229">
            <v>0</v>
          </cell>
          <cell r="BI229">
            <v>0</v>
          </cell>
          <cell r="BJ229">
            <v>0</v>
          </cell>
          <cell r="BK229">
            <v>46734</v>
          </cell>
          <cell r="BL229">
            <v>0</v>
          </cell>
          <cell r="BM229">
            <v>1265</v>
          </cell>
          <cell r="BN229">
            <v>8245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8245</v>
          </cell>
        </row>
        <row r="230">
          <cell r="A230">
            <v>810</v>
          </cell>
          <cell r="B230" t="str">
            <v>St. Mary's Church of England Primary School (Tetbury)</v>
          </cell>
          <cell r="D230">
            <v>28157</v>
          </cell>
          <cell r="E230">
            <v>0</v>
          </cell>
          <cell r="F230">
            <v>0</v>
          </cell>
          <cell r="G230">
            <v>74</v>
          </cell>
          <cell r="H230">
            <v>0</v>
          </cell>
          <cell r="I230">
            <v>0</v>
          </cell>
          <cell r="J230">
            <v>745244</v>
          </cell>
          <cell r="K230">
            <v>0</v>
          </cell>
          <cell r="L230">
            <v>63268</v>
          </cell>
          <cell r="M230">
            <v>0</v>
          </cell>
          <cell r="N230">
            <v>21342</v>
          </cell>
          <cell r="O230">
            <v>0</v>
          </cell>
          <cell r="P230">
            <v>0</v>
          </cell>
          <cell r="Q230">
            <v>1701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1300</v>
          </cell>
          <cell r="W230">
            <v>52159</v>
          </cell>
          <cell r="X230">
            <v>0</v>
          </cell>
          <cell r="Y230">
            <v>0</v>
          </cell>
          <cell r="Z230">
            <v>0</v>
          </cell>
          <cell r="AA230">
            <v>525729</v>
          </cell>
          <cell r="AB230">
            <v>42861</v>
          </cell>
          <cell r="AC230">
            <v>156188</v>
          </cell>
          <cell r="AD230">
            <v>28072</v>
          </cell>
          <cell r="AE230">
            <v>35057</v>
          </cell>
          <cell r="AF230">
            <v>0</v>
          </cell>
          <cell r="AG230">
            <v>15215</v>
          </cell>
          <cell r="AH230">
            <v>2000</v>
          </cell>
          <cell r="AI230">
            <v>3000</v>
          </cell>
          <cell r="AJ230">
            <v>19019</v>
          </cell>
          <cell r="AK230">
            <v>0</v>
          </cell>
          <cell r="AL230">
            <v>2000</v>
          </cell>
          <cell r="AM230">
            <v>1585</v>
          </cell>
          <cell r="AN230">
            <v>1500</v>
          </cell>
          <cell r="AO230">
            <v>2500</v>
          </cell>
          <cell r="AP230">
            <v>13500</v>
          </cell>
          <cell r="AQ230">
            <v>3368</v>
          </cell>
          <cell r="AR230">
            <v>1000</v>
          </cell>
          <cell r="AS230">
            <v>18260</v>
          </cell>
          <cell r="AT230">
            <v>2000</v>
          </cell>
          <cell r="AU230">
            <v>0</v>
          </cell>
          <cell r="AV230">
            <v>7714</v>
          </cell>
          <cell r="AW230">
            <v>7040</v>
          </cell>
          <cell r="AX230">
            <v>0</v>
          </cell>
          <cell r="AY230">
            <v>4350</v>
          </cell>
          <cell r="AZ230">
            <v>0</v>
          </cell>
          <cell r="BA230">
            <v>775</v>
          </cell>
          <cell r="BB230">
            <v>17099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74</v>
          </cell>
          <cell r="BN230">
            <v>3339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3339</v>
          </cell>
        </row>
        <row r="231">
          <cell r="A231">
            <v>811</v>
          </cell>
          <cell r="B231" t="str">
            <v>Tewkesbury Church of England Primary School</v>
          </cell>
          <cell r="D231">
            <v>60490</v>
          </cell>
          <cell r="E231">
            <v>0</v>
          </cell>
          <cell r="F231">
            <v>0</v>
          </cell>
          <cell r="G231">
            <v>1807</v>
          </cell>
          <cell r="H231">
            <v>0</v>
          </cell>
          <cell r="I231">
            <v>0</v>
          </cell>
          <cell r="J231">
            <v>1037164</v>
          </cell>
          <cell r="K231">
            <v>0</v>
          </cell>
          <cell r="L231">
            <v>106259</v>
          </cell>
          <cell r="M231">
            <v>0</v>
          </cell>
          <cell r="N231">
            <v>55540</v>
          </cell>
          <cell r="O231">
            <v>0</v>
          </cell>
          <cell r="P231">
            <v>0</v>
          </cell>
          <cell r="Q231">
            <v>7000</v>
          </cell>
          <cell r="R231">
            <v>46000</v>
          </cell>
          <cell r="S231">
            <v>0</v>
          </cell>
          <cell r="T231">
            <v>0</v>
          </cell>
          <cell r="U231">
            <v>3000</v>
          </cell>
          <cell r="V231">
            <v>11000</v>
          </cell>
          <cell r="W231">
            <v>66150</v>
          </cell>
          <cell r="X231">
            <v>0</v>
          </cell>
          <cell r="Y231">
            <v>0</v>
          </cell>
          <cell r="Z231">
            <v>0</v>
          </cell>
          <cell r="AA231">
            <v>805724</v>
          </cell>
          <cell r="AB231">
            <v>50167</v>
          </cell>
          <cell r="AC231">
            <v>146725</v>
          </cell>
          <cell r="AD231">
            <v>23899</v>
          </cell>
          <cell r="AE231">
            <v>35951</v>
          </cell>
          <cell r="AF231">
            <v>25748</v>
          </cell>
          <cell r="AG231">
            <v>19534</v>
          </cell>
          <cell r="AH231">
            <v>3000</v>
          </cell>
          <cell r="AI231">
            <v>3200</v>
          </cell>
          <cell r="AJ231">
            <v>8230</v>
          </cell>
          <cell r="AK231">
            <v>2058</v>
          </cell>
          <cell r="AL231">
            <v>35259</v>
          </cell>
          <cell r="AM231">
            <v>6000</v>
          </cell>
          <cell r="AN231">
            <v>1500</v>
          </cell>
          <cell r="AO231">
            <v>1600</v>
          </cell>
          <cell r="AP231">
            <v>11200</v>
          </cell>
          <cell r="AQ231">
            <v>27304</v>
          </cell>
          <cell r="AR231">
            <v>1400</v>
          </cell>
          <cell r="AS231">
            <v>35270</v>
          </cell>
          <cell r="AT231">
            <v>21977</v>
          </cell>
          <cell r="AU231">
            <v>0</v>
          </cell>
          <cell r="AV231">
            <v>10900</v>
          </cell>
          <cell r="AW231">
            <v>10385</v>
          </cell>
          <cell r="AX231">
            <v>0</v>
          </cell>
          <cell r="AY231">
            <v>34184</v>
          </cell>
          <cell r="AZ231">
            <v>10000</v>
          </cell>
          <cell r="BA231">
            <v>2800</v>
          </cell>
          <cell r="BB231">
            <v>16000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9138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1807</v>
          </cell>
          <cell r="BN231">
            <v>42588</v>
          </cell>
          <cell r="BO231">
            <v>0</v>
          </cell>
          <cell r="BP231">
            <v>9138</v>
          </cell>
          <cell r="BQ231">
            <v>0</v>
          </cell>
          <cell r="BR231">
            <v>0</v>
          </cell>
          <cell r="BS231">
            <v>0</v>
          </cell>
          <cell r="BT231">
            <v>51726</v>
          </cell>
        </row>
        <row r="232">
          <cell r="A232">
            <v>812</v>
          </cell>
          <cell r="B232" t="str">
            <v>The John Moore Primary School</v>
          </cell>
          <cell r="D232">
            <v>26296.98</v>
          </cell>
          <cell r="E232">
            <v>0</v>
          </cell>
          <cell r="F232">
            <v>38670</v>
          </cell>
          <cell r="G232">
            <v>319</v>
          </cell>
          <cell r="H232">
            <v>0</v>
          </cell>
          <cell r="I232">
            <v>0</v>
          </cell>
          <cell r="J232">
            <v>520800</v>
          </cell>
          <cell r="K232">
            <v>0</v>
          </cell>
          <cell r="L232">
            <v>17873</v>
          </cell>
          <cell r="M232">
            <v>0</v>
          </cell>
          <cell r="N232">
            <v>32566</v>
          </cell>
          <cell r="O232">
            <v>0</v>
          </cell>
          <cell r="P232">
            <v>0</v>
          </cell>
          <cell r="Q232">
            <v>7400</v>
          </cell>
          <cell r="R232">
            <v>0</v>
          </cell>
          <cell r="S232">
            <v>0</v>
          </cell>
          <cell r="T232">
            <v>0</v>
          </cell>
          <cell r="U232">
            <v>5720</v>
          </cell>
          <cell r="V232">
            <v>3000</v>
          </cell>
          <cell r="W232">
            <v>39434</v>
          </cell>
          <cell r="X232">
            <v>0</v>
          </cell>
          <cell r="Y232">
            <v>0</v>
          </cell>
          <cell r="Z232">
            <v>0</v>
          </cell>
          <cell r="AA232">
            <v>369327</v>
          </cell>
          <cell r="AB232">
            <v>24518</v>
          </cell>
          <cell r="AC232">
            <v>83385</v>
          </cell>
          <cell r="AD232">
            <v>500</v>
          </cell>
          <cell r="AE232">
            <v>20320</v>
          </cell>
          <cell r="AF232">
            <v>0</v>
          </cell>
          <cell r="AG232">
            <v>13388</v>
          </cell>
          <cell r="AH232">
            <v>2500</v>
          </cell>
          <cell r="AI232">
            <v>2500</v>
          </cell>
          <cell r="AJ232">
            <v>6369</v>
          </cell>
          <cell r="AK232">
            <v>1592</v>
          </cell>
          <cell r="AL232">
            <v>3000</v>
          </cell>
          <cell r="AM232">
            <v>3500</v>
          </cell>
          <cell r="AN232">
            <v>20600</v>
          </cell>
          <cell r="AO232">
            <v>1500</v>
          </cell>
          <cell r="AP232">
            <v>7700</v>
          </cell>
          <cell r="AQ232">
            <v>11204</v>
          </cell>
          <cell r="AR232">
            <v>3575</v>
          </cell>
          <cell r="AS232">
            <v>18891</v>
          </cell>
          <cell r="AT232">
            <v>8053</v>
          </cell>
          <cell r="AU232">
            <v>0</v>
          </cell>
          <cell r="AV232">
            <v>5650</v>
          </cell>
          <cell r="AW232">
            <v>448</v>
          </cell>
          <cell r="AX232">
            <v>0</v>
          </cell>
          <cell r="AY232">
            <v>0</v>
          </cell>
          <cell r="AZ232">
            <v>0</v>
          </cell>
          <cell r="BA232">
            <v>3000</v>
          </cell>
          <cell r="BB232">
            <v>21796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15613</v>
          </cell>
          <cell r="BH232">
            <v>0</v>
          </cell>
          <cell r="BI232">
            <v>0</v>
          </cell>
          <cell r="BJ232">
            <v>0</v>
          </cell>
          <cell r="BK232">
            <v>30000</v>
          </cell>
          <cell r="BL232">
            <v>0</v>
          </cell>
          <cell r="BM232">
            <v>319</v>
          </cell>
          <cell r="BN232">
            <v>19773.98</v>
          </cell>
          <cell r="BO232">
            <v>0</v>
          </cell>
          <cell r="BP232">
            <v>24283</v>
          </cell>
          <cell r="BQ232">
            <v>0</v>
          </cell>
          <cell r="BR232">
            <v>0</v>
          </cell>
          <cell r="BS232">
            <v>0</v>
          </cell>
          <cell r="BT232">
            <v>44056.98</v>
          </cell>
        </row>
        <row r="233">
          <cell r="A233">
            <v>814</v>
          </cell>
          <cell r="B233" t="str">
            <v>Mitton Manor Primary School</v>
          </cell>
          <cell r="D233">
            <v>19492</v>
          </cell>
          <cell r="E233">
            <v>0</v>
          </cell>
          <cell r="F233">
            <v>9215</v>
          </cell>
          <cell r="G233">
            <v>0</v>
          </cell>
          <cell r="H233">
            <v>0</v>
          </cell>
          <cell r="I233">
            <v>0</v>
          </cell>
          <cell r="J233">
            <v>501437</v>
          </cell>
          <cell r="K233">
            <v>0</v>
          </cell>
          <cell r="L233">
            <v>28499</v>
          </cell>
          <cell r="M233">
            <v>0</v>
          </cell>
          <cell r="N233">
            <v>14528</v>
          </cell>
          <cell r="O233">
            <v>0</v>
          </cell>
          <cell r="P233">
            <v>6000</v>
          </cell>
          <cell r="Q233">
            <v>980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159</v>
          </cell>
          <cell r="W233">
            <v>38005</v>
          </cell>
          <cell r="X233">
            <v>0</v>
          </cell>
          <cell r="Y233">
            <v>0</v>
          </cell>
          <cell r="Z233">
            <v>0</v>
          </cell>
          <cell r="AA233">
            <v>365418</v>
          </cell>
          <cell r="AB233">
            <v>22695</v>
          </cell>
          <cell r="AC233">
            <v>63179</v>
          </cell>
          <cell r="AD233">
            <v>7570</v>
          </cell>
          <cell r="AE233">
            <v>17940</v>
          </cell>
          <cell r="AF233">
            <v>0</v>
          </cell>
          <cell r="AG233">
            <v>14079</v>
          </cell>
          <cell r="AH233">
            <v>1000</v>
          </cell>
          <cell r="AI233">
            <v>0</v>
          </cell>
          <cell r="AJ233">
            <v>4279</v>
          </cell>
          <cell r="AK233">
            <v>0</v>
          </cell>
          <cell r="AL233">
            <v>4800</v>
          </cell>
          <cell r="AM233">
            <v>3100</v>
          </cell>
          <cell r="AN233">
            <v>11000</v>
          </cell>
          <cell r="AO233">
            <v>3000</v>
          </cell>
          <cell r="AP233">
            <v>9000</v>
          </cell>
          <cell r="AQ233">
            <v>7326</v>
          </cell>
          <cell r="AR233">
            <v>2175</v>
          </cell>
          <cell r="AS233">
            <v>22958</v>
          </cell>
          <cell r="AT233">
            <v>2933</v>
          </cell>
          <cell r="AU233">
            <v>0</v>
          </cell>
          <cell r="AV233">
            <v>7717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380</v>
          </cell>
          <cell r="BB233">
            <v>17705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30848</v>
          </cell>
          <cell r="BH233">
            <v>0</v>
          </cell>
          <cell r="BI233">
            <v>0</v>
          </cell>
          <cell r="BJ233">
            <v>0</v>
          </cell>
          <cell r="BK233">
            <v>40063</v>
          </cell>
          <cell r="BL233">
            <v>0</v>
          </cell>
          <cell r="BM233">
            <v>0</v>
          </cell>
          <cell r="BN233">
            <v>20846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20846</v>
          </cell>
        </row>
        <row r="234">
          <cell r="A234">
            <v>815</v>
          </cell>
          <cell r="B234" t="str">
            <v>Queen Margaret Primary School and Opportunity Centre</v>
          </cell>
          <cell r="D234">
            <v>-3654</v>
          </cell>
          <cell r="E234">
            <v>0</v>
          </cell>
          <cell r="F234">
            <v>39225</v>
          </cell>
          <cell r="G234">
            <v>0</v>
          </cell>
          <cell r="H234">
            <v>0</v>
          </cell>
          <cell r="I234">
            <v>0</v>
          </cell>
          <cell r="J234">
            <v>345231</v>
          </cell>
          <cell r="K234">
            <v>0</v>
          </cell>
          <cell r="L234">
            <v>55909</v>
          </cell>
          <cell r="M234">
            <v>0</v>
          </cell>
          <cell r="N234">
            <v>39691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29488</v>
          </cell>
          <cell r="X234">
            <v>0</v>
          </cell>
          <cell r="Y234">
            <v>0</v>
          </cell>
          <cell r="Z234">
            <v>0</v>
          </cell>
          <cell r="AA234">
            <v>256738</v>
          </cell>
          <cell r="AB234">
            <v>5200</v>
          </cell>
          <cell r="AC234">
            <v>91095</v>
          </cell>
          <cell r="AD234">
            <v>17341</v>
          </cell>
          <cell r="AE234">
            <v>28775</v>
          </cell>
          <cell r="AF234">
            <v>0</v>
          </cell>
          <cell r="AG234">
            <v>7948</v>
          </cell>
          <cell r="AH234">
            <v>0</v>
          </cell>
          <cell r="AI234">
            <v>5818</v>
          </cell>
          <cell r="AJ234">
            <v>6823</v>
          </cell>
          <cell r="AK234">
            <v>1705</v>
          </cell>
          <cell r="AL234">
            <v>10000</v>
          </cell>
          <cell r="AM234">
            <v>0</v>
          </cell>
          <cell r="AN234">
            <v>1000</v>
          </cell>
          <cell r="AO234">
            <v>0</v>
          </cell>
          <cell r="AP234">
            <v>5800</v>
          </cell>
          <cell r="AQ234">
            <v>6468</v>
          </cell>
          <cell r="AR234">
            <v>800</v>
          </cell>
          <cell r="AS234">
            <v>7050</v>
          </cell>
          <cell r="AT234">
            <v>2018</v>
          </cell>
          <cell r="AU234">
            <v>0</v>
          </cell>
          <cell r="AV234">
            <v>5742</v>
          </cell>
          <cell r="AW234">
            <v>2742</v>
          </cell>
          <cell r="AX234">
            <v>0</v>
          </cell>
          <cell r="AY234">
            <v>18270</v>
          </cell>
          <cell r="AZ234">
            <v>0</v>
          </cell>
          <cell r="BA234">
            <v>500</v>
          </cell>
          <cell r="BB234">
            <v>8958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26123</v>
          </cell>
          <cell r="BH234">
            <v>0</v>
          </cell>
          <cell r="BI234">
            <v>0</v>
          </cell>
          <cell r="BJ234">
            <v>0</v>
          </cell>
          <cell r="BK234">
            <v>11968</v>
          </cell>
          <cell r="BL234">
            <v>0</v>
          </cell>
          <cell r="BM234">
            <v>53380</v>
          </cell>
          <cell r="BN234">
            <v>-24126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-24126</v>
          </cell>
        </row>
        <row r="235">
          <cell r="A235">
            <v>816</v>
          </cell>
          <cell r="B235" t="str">
            <v>Meadowside Primary School</v>
          </cell>
          <cell r="D235">
            <v>47768</v>
          </cell>
          <cell r="E235">
            <v>0</v>
          </cell>
          <cell r="F235">
            <v>0</v>
          </cell>
          <cell r="G235">
            <v>4572</v>
          </cell>
          <cell r="H235">
            <v>4041</v>
          </cell>
          <cell r="I235">
            <v>0</v>
          </cell>
          <cell r="J235">
            <v>542309</v>
          </cell>
          <cell r="K235">
            <v>0</v>
          </cell>
          <cell r="L235">
            <v>49069</v>
          </cell>
          <cell r="M235">
            <v>0</v>
          </cell>
          <cell r="N235">
            <v>22016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46915</v>
          </cell>
          <cell r="X235">
            <v>0</v>
          </cell>
          <cell r="Y235">
            <v>0</v>
          </cell>
          <cell r="Z235">
            <v>0</v>
          </cell>
          <cell r="AA235">
            <v>391465</v>
          </cell>
          <cell r="AB235">
            <v>10657</v>
          </cell>
          <cell r="AC235">
            <v>129157</v>
          </cell>
          <cell r="AD235">
            <v>0</v>
          </cell>
          <cell r="AE235">
            <v>25121</v>
          </cell>
          <cell r="AF235">
            <v>0</v>
          </cell>
          <cell r="AG235">
            <v>12652</v>
          </cell>
          <cell r="AH235">
            <v>0</v>
          </cell>
          <cell r="AI235">
            <v>3950</v>
          </cell>
          <cell r="AJ235">
            <v>0</v>
          </cell>
          <cell r="AK235">
            <v>0</v>
          </cell>
          <cell r="AL235">
            <v>5000</v>
          </cell>
          <cell r="AM235">
            <v>3000</v>
          </cell>
          <cell r="AN235">
            <v>23000</v>
          </cell>
          <cell r="AO235">
            <v>1200</v>
          </cell>
          <cell r="AP235">
            <v>9000</v>
          </cell>
          <cell r="AQ235">
            <v>13070</v>
          </cell>
          <cell r="AR235">
            <v>800</v>
          </cell>
          <cell r="AS235">
            <v>10250</v>
          </cell>
          <cell r="AT235">
            <v>24141</v>
          </cell>
          <cell r="AU235">
            <v>0</v>
          </cell>
          <cell r="AV235">
            <v>18814</v>
          </cell>
          <cell r="AW235">
            <v>500</v>
          </cell>
          <cell r="AX235">
            <v>0</v>
          </cell>
          <cell r="AY235">
            <v>0</v>
          </cell>
          <cell r="AZ235">
            <v>0</v>
          </cell>
          <cell r="BA235">
            <v>22678</v>
          </cell>
          <cell r="BB235">
            <v>1000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8516</v>
          </cell>
          <cell r="BL235">
            <v>0</v>
          </cell>
          <cell r="BM235">
            <v>97</v>
          </cell>
          <cell r="BN235">
            <v>2622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2622</v>
          </cell>
        </row>
        <row r="236">
          <cell r="A236">
            <v>817</v>
          </cell>
          <cell r="B236" t="str">
            <v>Kingsway Primary</v>
          </cell>
        </row>
        <row r="237">
          <cell r="A237">
            <v>818</v>
          </cell>
          <cell r="B237" t="str">
            <v>Thrupp School</v>
          </cell>
          <cell r="D237">
            <v>25894.959999999999</v>
          </cell>
          <cell r="E237">
            <v>0</v>
          </cell>
          <cell r="F237">
            <v>62735</v>
          </cell>
          <cell r="G237">
            <v>153</v>
          </cell>
          <cell r="H237">
            <v>0</v>
          </cell>
          <cell r="I237">
            <v>0</v>
          </cell>
          <cell r="J237">
            <v>328192</v>
          </cell>
          <cell r="K237">
            <v>0</v>
          </cell>
          <cell r="L237">
            <v>39363</v>
          </cell>
          <cell r="M237">
            <v>0</v>
          </cell>
          <cell r="N237">
            <v>21307</v>
          </cell>
          <cell r="O237">
            <v>0</v>
          </cell>
          <cell r="P237">
            <v>0</v>
          </cell>
          <cell r="Q237">
            <v>19000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7000</v>
          </cell>
          <cell r="W237">
            <v>28081</v>
          </cell>
          <cell r="X237">
            <v>0</v>
          </cell>
          <cell r="Y237">
            <v>0</v>
          </cell>
          <cell r="Z237">
            <v>0</v>
          </cell>
          <cell r="AA237">
            <v>257285</v>
          </cell>
          <cell r="AB237">
            <v>16985</v>
          </cell>
          <cell r="AC237">
            <v>89537</v>
          </cell>
          <cell r="AD237">
            <v>0</v>
          </cell>
          <cell r="AE237">
            <v>16264</v>
          </cell>
          <cell r="AF237">
            <v>0</v>
          </cell>
          <cell r="AG237">
            <v>6767</v>
          </cell>
          <cell r="AH237">
            <v>1000</v>
          </cell>
          <cell r="AI237">
            <v>1500</v>
          </cell>
          <cell r="AJ237">
            <v>3056</v>
          </cell>
          <cell r="AK237">
            <v>764</v>
          </cell>
          <cell r="AL237">
            <v>4500</v>
          </cell>
          <cell r="AM237">
            <v>1700</v>
          </cell>
          <cell r="AN237">
            <v>9650</v>
          </cell>
          <cell r="AO237">
            <v>1000</v>
          </cell>
          <cell r="AP237">
            <v>4200</v>
          </cell>
          <cell r="AQ237">
            <v>2650</v>
          </cell>
          <cell r="AR237">
            <v>1000</v>
          </cell>
          <cell r="AS237">
            <v>23840</v>
          </cell>
          <cell r="AT237">
            <v>2437</v>
          </cell>
          <cell r="AU237">
            <v>0</v>
          </cell>
          <cell r="AV237">
            <v>6050</v>
          </cell>
          <cell r="AW237">
            <v>3186</v>
          </cell>
          <cell r="AX237">
            <v>0</v>
          </cell>
          <cell r="AY237">
            <v>435</v>
          </cell>
          <cell r="AZ237">
            <v>0</v>
          </cell>
          <cell r="BA237">
            <v>5500</v>
          </cell>
          <cell r="BB237">
            <v>8943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26186</v>
          </cell>
          <cell r="BH237">
            <v>0</v>
          </cell>
          <cell r="BI237">
            <v>0</v>
          </cell>
          <cell r="BJ237">
            <v>0</v>
          </cell>
          <cell r="BK237">
            <v>88921</v>
          </cell>
          <cell r="BL237">
            <v>0</v>
          </cell>
          <cell r="BM237">
            <v>153</v>
          </cell>
          <cell r="BN237">
            <v>588.96000000002095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S237">
            <v>0</v>
          </cell>
          <cell r="BT237">
            <v>588.96000000002095</v>
          </cell>
        </row>
        <row r="238">
          <cell r="A238">
            <v>819</v>
          </cell>
          <cell r="B238" t="str">
            <v>Tibberton Community Primary School</v>
          </cell>
          <cell r="D238">
            <v>42158</v>
          </cell>
          <cell r="E238">
            <v>0</v>
          </cell>
          <cell r="F238">
            <v>25785</v>
          </cell>
          <cell r="G238">
            <v>461</v>
          </cell>
          <cell r="H238">
            <v>0</v>
          </cell>
          <cell r="I238">
            <v>0</v>
          </cell>
          <cell r="J238">
            <v>273071</v>
          </cell>
          <cell r="K238">
            <v>0</v>
          </cell>
          <cell r="L238">
            <v>25079</v>
          </cell>
          <cell r="M238">
            <v>0</v>
          </cell>
          <cell r="N238">
            <v>15550</v>
          </cell>
          <cell r="O238">
            <v>0</v>
          </cell>
          <cell r="P238">
            <v>0</v>
          </cell>
          <cell r="Q238">
            <v>3252</v>
          </cell>
          <cell r="R238">
            <v>14060</v>
          </cell>
          <cell r="S238">
            <v>0</v>
          </cell>
          <cell r="T238">
            <v>0</v>
          </cell>
          <cell r="U238">
            <v>5250</v>
          </cell>
          <cell r="V238">
            <v>2000</v>
          </cell>
          <cell r="W238">
            <v>25338</v>
          </cell>
          <cell r="X238">
            <v>0</v>
          </cell>
          <cell r="Y238">
            <v>0</v>
          </cell>
          <cell r="Z238">
            <v>0</v>
          </cell>
          <cell r="AA238">
            <v>199320</v>
          </cell>
          <cell r="AB238">
            <v>4876</v>
          </cell>
          <cell r="AC238">
            <v>43602</v>
          </cell>
          <cell r="AD238">
            <v>510</v>
          </cell>
          <cell r="AE238">
            <v>15213</v>
          </cell>
          <cell r="AF238">
            <v>0</v>
          </cell>
          <cell r="AG238">
            <v>15398</v>
          </cell>
          <cell r="AH238">
            <v>500</v>
          </cell>
          <cell r="AI238">
            <v>2361</v>
          </cell>
          <cell r="AJ238">
            <v>5659</v>
          </cell>
          <cell r="AK238">
            <v>2000</v>
          </cell>
          <cell r="AL238">
            <v>12745</v>
          </cell>
          <cell r="AM238">
            <v>1637</v>
          </cell>
          <cell r="AN238">
            <v>10394</v>
          </cell>
          <cell r="AO238">
            <v>920</v>
          </cell>
          <cell r="AP238">
            <v>3900</v>
          </cell>
          <cell r="AQ238">
            <v>3407</v>
          </cell>
          <cell r="AR238">
            <v>774</v>
          </cell>
          <cell r="AS238">
            <v>20911</v>
          </cell>
          <cell r="AT238">
            <v>9783</v>
          </cell>
          <cell r="AU238">
            <v>0</v>
          </cell>
          <cell r="AV238">
            <v>1650</v>
          </cell>
          <cell r="AW238">
            <v>2371</v>
          </cell>
          <cell r="AX238">
            <v>0</v>
          </cell>
          <cell r="AY238">
            <v>16521</v>
          </cell>
          <cell r="AZ238">
            <v>0</v>
          </cell>
          <cell r="BA238">
            <v>2411</v>
          </cell>
          <cell r="BB238">
            <v>7537</v>
          </cell>
          <cell r="BC238">
            <v>1300</v>
          </cell>
          <cell r="BD238">
            <v>0</v>
          </cell>
          <cell r="BE238">
            <v>0</v>
          </cell>
          <cell r="BF238">
            <v>0</v>
          </cell>
          <cell r="BG238">
            <v>24422</v>
          </cell>
          <cell r="BH238">
            <v>0</v>
          </cell>
          <cell r="BI238">
            <v>0</v>
          </cell>
          <cell r="BJ238">
            <v>0</v>
          </cell>
          <cell r="BK238">
            <v>43000</v>
          </cell>
          <cell r="BL238">
            <v>0</v>
          </cell>
          <cell r="BM238">
            <v>461</v>
          </cell>
          <cell r="BN238">
            <v>20058</v>
          </cell>
          <cell r="BO238">
            <v>0</v>
          </cell>
          <cell r="BP238">
            <v>7207</v>
          </cell>
          <cell r="BQ238">
            <v>0</v>
          </cell>
          <cell r="BR238">
            <v>0</v>
          </cell>
          <cell r="BS238">
            <v>0</v>
          </cell>
          <cell r="BT238">
            <v>27265</v>
          </cell>
        </row>
        <row r="239">
          <cell r="A239">
            <v>821</v>
          </cell>
          <cell r="B239" t="str">
            <v>Toddington Primary School</v>
          </cell>
          <cell r="D239">
            <v>31597</v>
          </cell>
          <cell r="E239">
            <v>0</v>
          </cell>
          <cell r="F239">
            <v>20754</v>
          </cell>
          <cell r="G239">
            <v>190</v>
          </cell>
          <cell r="H239">
            <v>0</v>
          </cell>
          <cell r="I239">
            <v>0</v>
          </cell>
          <cell r="J239">
            <v>65383</v>
          </cell>
          <cell r="K239">
            <v>0</v>
          </cell>
          <cell r="L239">
            <v>469</v>
          </cell>
          <cell r="M239">
            <v>0</v>
          </cell>
          <cell r="N239">
            <v>10761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1641</v>
          </cell>
          <cell r="V239">
            <v>280</v>
          </cell>
          <cell r="W239">
            <v>18064</v>
          </cell>
          <cell r="X239">
            <v>0</v>
          </cell>
          <cell r="Y239">
            <v>0</v>
          </cell>
          <cell r="Z239">
            <v>0</v>
          </cell>
          <cell r="AA239">
            <v>59400</v>
          </cell>
          <cell r="AB239">
            <v>17548</v>
          </cell>
          <cell r="AC239">
            <v>8800</v>
          </cell>
          <cell r="AD239">
            <v>1950</v>
          </cell>
          <cell r="AE239">
            <v>5400</v>
          </cell>
          <cell r="AF239">
            <v>0</v>
          </cell>
          <cell r="AG239">
            <v>2100</v>
          </cell>
          <cell r="AH239">
            <v>0</v>
          </cell>
          <cell r="AI239">
            <v>2500</v>
          </cell>
          <cell r="AJ239">
            <v>0</v>
          </cell>
          <cell r="AK239">
            <v>0</v>
          </cell>
          <cell r="AL239">
            <v>2350</v>
          </cell>
          <cell r="AM239">
            <v>1000</v>
          </cell>
          <cell r="AN239">
            <v>100</v>
          </cell>
          <cell r="AO239">
            <v>100</v>
          </cell>
          <cell r="AP239">
            <v>950</v>
          </cell>
          <cell r="AQ239">
            <v>1400</v>
          </cell>
          <cell r="AR239">
            <v>100</v>
          </cell>
          <cell r="AS239">
            <v>14064</v>
          </cell>
          <cell r="AT239">
            <v>0</v>
          </cell>
          <cell r="AU239">
            <v>0</v>
          </cell>
          <cell r="AV239">
            <v>3556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3000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8680</v>
          </cell>
          <cell r="BH239">
            <v>0</v>
          </cell>
          <cell r="BI239">
            <v>0</v>
          </cell>
          <cell r="BJ239">
            <v>0</v>
          </cell>
          <cell r="BK239">
            <v>29434</v>
          </cell>
          <cell r="BL239">
            <v>0</v>
          </cell>
          <cell r="BM239">
            <v>190</v>
          </cell>
          <cell r="BN239">
            <v>3877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3877</v>
          </cell>
        </row>
        <row r="240">
          <cell r="A240">
            <v>825</v>
          </cell>
          <cell r="B240" t="str">
            <v>Tutshill Church of England Primary School</v>
          </cell>
          <cell r="D240">
            <v>16044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554315</v>
          </cell>
          <cell r="K240">
            <v>0</v>
          </cell>
          <cell r="L240">
            <v>83337</v>
          </cell>
          <cell r="M240">
            <v>0</v>
          </cell>
          <cell r="N240">
            <v>18252</v>
          </cell>
          <cell r="O240">
            <v>0</v>
          </cell>
          <cell r="P240">
            <v>0</v>
          </cell>
          <cell r="Q240">
            <v>6000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5035</v>
          </cell>
          <cell r="W240">
            <v>39394</v>
          </cell>
          <cell r="X240">
            <v>0</v>
          </cell>
          <cell r="Y240">
            <v>0</v>
          </cell>
          <cell r="Z240">
            <v>0</v>
          </cell>
          <cell r="AA240">
            <v>405439</v>
          </cell>
          <cell r="AB240">
            <v>12083</v>
          </cell>
          <cell r="AC240">
            <v>116295</v>
          </cell>
          <cell r="AD240">
            <v>20423</v>
          </cell>
          <cell r="AE240">
            <v>40795</v>
          </cell>
          <cell r="AF240">
            <v>0</v>
          </cell>
          <cell r="AG240">
            <v>11118</v>
          </cell>
          <cell r="AH240">
            <v>1514</v>
          </cell>
          <cell r="AI240">
            <v>2150</v>
          </cell>
          <cell r="AJ240">
            <v>10000</v>
          </cell>
          <cell r="AK240">
            <v>3830</v>
          </cell>
          <cell r="AL240">
            <v>5000</v>
          </cell>
          <cell r="AM240">
            <v>2780</v>
          </cell>
          <cell r="AN240">
            <v>1750</v>
          </cell>
          <cell r="AO240">
            <v>2800</v>
          </cell>
          <cell r="AP240">
            <v>10080</v>
          </cell>
          <cell r="AQ240">
            <v>13721</v>
          </cell>
          <cell r="AR240">
            <v>4782</v>
          </cell>
          <cell r="AS240">
            <v>19559</v>
          </cell>
          <cell r="AT240">
            <v>2436</v>
          </cell>
          <cell r="AU240">
            <v>0</v>
          </cell>
          <cell r="AV240">
            <v>3353</v>
          </cell>
          <cell r="AW240">
            <v>5138</v>
          </cell>
          <cell r="AX240">
            <v>0</v>
          </cell>
          <cell r="AY240">
            <v>0</v>
          </cell>
          <cell r="AZ240">
            <v>0</v>
          </cell>
          <cell r="BA240">
            <v>2277</v>
          </cell>
          <cell r="BB240">
            <v>14554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19272</v>
          </cell>
          <cell r="BH240">
            <v>0</v>
          </cell>
          <cell r="BI240">
            <v>0</v>
          </cell>
          <cell r="BJ240">
            <v>0</v>
          </cell>
          <cell r="BK240">
            <v>19272</v>
          </cell>
          <cell r="BL240">
            <v>0</v>
          </cell>
          <cell r="BM240">
            <v>0</v>
          </cell>
          <cell r="BN240">
            <v>10500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10500</v>
          </cell>
        </row>
        <row r="241">
          <cell r="A241">
            <v>827</v>
          </cell>
          <cell r="B241" t="str">
            <v>Twyning School</v>
          </cell>
          <cell r="D241">
            <v>22729</v>
          </cell>
          <cell r="E241">
            <v>0</v>
          </cell>
          <cell r="F241">
            <v>22421</v>
          </cell>
          <cell r="G241">
            <v>437</v>
          </cell>
          <cell r="H241">
            <v>0</v>
          </cell>
          <cell r="I241">
            <v>0</v>
          </cell>
          <cell r="J241">
            <v>321966</v>
          </cell>
          <cell r="K241">
            <v>0</v>
          </cell>
          <cell r="L241">
            <v>32903</v>
          </cell>
          <cell r="M241">
            <v>0</v>
          </cell>
          <cell r="N241">
            <v>19573</v>
          </cell>
          <cell r="O241">
            <v>0</v>
          </cell>
          <cell r="P241">
            <v>0</v>
          </cell>
          <cell r="Q241">
            <v>23038</v>
          </cell>
          <cell r="R241">
            <v>0</v>
          </cell>
          <cell r="S241">
            <v>0</v>
          </cell>
          <cell r="T241">
            <v>0</v>
          </cell>
          <cell r="U241">
            <v>5000</v>
          </cell>
          <cell r="V241">
            <v>3500</v>
          </cell>
          <cell r="W241">
            <v>25854</v>
          </cell>
          <cell r="X241">
            <v>8253</v>
          </cell>
          <cell r="Y241">
            <v>0</v>
          </cell>
          <cell r="Z241">
            <v>0</v>
          </cell>
          <cell r="AA241">
            <v>244053</v>
          </cell>
          <cell r="AB241">
            <v>2000</v>
          </cell>
          <cell r="AC241">
            <v>79012</v>
          </cell>
          <cell r="AD241">
            <v>6686</v>
          </cell>
          <cell r="AE241">
            <v>31868</v>
          </cell>
          <cell r="AF241">
            <v>0</v>
          </cell>
          <cell r="AG241">
            <v>14224</v>
          </cell>
          <cell r="AH241">
            <v>100</v>
          </cell>
          <cell r="AI241">
            <v>2100</v>
          </cell>
          <cell r="AJ241">
            <v>8210</v>
          </cell>
          <cell r="AK241">
            <v>0</v>
          </cell>
          <cell r="AL241">
            <v>2250</v>
          </cell>
          <cell r="AM241">
            <v>1750</v>
          </cell>
          <cell r="AN241">
            <v>310</v>
          </cell>
          <cell r="AO241">
            <v>1100</v>
          </cell>
          <cell r="AP241">
            <v>8250</v>
          </cell>
          <cell r="AQ241">
            <v>5198</v>
          </cell>
          <cell r="AR241">
            <v>750</v>
          </cell>
          <cell r="AS241">
            <v>23012</v>
          </cell>
          <cell r="AT241">
            <v>1500</v>
          </cell>
          <cell r="AU241">
            <v>0</v>
          </cell>
          <cell r="AV241">
            <v>6894</v>
          </cell>
          <cell r="AW241">
            <v>400</v>
          </cell>
          <cell r="AX241">
            <v>0</v>
          </cell>
          <cell r="AY241">
            <v>4953</v>
          </cell>
          <cell r="AZ241">
            <v>0</v>
          </cell>
          <cell r="BA241">
            <v>1000</v>
          </cell>
          <cell r="BB241">
            <v>10760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25367</v>
          </cell>
          <cell r="BH241">
            <v>0</v>
          </cell>
          <cell r="BI241">
            <v>0</v>
          </cell>
          <cell r="BJ241">
            <v>0</v>
          </cell>
          <cell r="BK241">
            <v>47722</v>
          </cell>
          <cell r="BL241">
            <v>0</v>
          </cell>
          <cell r="BM241">
            <v>0</v>
          </cell>
          <cell r="BN241">
            <v>6436</v>
          </cell>
          <cell r="BO241">
            <v>0</v>
          </cell>
          <cell r="BP241">
            <v>503</v>
          </cell>
          <cell r="BQ241">
            <v>0</v>
          </cell>
          <cell r="BR241">
            <v>0</v>
          </cell>
          <cell r="BS241">
            <v>0</v>
          </cell>
          <cell r="BT241">
            <v>6939</v>
          </cell>
        </row>
        <row r="242">
          <cell r="A242">
            <v>829</v>
          </cell>
          <cell r="B242" t="str">
            <v>Uley Church of England Primary School</v>
          </cell>
          <cell r="D242">
            <v>50754</v>
          </cell>
          <cell r="E242">
            <v>0</v>
          </cell>
          <cell r="F242">
            <v>31475</v>
          </cell>
          <cell r="G242">
            <v>4255</v>
          </cell>
          <cell r="H242">
            <v>0</v>
          </cell>
          <cell r="I242">
            <v>0</v>
          </cell>
          <cell r="J242">
            <v>305742</v>
          </cell>
          <cell r="K242">
            <v>0</v>
          </cell>
          <cell r="L242">
            <v>21725</v>
          </cell>
          <cell r="M242">
            <v>0</v>
          </cell>
          <cell r="N242">
            <v>19296</v>
          </cell>
          <cell r="O242">
            <v>0</v>
          </cell>
          <cell r="P242">
            <v>0</v>
          </cell>
          <cell r="Q242">
            <v>13150</v>
          </cell>
          <cell r="R242">
            <v>0</v>
          </cell>
          <cell r="S242">
            <v>0</v>
          </cell>
          <cell r="T242">
            <v>0</v>
          </cell>
          <cell r="U242">
            <v>4000</v>
          </cell>
          <cell r="V242">
            <v>0</v>
          </cell>
          <cell r="W242">
            <v>25574</v>
          </cell>
          <cell r="X242">
            <v>0</v>
          </cell>
          <cell r="Y242">
            <v>0</v>
          </cell>
          <cell r="Z242">
            <v>0</v>
          </cell>
          <cell r="AA242">
            <v>236627</v>
          </cell>
          <cell r="AB242">
            <v>4256</v>
          </cell>
          <cell r="AC242">
            <v>59671</v>
          </cell>
          <cell r="AD242">
            <v>0</v>
          </cell>
          <cell r="AE242">
            <v>26808</v>
          </cell>
          <cell r="AF242">
            <v>0</v>
          </cell>
          <cell r="AG242">
            <v>5009</v>
          </cell>
          <cell r="AH242">
            <v>1000</v>
          </cell>
          <cell r="AI242">
            <v>2500</v>
          </cell>
          <cell r="AJ242">
            <v>2595</v>
          </cell>
          <cell r="AK242">
            <v>649</v>
          </cell>
          <cell r="AL242">
            <v>10000</v>
          </cell>
          <cell r="AM242">
            <v>2300</v>
          </cell>
          <cell r="AN242">
            <v>12300</v>
          </cell>
          <cell r="AO242">
            <v>2000</v>
          </cell>
          <cell r="AP242">
            <v>5500</v>
          </cell>
          <cell r="AQ242">
            <v>4066</v>
          </cell>
          <cell r="AR242">
            <v>1400</v>
          </cell>
          <cell r="AS242">
            <v>18436</v>
          </cell>
          <cell r="AT242">
            <v>900</v>
          </cell>
          <cell r="AU242">
            <v>0</v>
          </cell>
          <cell r="AV242">
            <v>2460</v>
          </cell>
          <cell r="AW242">
            <v>2470</v>
          </cell>
          <cell r="AX242">
            <v>0</v>
          </cell>
          <cell r="AY242">
            <v>2013</v>
          </cell>
          <cell r="AZ242">
            <v>0</v>
          </cell>
          <cell r="BA242">
            <v>5077</v>
          </cell>
          <cell r="BB242">
            <v>9697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24548</v>
          </cell>
          <cell r="BH242">
            <v>0</v>
          </cell>
          <cell r="BI242">
            <v>0</v>
          </cell>
          <cell r="BJ242">
            <v>0</v>
          </cell>
          <cell r="BK242">
            <v>10489</v>
          </cell>
          <cell r="BL242">
            <v>0</v>
          </cell>
          <cell r="BM242">
            <v>0</v>
          </cell>
          <cell r="BN242">
            <v>8507</v>
          </cell>
          <cell r="BO242">
            <v>0</v>
          </cell>
          <cell r="BP242">
            <v>49789</v>
          </cell>
          <cell r="BQ242">
            <v>0</v>
          </cell>
          <cell r="BR242">
            <v>0</v>
          </cell>
          <cell r="BS242">
            <v>0</v>
          </cell>
          <cell r="BT242">
            <v>72296</v>
          </cell>
        </row>
        <row r="243">
          <cell r="A243">
            <v>830</v>
          </cell>
          <cell r="B243" t="str">
            <v>Tirlebrook Primary School</v>
          </cell>
          <cell r="C243">
            <v>1</v>
          </cell>
          <cell r="D243">
            <v>16191.51</v>
          </cell>
          <cell r="E243">
            <v>0</v>
          </cell>
          <cell r="F243">
            <v>0</v>
          </cell>
          <cell r="G243">
            <v>515</v>
          </cell>
          <cell r="H243">
            <v>0</v>
          </cell>
          <cell r="I243">
            <v>0</v>
          </cell>
          <cell r="J243">
            <v>386942</v>
          </cell>
          <cell r="K243">
            <v>0</v>
          </cell>
          <cell r="L243">
            <v>44230</v>
          </cell>
          <cell r="M243">
            <v>0</v>
          </cell>
          <cell r="N243">
            <v>19856</v>
          </cell>
          <cell r="O243">
            <v>0</v>
          </cell>
          <cell r="P243">
            <v>0</v>
          </cell>
          <cell r="Q243">
            <v>15750</v>
          </cell>
          <cell r="R243">
            <v>25000</v>
          </cell>
          <cell r="S243">
            <v>0</v>
          </cell>
          <cell r="T243">
            <v>0</v>
          </cell>
          <cell r="U243">
            <v>0</v>
          </cell>
          <cell r="V243">
            <v>41985</v>
          </cell>
          <cell r="W243">
            <v>31316</v>
          </cell>
          <cell r="X243">
            <v>0</v>
          </cell>
          <cell r="Y243">
            <v>0</v>
          </cell>
          <cell r="Z243">
            <v>0</v>
          </cell>
          <cell r="AA243">
            <v>375816</v>
          </cell>
          <cell r="AB243">
            <v>5883</v>
          </cell>
          <cell r="AC243">
            <v>45529</v>
          </cell>
          <cell r="AD243">
            <v>7817</v>
          </cell>
          <cell r="AE243">
            <v>29379</v>
          </cell>
          <cell r="AF243">
            <v>18097</v>
          </cell>
          <cell r="AG243">
            <v>8671</v>
          </cell>
          <cell r="AH243">
            <v>650</v>
          </cell>
          <cell r="AI243">
            <v>1000</v>
          </cell>
          <cell r="AJ243">
            <v>4296</v>
          </cell>
          <cell r="AK243">
            <v>0</v>
          </cell>
          <cell r="AL243">
            <v>5000</v>
          </cell>
          <cell r="AM243">
            <v>1200</v>
          </cell>
          <cell r="AN243">
            <v>800</v>
          </cell>
          <cell r="AO243">
            <v>3200</v>
          </cell>
          <cell r="AP243">
            <v>5500</v>
          </cell>
          <cell r="AQ243">
            <v>1594</v>
          </cell>
          <cell r="AR243">
            <v>1000</v>
          </cell>
          <cell r="AS243">
            <v>29156</v>
          </cell>
          <cell r="AT243">
            <v>2700</v>
          </cell>
          <cell r="AU243">
            <v>0</v>
          </cell>
          <cell r="AV243">
            <v>2350</v>
          </cell>
          <cell r="AW243">
            <v>3705</v>
          </cell>
          <cell r="AX243">
            <v>0</v>
          </cell>
          <cell r="AY243">
            <v>10600</v>
          </cell>
          <cell r="AZ243">
            <v>0</v>
          </cell>
          <cell r="BA243">
            <v>0</v>
          </cell>
          <cell r="BB243">
            <v>7147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27950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28465</v>
          </cell>
          <cell r="BN243">
            <v>10180.51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10180.51</v>
          </cell>
        </row>
        <row r="244">
          <cell r="A244">
            <v>833</v>
          </cell>
          <cell r="B244" t="str">
            <v>Upton St. Leonards Church of England Primary School</v>
          </cell>
          <cell r="C244">
            <v>1</v>
          </cell>
          <cell r="D244">
            <v>59319</v>
          </cell>
          <cell r="E244">
            <v>0</v>
          </cell>
          <cell r="F244">
            <v>87699</v>
          </cell>
          <cell r="G244">
            <v>152</v>
          </cell>
          <cell r="H244">
            <v>0</v>
          </cell>
          <cell r="I244">
            <v>0</v>
          </cell>
          <cell r="J244">
            <v>1092637</v>
          </cell>
          <cell r="K244">
            <v>0</v>
          </cell>
          <cell r="L244">
            <v>98273</v>
          </cell>
          <cell r="M244">
            <v>0</v>
          </cell>
          <cell r="N244">
            <v>33118</v>
          </cell>
          <cell r="O244">
            <v>0</v>
          </cell>
          <cell r="P244">
            <v>0</v>
          </cell>
          <cell r="Q244">
            <v>20836</v>
          </cell>
          <cell r="R244">
            <v>48701</v>
          </cell>
          <cell r="S244">
            <v>0</v>
          </cell>
          <cell r="T244">
            <v>0</v>
          </cell>
          <cell r="U244">
            <v>17550</v>
          </cell>
          <cell r="V244">
            <v>9500</v>
          </cell>
          <cell r="W244">
            <v>64807</v>
          </cell>
          <cell r="X244">
            <v>0</v>
          </cell>
          <cell r="Y244">
            <v>0</v>
          </cell>
          <cell r="Z244">
            <v>0</v>
          </cell>
          <cell r="AA244">
            <v>799272</v>
          </cell>
          <cell r="AB244">
            <v>30082</v>
          </cell>
          <cell r="AC244">
            <v>197696</v>
          </cell>
          <cell r="AD244">
            <v>13389</v>
          </cell>
          <cell r="AE244">
            <v>45926</v>
          </cell>
          <cell r="AF244">
            <v>24256</v>
          </cell>
          <cell r="AG244">
            <v>27499</v>
          </cell>
          <cell r="AH244">
            <v>6600</v>
          </cell>
          <cell r="AI244">
            <v>3715</v>
          </cell>
          <cell r="AJ244">
            <v>8481</v>
          </cell>
          <cell r="AK244">
            <v>0</v>
          </cell>
          <cell r="AL244">
            <v>15000</v>
          </cell>
          <cell r="AM244">
            <v>3032</v>
          </cell>
          <cell r="AN244">
            <v>16540</v>
          </cell>
          <cell r="AO244">
            <v>6038</v>
          </cell>
          <cell r="AP244">
            <v>15986</v>
          </cell>
          <cell r="AQ244">
            <v>22499</v>
          </cell>
          <cell r="AR244">
            <v>11657</v>
          </cell>
          <cell r="AS244">
            <v>59358</v>
          </cell>
          <cell r="AT244">
            <v>20475</v>
          </cell>
          <cell r="AU244">
            <v>0</v>
          </cell>
          <cell r="AV244">
            <v>11578</v>
          </cell>
          <cell r="AW244">
            <v>11419</v>
          </cell>
          <cell r="AX244">
            <v>0</v>
          </cell>
          <cell r="AY244">
            <v>23821</v>
          </cell>
          <cell r="AZ244">
            <v>19500</v>
          </cell>
          <cell r="BA244">
            <v>15501</v>
          </cell>
          <cell r="BB244">
            <v>15421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45338</v>
          </cell>
          <cell r="BH244">
            <v>0</v>
          </cell>
          <cell r="BI244">
            <v>0</v>
          </cell>
          <cell r="BJ244">
            <v>0</v>
          </cell>
          <cell r="BK244">
            <v>133037</v>
          </cell>
          <cell r="BL244">
            <v>0</v>
          </cell>
          <cell r="BM244">
            <v>152</v>
          </cell>
          <cell r="BN244">
            <v>20000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20000</v>
          </cell>
        </row>
        <row r="245">
          <cell r="A245">
            <v>835</v>
          </cell>
          <cell r="B245" t="str">
            <v>Watermoor Church of England Primary School</v>
          </cell>
          <cell r="D245">
            <v>27063.88</v>
          </cell>
          <cell r="E245">
            <v>0.11999999999898137</v>
          </cell>
          <cell r="F245">
            <v>29228</v>
          </cell>
          <cell r="G245">
            <v>134</v>
          </cell>
          <cell r="H245">
            <v>0</v>
          </cell>
          <cell r="I245">
            <v>0</v>
          </cell>
          <cell r="J245">
            <v>332209</v>
          </cell>
          <cell r="K245">
            <v>0</v>
          </cell>
          <cell r="L245">
            <v>35246</v>
          </cell>
          <cell r="M245">
            <v>0</v>
          </cell>
          <cell r="N245">
            <v>21453</v>
          </cell>
          <cell r="O245">
            <v>0</v>
          </cell>
          <cell r="P245">
            <v>0</v>
          </cell>
          <cell r="Q245">
            <v>1800</v>
          </cell>
          <cell r="R245">
            <v>0</v>
          </cell>
          <cell r="S245">
            <v>4283</v>
          </cell>
          <cell r="T245">
            <v>900</v>
          </cell>
          <cell r="U245">
            <v>0</v>
          </cell>
          <cell r="V245">
            <v>1000</v>
          </cell>
          <cell r="W245">
            <v>28715</v>
          </cell>
          <cell r="X245">
            <v>0</v>
          </cell>
          <cell r="Y245">
            <v>0</v>
          </cell>
          <cell r="Z245">
            <v>0</v>
          </cell>
          <cell r="AA245">
            <v>254909</v>
          </cell>
          <cell r="AB245">
            <v>3000</v>
          </cell>
          <cell r="AC245">
            <v>31850</v>
          </cell>
          <cell r="AD245">
            <v>9961</v>
          </cell>
          <cell r="AE245">
            <v>26872</v>
          </cell>
          <cell r="AF245">
            <v>0</v>
          </cell>
          <cell r="AG245">
            <v>9850</v>
          </cell>
          <cell r="AH245">
            <v>70</v>
          </cell>
          <cell r="AI245">
            <v>1000</v>
          </cell>
          <cell r="AJ245">
            <v>8388</v>
          </cell>
          <cell r="AK245">
            <v>2183</v>
          </cell>
          <cell r="AL245">
            <v>4990</v>
          </cell>
          <cell r="AM245">
            <v>1560</v>
          </cell>
          <cell r="AN245">
            <v>1250</v>
          </cell>
          <cell r="AO245">
            <v>1594</v>
          </cell>
          <cell r="AP245">
            <v>7950</v>
          </cell>
          <cell r="AQ245">
            <v>6676</v>
          </cell>
          <cell r="AR245">
            <v>2631</v>
          </cell>
          <cell r="AS245">
            <v>11793</v>
          </cell>
          <cell r="AT245">
            <v>3236</v>
          </cell>
          <cell r="AU245">
            <v>0</v>
          </cell>
          <cell r="AV245">
            <v>3281</v>
          </cell>
          <cell r="AW245">
            <v>3143</v>
          </cell>
          <cell r="AX245">
            <v>0</v>
          </cell>
          <cell r="AY245">
            <v>8700</v>
          </cell>
          <cell r="AZ245">
            <v>20873</v>
          </cell>
          <cell r="BA245">
            <v>0</v>
          </cell>
          <cell r="BB245">
            <v>9133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27572</v>
          </cell>
          <cell r="BH245">
            <v>0</v>
          </cell>
          <cell r="BI245">
            <v>0</v>
          </cell>
          <cell r="BJ245">
            <v>0</v>
          </cell>
          <cell r="BK245">
            <v>56800</v>
          </cell>
          <cell r="BL245">
            <v>0</v>
          </cell>
          <cell r="BM245">
            <v>134</v>
          </cell>
          <cell r="BN245">
            <v>17777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17777</v>
          </cell>
        </row>
        <row r="246">
          <cell r="A246">
            <v>837</v>
          </cell>
          <cell r="B246" t="str">
            <v>Walmore Hill Primary School</v>
          </cell>
          <cell r="D246">
            <v>17328</v>
          </cell>
          <cell r="E246">
            <v>0</v>
          </cell>
          <cell r="F246">
            <v>19938</v>
          </cell>
          <cell r="G246">
            <v>0</v>
          </cell>
          <cell r="H246">
            <v>0</v>
          </cell>
          <cell r="I246">
            <v>0</v>
          </cell>
          <cell r="J246">
            <v>229630</v>
          </cell>
          <cell r="K246">
            <v>0</v>
          </cell>
          <cell r="L246">
            <v>25298</v>
          </cell>
          <cell r="M246">
            <v>0</v>
          </cell>
          <cell r="N246">
            <v>19877</v>
          </cell>
          <cell r="O246">
            <v>0</v>
          </cell>
          <cell r="P246">
            <v>0</v>
          </cell>
          <cell r="Q246">
            <v>400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22440</v>
          </cell>
          <cell r="X246">
            <v>0</v>
          </cell>
          <cell r="Y246">
            <v>0</v>
          </cell>
          <cell r="Z246">
            <v>0</v>
          </cell>
          <cell r="AA246">
            <v>171478</v>
          </cell>
          <cell r="AB246">
            <v>7174</v>
          </cell>
          <cell r="AC246">
            <v>46025</v>
          </cell>
          <cell r="AD246">
            <v>6001</v>
          </cell>
          <cell r="AE246">
            <v>16061</v>
          </cell>
          <cell r="AF246">
            <v>0</v>
          </cell>
          <cell r="AG246">
            <v>5341</v>
          </cell>
          <cell r="AH246">
            <v>1100</v>
          </cell>
          <cell r="AI246">
            <v>3083</v>
          </cell>
          <cell r="AJ246">
            <v>4984</v>
          </cell>
          <cell r="AK246">
            <v>1247</v>
          </cell>
          <cell r="AL246">
            <v>5000</v>
          </cell>
          <cell r="AM246">
            <v>618</v>
          </cell>
          <cell r="AN246">
            <v>567</v>
          </cell>
          <cell r="AO246">
            <v>2060</v>
          </cell>
          <cell r="AP246">
            <v>3863</v>
          </cell>
          <cell r="AQ246">
            <v>3835</v>
          </cell>
          <cell r="AR246">
            <v>928</v>
          </cell>
          <cell r="AS246">
            <v>14225</v>
          </cell>
          <cell r="AT246">
            <v>563</v>
          </cell>
          <cell r="AU246">
            <v>0</v>
          </cell>
          <cell r="AV246">
            <v>2582</v>
          </cell>
          <cell r="AW246">
            <v>180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11227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22973</v>
          </cell>
          <cell r="BH246">
            <v>0</v>
          </cell>
          <cell r="BI246">
            <v>0</v>
          </cell>
          <cell r="BJ246">
            <v>0</v>
          </cell>
          <cell r="BK246">
            <v>42911</v>
          </cell>
          <cell r="BL246">
            <v>0</v>
          </cell>
          <cell r="BM246">
            <v>0</v>
          </cell>
          <cell r="BN246">
            <v>6831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6831</v>
          </cell>
        </row>
        <row r="247">
          <cell r="A247">
            <v>838</v>
          </cell>
          <cell r="B247" t="str">
            <v>Westbury-on-Severn Church of England Primary School</v>
          </cell>
          <cell r="D247">
            <v>22567.66</v>
          </cell>
          <cell r="E247">
            <v>0</v>
          </cell>
          <cell r="F247">
            <v>0</v>
          </cell>
          <cell r="G247">
            <v>35</v>
          </cell>
          <cell r="H247">
            <v>0</v>
          </cell>
          <cell r="I247">
            <v>0</v>
          </cell>
          <cell r="J247">
            <v>211941</v>
          </cell>
          <cell r="K247">
            <v>0</v>
          </cell>
          <cell r="L247">
            <v>26981</v>
          </cell>
          <cell r="M247">
            <v>0</v>
          </cell>
          <cell r="N247">
            <v>17696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5600</v>
          </cell>
          <cell r="V247">
            <v>6528</v>
          </cell>
          <cell r="W247">
            <v>21535</v>
          </cell>
          <cell r="X247">
            <v>0</v>
          </cell>
          <cell r="Y247">
            <v>0</v>
          </cell>
          <cell r="Z247">
            <v>0</v>
          </cell>
          <cell r="AA247">
            <v>158825</v>
          </cell>
          <cell r="AB247">
            <v>5930</v>
          </cell>
          <cell r="AC247">
            <v>46826</v>
          </cell>
          <cell r="AD247">
            <v>7891</v>
          </cell>
          <cell r="AE247">
            <v>16218</v>
          </cell>
          <cell r="AF247">
            <v>0</v>
          </cell>
          <cell r="AG247">
            <v>15159</v>
          </cell>
          <cell r="AH247">
            <v>3500</v>
          </cell>
          <cell r="AI247">
            <v>0</v>
          </cell>
          <cell r="AJ247">
            <v>3372</v>
          </cell>
          <cell r="AK247">
            <v>844</v>
          </cell>
          <cell r="AL247">
            <v>14250</v>
          </cell>
          <cell r="AM247">
            <v>900</v>
          </cell>
          <cell r="AN247">
            <v>920</v>
          </cell>
          <cell r="AO247">
            <v>870</v>
          </cell>
          <cell r="AP247">
            <v>5000</v>
          </cell>
          <cell r="AQ247">
            <v>656</v>
          </cell>
          <cell r="AR247">
            <v>435</v>
          </cell>
          <cell r="AS247">
            <v>15921</v>
          </cell>
          <cell r="AT247">
            <v>0</v>
          </cell>
          <cell r="AU247">
            <v>0</v>
          </cell>
          <cell r="AV247">
            <v>3600</v>
          </cell>
          <cell r="AW247">
            <v>400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10699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35</v>
          </cell>
          <cell r="BN247">
            <v>632.65999999997439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632.65999999997439</v>
          </cell>
        </row>
        <row r="248">
          <cell r="A248">
            <v>841</v>
          </cell>
          <cell r="B248" t="str">
            <v>Whiteshill Primary School</v>
          </cell>
          <cell r="D248">
            <v>11400</v>
          </cell>
          <cell r="E248">
            <v>3331</v>
          </cell>
          <cell r="F248">
            <v>-28424</v>
          </cell>
          <cell r="G248">
            <v>4265</v>
          </cell>
          <cell r="H248">
            <v>0</v>
          </cell>
          <cell r="I248">
            <v>0</v>
          </cell>
          <cell r="J248">
            <v>256823</v>
          </cell>
          <cell r="K248">
            <v>0</v>
          </cell>
          <cell r="L248">
            <v>42383</v>
          </cell>
          <cell r="M248">
            <v>0</v>
          </cell>
          <cell r="N248">
            <v>16083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22943</v>
          </cell>
          <cell r="X248">
            <v>0</v>
          </cell>
          <cell r="Y248">
            <v>0</v>
          </cell>
          <cell r="Z248">
            <v>0</v>
          </cell>
          <cell r="AA248">
            <v>240400</v>
          </cell>
          <cell r="AB248">
            <v>400</v>
          </cell>
          <cell r="AC248">
            <v>63656</v>
          </cell>
          <cell r="AD248">
            <v>0</v>
          </cell>
          <cell r="AE248">
            <v>20946</v>
          </cell>
          <cell r="AF248">
            <v>0</v>
          </cell>
          <cell r="AG248">
            <v>5324</v>
          </cell>
          <cell r="AH248">
            <v>0</v>
          </cell>
          <cell r="AI248">
            <v>1200</v>
          </cell>
          <cell r="AJ248">
            <v>2893</v>
          </cell>
          <cell r="AK248">
            <v>0</v>
          </cell>
          <cell r="AL248">
            <v>6054</v>
          </cell>
          <cell r="AM248">
            <v>721</v>
          </cell>
          <cell r="AN248">
            <v>7029</v>
          </cell>
          <cell r="AO248">
            <v>1000</v>
          </cell>
          <cell r="AP248">
            <v>6500</v>
          </cell>
          <cell r="AQ248">
            <v>2449</v>
          </cell>
          <cell r="AR248">
            <v>1110</v>
          </cell>
          <cell r="AS248">
            <v>8050</v>
          </cell>
          <cell r="AT248">
            <v>1708</v>
          </cell>
          <cell r="AU248">
            <v>0</v>
          </cell>
          <cell r="AV248">
            <v>5475</v>
          </cell>
          <cell r="AW248">
            <v>2398</v>
          </cell>
          <cell r="AX248">
            <v>0</v>
          </cell>
          <cell r="AY248">
            <v>435</v>
          </cell>
          <cell r="AZ248">
            <v>0</v>
          </cell>
          <cell r="BA248">
            <v>0</v>
          </cell>
          <cell r="BB248">
            <v>11433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24989</v>
          </cell>
          <cell r="BH248">
            <v>0</v>
          </cell>
          <cell r="BI248">
            <v>0</v>
          </cell>
          <cell r="BJ248">
            <v>0</v>
          </cell>
          <cell r="BK248">
            <v>4265</v>
          </cell>
          <cell r="BL248">
            <v>0</v>
          </cell>
          <cell r="BM248">
            <v>0</v>
          </cell>
          <cell r="BN248">
            <v>-36218</v>
          </cell>
          <cell r="BO248">
            <v>0</v>
          </cell>
          <cell r="BP248">
            <v>-3435</v>
          </cell>
          <cell r="BQ248">
            <v>0</v>
          </cell>
          <cell r="BR248">
            <v>0</v>
          </cell>
          <cell r="BS248">
            <v>0</v>
          </cell>
          <cell r="BT248">
            <v>-39653</v>
          </cell>
        </row>
        <row r="249">
          <cell r="A249">
            <v>842</v>
          </cell>
          <cell r="B249" t="str">
            <v>Whitminster Endowed Church of England Primary School</v>
          </cell>
          <cell r="D249">
            <v>41300</v>
          </cell>
          <cell r="E249">
            <v>0</v>
          </cell>
          <cell r="F249">
            <v>48526</v>
          </cell>
          <cell r="G249">
            <v>4905</v>
          </cell>
          <cell r="H249">
            <v>0</v>
          </cell>
          <cell r="I249">
            <v>0</v>
          </cell>
          <cell r="J249">
            <v>286976</v>
          </cell>
          <cell r="K249">
            <v>0</v>
          </cell>
          <cell r="L249">
            <v>16827</v>
          </cell>
          <cell r="M249">
            <v>0</v>
          </cell>
          <cell r="N249">
            <v>17597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25090</v>
          </cell>
          <cell r="X249">
            <v>0</v>
          </cell>
          <cell r="Y249">
            <v>0</v>
          </cell>
          <cell r="Z249">
            <v>0</v>
          </cell>
          <cell r="AA249">
            <v>223229</v>
          </cell>
          <cell r="AB249">
            <v>6522</v>
          </cell>
          <cell r="AC249">
            <v>49238</v>
          </cell>
          <cell r="AD249">
            <v>8121</v>
          </cell>
          <cell r="AE249">
            <v>19550</v>
          </cell>
          <cell r="AF249">
            <v>0</v>
          </cell>
          <cell r="AG249">
            <v>6514</v>
          </cell>
          <cell r="AH249">
            <v>150</v>
          </cell>
          <cell r="AI249">
            <v>1400</v>
          </cell>
          <cell r="AJ249">
            <v>4166</v>
          </cell>
          <cell r="AK249">
            <v>0</v>
          </cell>
          <cell r="AL249">
            <v>6980</v>
          </cell>
          <cell r="AM249">
            <v>800</v>
          </cell>
          <cell r="AN249">
            <v>0</v>
          </cell>
          <cell r="AO249">
            <v>600</v>
          </cell>
          <cell r="AP249">
            <v>4000</v>
          </cell>
          <cell r="AQ249">
            <v>2948</v>
          </cell>
          <cell r="AR249">
            <v>1500</v>
          </cell>
          <cell r="AS249">
            <v>9867</v>
          </cell>
          <cell r="AT249">
            <v>17297</v>
          </cell>
          <cell r="AU249">
            <v>0</v>
          </cell>
          <cell r="AV249">
            <v>4901</v>
          </cell>
          <cell r="AW249">
            <v>2695</v>
          </cell>
          <cell r="AX249">
            <v>0</v>
          </cell>
          <cell r="AY249">
            <v>1555</v>
          </cell>
          <cell r="AZ249">
            <v>0</v>
          </cell>
          <cell r="BA249">
            <v>600</v>
          </cell>
          <cell r="BB249">
            <v>10690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25115</v>
          </cell>
          <cell r="BH249">
            <v>0</v>
          </cell>
          <cell r="BI249">
            <v>0</v>
          </cell>
          <cell r="BJ249">
            <v>0</v>
          </cell>
          <cell r="BK249">
            <v>77916</v>
          </cell>
          <cell r="BL249">
            <v>0</v>
          </cell>
          <cell r="BM249">
            <v>630</v>
          </cell>
          <cell r="BN249">
            <v>4467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4467</v>
          </cell>
        </row>
        <row r="250">
          <cell r="A250">
            <v>845</v>
          </cell>
          <cell r="B250" t="str">
            <v>Willersey Church of England Primary School</v>
          </cell>
          <cell r="D250">
            <v>20174</v>
          </cell>
          <cell r="E250">
            <v>0</v>
          </cell>
          <cell r="F250">
            <v>65288</v>
          </cell>
          <cell r="G250">
            <v>0</v>
          </cell>
          <cell r="H250">
            <v>0</v>
          </cell>
          <cell r="I250">
            <v>0</v>
          </cell>
          <cell r="J250">
            <v>190509</v>
          </cell>
          <cell r="K250">
            <v>0</v>
          </cell>
          <cell r="L250">
            <v>5260</v>
          </cell>
          <cell r="M250">
            <v>0</v>
          </cell>
          <cell r="N250">
            <v>18330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20296</v>
          </cell>
          <cell r="X250">
            <v>0</v>
          </cell>
          <cell r="Y250">
            <v>0</v>
          </cell>
          <cell r="Z250">
            <v>0</v>
          </cell>
          <cell r="AA250">
            <v>153520</v>
          </cell>
          <cell r="AB250">
            <v>4000</v>
          </cell>
          <cell r="AC250">
            <v>27522</v>
          </cell>
          <cell r="AD250">
            <v>6438</v>
          </cell>
          <cell r="AE250">
            <v>9842</v>
          </cell>
          <cell r="AF250">
            <v>0</v>
          </cell>
          <cell r="AG250">
            <v>3699</v>
          </cell>
          <cell r="AH250">
            <v>700</v>
          </cell>
          <cell r="AI250">
            <v>3000</v>
          </cell>
          <cell r="AJ250">
            <v>3843</v>
          </cell>
          <cell r="AK250">
            <v>961</v>
          </cell>
          <cell r="AL250">
            <v>3500</v>
          </cell>
          <cell r="AM250">
            <v>0</v>
          </cell>
          <cell r="AN250">
            <v>550</v>
          </cell>
          <cell r="AO250">
            <v>230</v>
          </cell>
          <cell r="AP250">
            <v>3500</v>
          </cell>
          <cell r="AQ250">
            <v>1848</v>
          </cell>
          <cell r="AR250">
            <v>600</v>
          </cell>
          <cell r="AS250">
            <v>8400</v>
          </cell>
          <cell r="AT250">
            <v>1100</v>
          </cell>
          <cell r="AU250">
            <v>0</v>
          </cell>
          <cell r="AV250">
            <v>3315</v>
          </cell>
          <cell r="AW250">
            <v>1396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7367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21650</v>
          </cell>
          <cell r="BH250">
            <v>0</v>
          </cell>
          <cell r="BI250">
            <v>0</v>
          </cell>
          <cell r="BJ250">
            <v>0</v>
          </cell>
          <cell r="BK250">
            <v>86938</v>
          </cell>
          <cell r="BL250">
            <v>0</v>
          </cell>
          <cell r="BM250">
            <v>0</v>
          </cell>
          <cell r="BN250">
            <v>9238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9238</v>
          </cell>
        </row>
        <row r="251">
          <cell r="A251">
            <v>848</v>
          </cell>
          <cell r="B251" t="str">
            <v>Winchcombe Abbey Church of England Primary School</v>
          </cell>
          <cell r="D251">
            <v>576</v>
          </cell>
          <cell r="E251">
            <v>0</v>
          </cell>
          <cell r="F251">
            <v>0</v>
          </cell>
          <cell r="G251">
            <v>720</v>
          </cell>
          <cell r="H251">
            <v>0</v>
          </cell>
          <cell r="I251">
            <v>0</v>
          </cell>
          <cell r="J251">
            <v>582307</v>
          </cell>
          <cell r="K251">
            <v>0</v>
          </cell>
          <cell r="L251">
            <v>54924</v>
          </cell>
          <cell r="M251">
            <v>0</v>
          </cell>
          <cell r="N251">
            <v>28882</v>
          </cell>
          <cell r="O251">
            <v>0</v>
          </cell>
          <cell r="P251">
            <v>5622</v>
          </cell>
          <cell r="Q251">
            <v>6800</v>
          </cell>
          <cell r="R251">
            <v>0</v>
          </cell>
          <cell r="S251">
            <v>8200</v>
          </cell>
          <cell r="T251">
            <v>0</v>
          </cell>
          <cell r="U251">
            <v>0</v>
          </cell>
          <cell r="V251">
            <v>13300</v>
          </cell>
          <cell r="W251">
            <v>44200</v>
          </cell>
          <cell r="X251">
            <v>0</v>
          </cell>
          <cell r="Y251">
            <v>0</v>
          </cell>
          <cell r="Z251">
            <v>0</v>
          </cell>
          <cell r="AA251">
            <v>434549</v>
          </cell>
          <cell r="AB251">
            <v>20000</v>
          </cell>
          <cell r="AC251">
            <v>107872</v>
          </cell>
          <cell r="AD251">
            <v>34280</v>
          </cell>
          <cell r="AE251">
            <v>26193</v>
          </cell>
          <cell r="AF251">
            <v>0</v>
          </cell>
          <cell r="AG251">
            <v>19844</v>
          </cell>
          <cell r="AH251">
            <v>600</v>
          </cell>
          <cell r="AI251">
            <v>3500</v>
          </cell>
          <cell r="AJ251">
            <v>4554</v>
          </cell>
          <cell r="AK251">
            <v>0</v>
          </cell>
          <cell r="AL251">
            <v>12500</v>
          </cell>
          <cell r="AM251">
            <v>4000</v>
          </cell>
          <cell r="AN251">
            <v>2000</v>
          </cell>
          <cell r="AO251">
            <v>1700</v>
          </cell>
          <cell r="AP251">
            <v>10000</v>
          </cell>
          <cell r="AQ251">
            <v>2631</v>
          </cell>
          <cell r="AR251">
            <v>400</v>
          </cell>
          <cell r="AS251">
            <v>25880</v>
          </cell>
          <cell r="AT251">
            <v>6500</v>
          </cell>
          <cell r="AU251">
            <v>0</v>
          </cell>
          <cell r="AV251">
            <v>6600</v>
          </cell>
          <cell r="AW251">
            <v>475</v>
          </cell>
          <cell r="AX251">
            <v>0</v>
          </cell>
          <cell r="AY251">
            <v>8265</v>
          </cell>
          <cell r="AZ251">
            <v>0</v>
          </cell>
          <cell r="BA251">
            <v>5000</v>
          </cell>
          <cell r="BB251">
            <v>17237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720</v>
          </cell>
          <cell r="BN251">
            <v>-9769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-9769</v>
          </cell>
        </row>
        <row r="252">
          <cell r="A252">
            <v>851</v>
          </cell>
          <cell r="B252" t="str">
            <v>Withington Church of England Primary School</v>
          </cell>
          <cell r="D252">
            <v>15111</v>
          </cell>
          <cell r="E252">
            <v>0</v>
          </cell>
          <cell r="F252">
            <v>0</v>
          </cell>
          <cell r="G252">
            <v>991</v>
          </cell>
          <cell r="H252">
            <v>0</v>
          </cell>
          <cell r="I252">
            <v>244</v>
          </cell>
          <cell r="J252">
            <v>106303</v>
          </cell>
          <cell r="K252">
            <v>0</v>
          </cell>
          <cell r="L252">
            <v>19299</v>
          </cell>
          <cell r="M252">
            <v>0</v>
          </cell>
          <cell r="N252">
            <v>10491</v>
          </cell>
          <cell r="O252">
            <v>0</v>
          </cell>
          <cell r="P252">
            <v>0</v>
          </cell>
          <cell r="Q252">
            <v>880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2000</v>
          </cell>
          <cell r="W252">
            <v>14852</v>
          </cell>
          <cell r="X252">
            <v>0</v>
          </cell>
          <cell r="Y252">
            <v>1800</v>
          </cell>
          <cell r="Z252">
            <v>24708</v>
          </cell>
          <cell r="AA252">
            <v>108458</v>
          </cell>
          <cell r="AB252">
            <v>2500</v>
          </cell>
          <cell r="AC252">
            <v>19407</v>
          </cell>
          <cell r="AD252">
            <v>2799</v>
          </cell>
          <cell r="AE252">
            <v>11006</v>
          </cell>
          <cell r="AF252">
            <v>0</v>
          </cell>
          <cell r="AG252">
            <v>1971</v>
          </cell>
          <cell r="AH252">
            <v>0</v>
          </cell>
          <cell r="AI252">
            <v>1000</v>
          </cell>
          <cell r="AJ252">
            <v>810</v>
          </cell>
          <cell r="AK252">
            <v>202</v>
          </cell>
          <cell r="AL252">
            <v>800</v>
          </cell>
          <cell r="AM252">
            <v>350</v>
          </cell>
          <cell r="AN252">
            <v>400</v>
          </cell>
          <cell r="AO252">
            <v>290</v>
          </cell>
          <cell r="AP252">
            <v>2900</v>
          </cell>
          <cell r="AQ252">
            <v>136</v>
          </cell>
          <cell r="AR252">
            <v>300</v>
          </cell>
          <cell r="AS252">
            <v>3782</v>
          </cell>
          <cell r="AT252">
            <v>1054</v>
          </cell>
          <cell r="AU252">
            <v>0</v>
          </cell>
          <cell r="AV252">
            <v>2040</v>
          </cell>
          <cell r="AW252">
            <v>420</v>
          </cell>
          <cell r="AX252">
            <v>0</v>
          </cell>
          <cell r="AY252">
            <v>2175</v>
          </cell>
          <cell r="AZ252">
            <v>0</v>
          </cell>
          <cell r="BA252">
            <v>0</v>
          </cell>
          <cell r="BB252">
            <v>3105</v>
          </cell>
          <cell r="BC252">
            <v>0</v>
          </cell>
          <cell r="BD252">
            <v>0</v>
          </cell>
          <cell r="BE252">
            <v>26352</v>
          </cell>
          <cell r="BF252">
            <v>400</v>
          </cell>
          <cell r="BG252">
            <v>0</v>
          </cell>
          <cell r="BH252">
            <v>0</v>
          </cell>
          <cell r="BI252">
            <v>0</v>
          </cell>
          <cell r="BJ252">
            <v>0</v>
          </cell>
          <cell r="BK252">
            <v>0</v>
          </cell>
          <cell r="BL252">
            <v>0</v>
          </cell>
          <cell r="BM252">
            <v>991</v>
          </cell>
          <cell r="BN252">
            <v>3031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3031</v>
          </cell>
        </row>
        <row r="253">
          <cell r="A253">
            <v>852</v>
          </cell>
          <cell r="B253" t="str">
            <v>Woolaston Primary School</v>
          </cell>
          <cell r="D253">
            <v>-6575</v>
          </cell>
          <cell r="E253">
            <v>0</v>
          </cell>
          <cell r="F253">
            <v>6034</v>
          </cell>
          <cell r="G253">
            <v>163</v>
          </cell>
          <cell r="H253">
            <v>0</v>
          </cell>
          <cell r="I253">
            <v>0</v>
          </cell>
          <cell r="J253">
            <v>523294</v>
          </cell>
          <cell r="K253">
            <v>0</v>
          </cell>
          <cell r="L253">
            <v>42221</v>
          </cell>
          <cell r="M253">
            <v>0</v>
          </cell>
          <cell r="N253">
            <v>26255</v>
          </cell>
          <cell r="O253">
            <v>0</v>
          </cell>
          <cell r="P253">
            <v>0</v>
          </cell>
          <cell r="Q253">
            <v>1000</v>
          </cell>
          <cell r="R253">
            <v>30000</v>
          </cell>
          <cell r="S253">
            <v>0</v>
          </cell>
          <cell r="T253">
            <v>0</v>
          </cell>
          <cell r="U253">
            <v>9000</v>
          </cell>
          <cell r="V253">
            <v>6000</v>
          </cell>
          <cell r="W253">
            <v>39304</v>
          </cell>
          <cell r="X253">
            <v>0</v>
          </cell>
          <cell r="Y253">
            <v>0</v>
          </cell>
          <cell r="Z253">
            <v>0</v>
          </cell>
          <cell r="AA253">
            <v>349941</v>
          </cell>
          <cell r="AB253">
            <v>6106</v>
          </cell>
          <cell r="AC253">
            <v>121050</v>
          </cell>
          <cell r="AD253">
            <v>3759</v>
          </cell>
          <cell r="AE253">
            <v>22014</v>
          </cell>
          <cell r="AF253">
            <v>25372</v>
          </cell>
          <cell r="AG253">
            <v>17110</v>
          </cell>
          <cell r="AH253">
            <v>250</v>
          </cell>
          <cell r="AI253">
            <v>2500</v>
          </cell>
          <cell r="AJ253">
            <v>11490</v>
          </cell>
          <cell r="AK253">
            <v>2873</v>
          </cell>
          <cell r="AL253">
            <v>3000</v>
          </cell>
          <cell r="AM253">
            <v>2500</v>
          </cell>
          <cell r="AN253">
            <v>12200</v>
          </cell>
          <cell r="AO253">
            <v>3000</v>
          </cell>
          <cell r="AP253">
            <v>7000</v>
          </cell>
          <cell r="AQ253">
            <v>9055</v>
          </cell>
          <cell r="AR253">
            <v>1000</v>
          </cell>
          <cell r="AS253">
            <v>25500</v>
          </cell>
          <cell r="AT253">
            <v>9000</v>
          </cell>
          <cell r="AU253">
            <v>0</v>
          </cell>
          <cell r="AV253">
            <v>6850</v>
          </cell>
          <cell r="AW253">
            <v>4965</v>
          </cell>
          <cell r="AX253">
            <v>0</v>
          </cell>
          <cell r="AY253">
            <v>13805</v>
          </cell>
          <cell r="AZ253">
            <v>0</v>
          </cell>
          <cell r="BA253">
            <v>0</v>
          </cell>
          <cell r="BB253">
            <v>7035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31037</v>
          </cell>
          <cell r="BH253">
            <v>0</v>
          </cell>
          <cell r="BI253">
            <v>0</v>
          </cell>
          <cell r="BJ253">
            <v>0</v>
          </cell>
          <cell r="BK253">
            <v>37071</v>
          </cell>
          <cell r="BL253">
            <v>0</v>
          </cell>
          <cell r="BM253">
            <v>163</v>
          </cell>
          <cell r="BN253">
            <v>3124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3124</v>
          </cell>
        </row>
        <row r="254">
          <cell r="A254">
            <v>853</v>
          </cell>
          <cell r="B254" t="str">
            <v>Woodchester Endowed Church of England Primary School</v>
          </cell>
          <cell r="D254">
            <v>47183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323724</v>
          </cell>
          <cell r="K254">
            <v>0</v>
          </cell>
          <cell r="L254">
            <v>34232</v>
          </cell>
          <cell r="M254">
            <v>0</v>
          </cell>
          <cell r="N254">
            <v>15086</v>
          </cell>
          <cell r="O254">
            <v>0</v>
          </cell>
          <cell r="P254">
            <v>0</v>
          </cell>
          <cell r="Q254">
            <v>40</v>
          </cell>
          <cell r="R254">
            <v>0</v>
          </cell>
          <cell r="S254">
            <v>0</v>
          </cell>
          <cell r="T254">
            <v>0</v>
          </cell>
          <cell r="U254">
            <v>3881</v>
          </cell>
          <cell r="V254">
            <v>0</v>
          </cell>
          <cell r="W254">
            <v>28549</v>
          </cell>
          <cell r="X254">
            <v>0</v>
          </cell>
          <cell r="Y254">
            <v>0</v>
          </cell>
          <cell r="Z254">
            <v>0</v>
          </cell>
          <cell r="AA254">
            <v>250059</v>
          </cell>
          <cell r="AB254">
            <v>15757</v>
          </cell>
          <cell r="AC254">
            <v>34641</v>
          </cell>
          <cell r="AD254">
            <v>0</v>
          </cell>
          <cell r="AE254">
            <v>28087</v>
          </cell>
          <cell r="AF254">
            <v>0</v>
          </cell>
          <cell r="AG254">
            <v>9944</v>
          </cell>
          <cell r="AH254">
            <v>1775</v>
          </cell>
          <cell r="AI254">
            <v>5106</v>
          </cell>
          <cell r="AJ254">
            <v>2996</v>
          </cell>
          <cell r="AK254">
            <v>746</v>
          </cell>
          <cell r="AL254">
            <v>13808</v>
          </cell>
          <cell r="AM254">
            <v>6410</v>
          </cell>
          <cell r="AN254">
            <v>10500</v>
          </cell>
          <cell r="AO254">
            <v>900</v>
          </cell>
          <cell r="AP254">
            <v>4700</v>
          </cell>
          <cell r="AQ254">
            <v>1294</v>
          </cell>
          <cell r="AR254">
            <v>300</v>
          </cell>
          <cell r="AS254">
            <v>30106</v>
          </cell>
          <cell r="AT254">
            <v>1500</v>
          </cell>
          <cell r="AU254">
            <v>0</v>
          </cell>
          <cell r="AV254">
            <v>6700</v>
          </cell>
          <cell r="AW254">
            <v>2989</v>
          </cell>
          <cell r="AX254">
            <v>0</v>
          </cell>
          <cell r="AY254">
            <v>1575</v>
          </cell>
          <cell r="AZ254">
            <v>2509</v>
          </cell>
          <cell r="BA254">
            <v>1731</v>
          </cell>
          <cell r="BB254">
            <v>9345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0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9217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9217</v>
          </cell>
        </row>
        <row r="255">
          <cell r="A255">
            <v>854</v>
          </cell>
          <cell r="B255" t="str">
            <v>St. Dominic's Catholic Primary School</v>
          </cell>
          <cell r="D255">
            <v>64421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317928</v>
          </cell>
          <cell r="K255">
            <v>0</v>
          </cell>
          <cell r="L255">
            <v>19046</v>
          </cell>
          <cell r="M255">
            <v>0</v>
          </cell>
          <cell r="N255">
            <v>20995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26012</v>
          </cell>
          <cell r="X255">
            <v>0</v>
          </cell>
          <cell r="Y255">
            <v>0</v>
          </cell>
          <cell r="Z255">
            <v>0</v>
          </cell>
          <cell r="AA255">
            <v>226080</v>
          </cell>
          <cell r="AB255">
            <v>7342</v>
          </cell>
          <cell r="AC255">
            <v>65904</v>
          </cell>
          <cell r="AD255">
            <v>0</v>
          </cell>
          <cell r="AE255">
            <v>18000</v>
          </cell>
          <cell r="AF255">
            <v>0</v>
          </cell>
          <cell r="AG255">
            <v>4620</v>
          </cell>
          <cell r="AH255">
            <v>200</v>
          </cell>
          <cell r="AI255">
            <v>2000</v>
          </cell>
          <cell r="AJ255">
            <v>3556</v>
          </cell>
          <cell r="AK255">
            <v>889</v>
          </cell>
          <cell r="AL255">
            <v>1800</v>
          </cell>
          <cell r="AM255">
            <v>2500</v>
          </cell>
          <cell r="AN255">
            <v>8500</v>
          </cell>
          <cell r="AO255">
            <v>1500</v>
          </cell>
          <cell r="AP255">
            <v>4500</v>
          </cell>
          <cell r="AQ255">
            <v>446</v>
          </cell>
          <cell r="AR255">
            <v>300</v>
          </cell>
          <cell r="AS255">
            <v>35959</v>
          </cell>
          <cell r="AT255">
            <v>8381</v>
          </cell>
          <cell r="AU255">
            <v>0</v>
          </cell>
          <cell r="AV255">
            <v>6225</v>
          </cell>
          <cell r="AW255">
            <v>2918</v>
          </cell>
          <cell r="AX255">
            <v>0</v>
          </cell>
          <cell r="AY255">
            <v>2610</v>
          </cell>
          <cell r="AZ255">
            <v>0</v>
          </cell>
          <cell r="BA255">
            <v>392</v>
          </cell>
          <cell r="BB255">
            <v>10376</v>
          </cell>
          <cell r="BC255">
            <v>0</v>
          </cell>
          <cell r="BD255">
            <v>9667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9667</v>
          </cell>
          <cell r="BJ255">
            <v>0</v>
          </cell>
          <cell r="BK255">
            <v>9667</v>
          </cell>
          <cell r="BL255">
            <v>0</v>
          </cell>
          <cell r="BM255">
            <v>0</v>
          </cell>
          <cell r="BN255">
            <v>23737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23737</v>
          </cell>
        </row>
        <row r="256">
          <cell r="A256">
            <v>855</v>
          </cell>
          <cell r="B256" t="str">
            <v>Blue Coat Church of England Primary School</v>
          </cell>
          <cell r="C256">
            <v>1</v>
          </cell>
          <cell r="D256">
            <v>19270</v>
          </cell>
          <cell r="E256">
            <v>0</v>
          </cell>
          <cell r="F256">
            <v>0</v>
          </cell>
          <cell r="G256">
            <v>1248</v>
          </cell>
          <cell r="H256">
            <v>0</v>
          </cell>
          <cell r="I256">
            <v>0</v>
          </cell>
          <cell r="J256">
            <v>840865</v>
          </cell>
          <cell r="K256">
            <v>0</v>
          </cell>
          <cell r="L256">
            <v>34705</v>
          </cell>
          <cell r="M256">
            <v>0</v>
          </cell>
          <cell r="N256">
            <v>22858</v>
          </cell>
          <cell r="O256">
            <v>0</v>
          </cell>
          <cell r="P256">
            <v>0</v>
          </cell>
          <cell r="Q256">
            <v>19110</v>
          </cell>
          <cell r="R256">
            <v>53811</v>
          </cell>
          <cell r="S256">
            <v>0</v>
          </cell>
          <cell r="T256">
            <v>0</v>
          </cell>
          <cell r="U256">
            <v>25528</v>
          </cell>
          <cell r="V256">
            <v>2025</v>
          </cell>
          <cell r="W256">
            <v>53185</v>
          </cell>
          <cell r="X256">
            <v>0</v>
          </cell>
          <cell r="Y256">
            <v>0</v>
          </cell>
          <cell r="Z256">
            <v>0</v>
          </cell>
          <cell r="AA256">
            <v>635217</v>
          </cell>
          <cell r="AB256">
            <v>27100</v>
          </cell>
          <cell r="AC256">
            <v>112234</v>
          </cell>
          <cell r="AD256">
            <v>37307</v>
          </cell>
          <cell r="AE256">
            <v>52638</v>
          </cell>
          <cell r="AF256">
            <v>31050</v>
          </cell>
          <cell r="AG256">
            <v>17550</v>
          </cell>
          <cell r="AH256">
            <v>1300</v>
          </cell>
          <cell r="AI256">
            <v>3700</v>
          </cell>
          <cell r="AJ256">
            <v>0</v>
          </cell>
          <cell r="AK256">
            <v>0</v>
          </cell>
          <cell r="AL256">
            <v>9600</v>
          </cell>
          <cell r="AM256">
            <v>3000</v>
          </cell>
          <cell r="AN256">
            <v>2000</v>
          </cell>
          <cell r="AO256">
            <v>0</v>
          </cell>
          <cell r="AP256">
            <v>9000</v>
          </cell>
          <cell r="AQ256">
            <v>4747</v>
          </cell>
          <cell r="AR256">
            <v>1550</v>
          </cell>
          <cell r="AS256">
            <v>36090</v>
          </cell>
          <cell r="AT256">
            <v>2200</v>
          </cell>
          <cell r="AU256">
            <v>0</v>
          </cell>
          <cell r="AV256">
            <v>5900</v>
          </cell>
          <cell r="AW256">
            <v>6805</v>
          </cell>
          <cell r="AX256">
            <v>0</v>
          </cell>
          <cell r="AY256">
            <v>24900</v>
          </cell>
          <cell r="AZ256">
            <v>7500</v>
          </cell>
          <cell r="BA256">
            <v>11038</v>
          </cell>
          <cell r="BB256">
            <v>6960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4497</v>
          </cell>
          <cell r="BH256">
            <v>0</v>
          </cell>
          <cell r="BI256">
            <v>0</v>
          </cell>
          <cell r="BJ256">
            <v>0</v>
          </cell>
          <cell r="BK256">
            <v>0</v>
          </cell>
          <cell r="BL256">
            <v>0</v>
          </cell>
          <cell r="BM256">
            <v>0</v>
          </cell>
          <cell r="BN256">
            <v>21971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21971</v>
          </cell>
        </row>
        <row r="257">
          <cell r="A257">
            <v>856</v>
          </cell>
          <cell r="B257" t="str">
            <v>The British School</v>
          </cell>
          <cell r="C257">
            <v>1</v>
          </cell>
          <cell r="D257">
            <v>33416</v>
          </cell>
          <cell r="E257">
            <v>0</v>
          </cell>
          <cell r="F257">
            <v>20386</v>
          </cell>
          <cell r="G257">
            <v>1403</v>
          </cell>
          <cell r="H257">
            <v>0</v>
          </cell>
          <cell r="I257">
            <v>0</v>
          </cell>
          <cell r="J257">
            <v>407747</v>
          </cell>
          <cell r="K257">
            <v>0</v>
          </cell>
          <cell r="L257">
            <v>35450</v>
          </cell>
          <cell r="M257">
            <v>0</v>
          </cell>
          <cell r="N257">
            <v>25662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11683</v>
          </cell>
          <cell r="W257">
            <v>31371</v>
          </cell>
          <cell r="X257">
            <v>0</v>
          </cell>
          <cell r="Y257">
            <v>0</v>
          </cell>
          <cell r="Z257">
            <v>0</v>
          </cell>
          <cell r="AA257">
            <v>296994</v>
          </cell>
          <cell r="AB257">
            <v>5000</v>
          </cell>
          <cell r="AC257">
            <v>97623</v>
          </cell>
          <cell r="AD257">
            <v>13382</v>
          </cell>
          <cell r="AE257">
            <v>24776</v>
          </cell>
          <cell r="AF257">
            <v>0</v>
          </cell>
          <cell r="AG257">
            <v>6978</v>
          </cell>
          <cell r="AH257">
            <v>0</v>
          </cell>
          <cell r="AI257">
            <v>1275</v>
          </cell>
          <cell r="AJ257">
            <v>909</v>
          </cell>
          <cell r="AK257">
            <v>3638</v>
          </cell>
          <cell r="AL257">
            <v>5325</v>
          </cell>
          <cell r="AM257">
            <v>5567</v>
          </cell>
          <cell r="AN257">
            <v>1500</v>
          </cell>
          <cell r="AO257">
            <v>3300</v>
          </cell>
          <cell r="AP257">
            <v>15225</v>
          </cell>
          <cell r="AQ257">
            <v>2816</v>
          </cell>
          <cell r="AR257">
            <v>1200</v>
          </cell>
          <cell r="AS257">
            <v>16891</v>
          </cell>
          <cell r="AT257">
            <v>0</v>
          </cell>
          <cell r="AU257">
            <v>0</v>
          </cell>
          <cell r="AV257">
            <v>4468</v>
          </cell>
          <cell r="AW257">
            <v>4318</v>
          </cell>
          <cell r="AX257">
            <v>0</v>
          </cell>
          <cell r="AY257">
            <v>2175</v>
          </cell>
          <cell r="AZ257">
            <v>0</v>
          </cell>
          <cell r="BA257">
            <v>5500</v>
          </cell>
          <cell r="BB257">
            <v>8929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28265</v>
          </cell>
          <cell r="BH257">
            <v>0</v>
          </cell>
          <cell r="BI257">
            <v>0</v>
          </cell>
          <cell r="BJ257">
            <v>0</v>
          </cell>
          <cell r="BK257">
            <v>48651</v>
          </cell>
          <cell r="BL257">
            <v>0</v>
          </cell>
          <cell r="BM257">
            <v>1403</v>
          </cell>
          <cell r="BN257">
            <v>10507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17540</v>
          </cell>
        </row>
        <row r="258">
          <cell r="A258">
            <v>857</v>
          </cell>
          <cell r="B258" t="str">
            <v>Foxmoor Primary School</v>
          </cell>
          <cell r="C258">
            <v>1</v>
          </cell>
          <cell r="D258">
            <v>64199</v>
          </cell>
          <cell r="E258">
            <v>0</v>
          </cell>
          <cell r="F258">
            <v>69597</v>
          </cell>
          <cell r="G258">
            <v>1822</v>
          </cell>
          <cell r="H258">
            <v>0</v>
          </cell>
          <cell r="I258">
            <v>0</v>
          </cell>
          <cell r="J258">
            <v>678176</v>
          </cell>
          <cell r="K258">
            <v>0</v>
          </cell>
          <cell r="L258">
            <v>50358</v>
          </cell>
          <cell r="M258">
            <v>0</v>
          </cell>
          <cell r="N258">
            <v>26746</v>
          </cell>
          <cell r="O258">
            <v>0</v>
          </cell>
          <cell r="P258">
            <v>0</v>
          </cell>
          <cell r="Q258">
            <v>89631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9000</v>
          </cell>
          <cell r="W258">
            <v>45568</v>
          </cell>
          <cell r="X258">
            <v>0</v>
          </cell>
          <cell r="Y258">
            <v>0</v>
          </cell>
          <cell r="Z258">
            <v>0</v>
          </cell>
          <cell r="AA258">
            <v>489786</v>
          </cell>
          <cell r="AB258">
            <v>8250</v>
          </cell>
          <cell r="AC258">
            <v>230315</v>
          </cell>
          <cell r="AD258">
            <v>18021</v>
          </cell>
          <cell r="AE258">
            <v>32616</v>
          </cell>
          <cell r="AF258">
            <v>0</v>
          </cell>
          <cell r="AG258">
            <v>20867</v>
          </cell>
          <cell r="AH258">
            <v>500</v>
          </cell>
          <cell r="AI258">
            <v>5144</v>
          </cell>
          <cell r="AJ258">
            <v>7204</v>
          </cell>
          <cell r="AK258">
            <v>0</v>
          </cell>
          <cell r="AL258">
            <v>12000</v>
          </cell>
          <cell r="AM258">
            <v>12600</v>
          </cell>
          <cell r="AN258">
            <v>2200</v>
          </cell>
          <cell r="AO258">
            <v>2100</v>
          </cell>
          <cell r="AP258">
            <v>10000</v>
          </cell>
          <cell r="AQ258">
            <v>7392</v>
          </cell>
          <cell r="AR258">
            <v>4900</v>
          </cell>
          <cell r="AS258">
            <v>23910</v>
          </cell>
          <cell r="AT258">
            <v>9486</v>
          </cell>
          <cell r="AU258">
            <v>0</v>
          </cell>
          <cell r="AV258">
            <v>18250</v>
          </cell>
          <cell r="AW258">
            <v>6397</v>
          </cell>
          <cell r="AX258">
            <v>0</v>
          </cell>
          <cell r="AY258">
            <v>4785</v>
          </cell>
          <cell r="AZ258">
            <v>0</v>
          </cell>
          <cell r="BA258">
            <v>13750</v>
          </cell>
          <cell r="BB258">
            <v>5250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35195</v>
          </cell>
          <cell r="BH258">
            <v>0</v>
          </cell>
          <cell r="BI258">
            <v>0</v>
          </cell>
          <cell r="BJ258">
            <v>0</v>
          </cell>
          <cell r="BK258">
            <v>104792</v>
          </cell>
          <cell r="BL258">
            <v>0</v>
          </cell>
          <cell r="BM258">
            <v>1822</v>
          </cell>
          <cell r="BN258">
            <v>17955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17955</v>
          </cell>
        </row>
        <row r="259">
          <cell r="A259">
            <v>862</v>
          </cell>
          <cell r="B259" t="str">
            <v>Yorkley Primary School</v>
          </cell>
          <cell r="D259">
            <v>53017.56</v>
          </cell>
          <cell r="E259">
            <v>0.44000000000232831</v>
          </cell>
          <cell r="F259">
            <v>58804</v>
          </cell>
          <cell r="G259">
            <v>0</v>
          </cell>
          <cell r="H259">
            <v>0</v>
          </cell>
          <cell r="I259">
            <v>0</v>
          </cell>
          <cell r="J259">
            <v>407898</v>
          </cell>
          <cell r="K259">
            <v>0</v>
          </cell>
          <cell r="L259">
            <v>25076</v>
          </cell>
          <cell r="M259">
            <v>0</v>
          </cell>
          <cell r="N259">
            <v>21208</v>
          </cell>
          <cell r="O259">
            <v>0</v>
          </cell>
          <cell r="P259">
            <v>0</v>
          </cell>
          <cell r="Q259">
            <v>4000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500</v>
          </cell>
          <cell r="W259">
            <v>32811</v>
          </cell>
          <cell r="X259">
            <v>0</v>
          </cell>
          <cell r="Y259">
            <v>0</v>
          </cell>
          <cell r="Z259">
            <v>0</v>
          </cell>
          <cell r="AA259">
            <v>311166</v>
          </cell>
          <cell r="AB259">
            <v>25421</v>
          </cell>
          <cell r="AC259">
            <v>60568</v>
          </cell>
          <cell r="AD259">
            <v>15231</v>
          </cell>
          <cell r="AE259">
            <v>24292</v>
          </cell>
          <cell r="AF259">
            <v>0</v>
          </cell>
          <cell r="AG259">
            <v>9835</v>
          </cell>
          <cell r="AH259">
            <v>1643</v>
          </cell>
          <cell r="AI259">
            <v>2450</v>
          </cell>
          <cell r="AJ259">
            <v>4397</v>
          </cell>
          <cell r="AK259">
            <v>0</v>
          </cell>
          <cell r="AL259">
            <v>5200</v>
          </cell>
          <cell r="AM259">
            <v>1200</v>
          </cell>
          <cell r="AN259">
            <v>1000</v>
          </cell>
          <cell r="AO259">
            <v>3500</v>
          </cell>
          <cell r="AP259">
            <v>12000</v>
          </cell>
          <cell r="AQ259">
            <v>4066</v>
          </cell>
          <cell r="AR259">
            <v>920</v>
          </cell>
          <cell r="AS259">
            <v>13517</v>
          </cell>
          <cell r="AT259">
            <v>2850</v>
          </cell>
          <cell r="AU259">
            <v>0</v>
          </cell>
          <cell r="AV259">
            <v>8855</v>
          </cell>
          <cell r="AW259">
            <v>3934</v>
          </cell>
          <cell r="AX259">
            <v>0</v>
          </cell>
          <cell r="AY259">
            <v>600</v>
          </cell>
          <cell r="AZ259">
            <v>0</v>
          </cell>
          <cell r="BA259">
            <v>11250</v>
          </cell>
          <cell r="BB259">
            <v>14919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29147</v>
          </cell>
          <cell r="BH259">
            <v>0</v>
          </cell>
          <cell r="BI259">
            <v>0</v>
          </cell>
          <cell r="BJ259">
            <v>0</v>
          </cell>
          <cell r="BK259">
            <v>87951</v>
          </cell>
          <cell r="BL259">
            <v>0</v>
          </cell>
          <cell r="BM259">
            <v>0</v>
          </cell>
          <cell r="BN259">
            <v>5697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5697</v>
          </cell>
        </row>
        <row r="260">
          <cell r="A260">
            <v>880</v>
          </cell>
          <cell r="B260" t="str">
            <v>Arthur Dye Primary School</v>
          </cell>
          <cell r="D260">
            <v>4637</v>
          </cell>
          <cell r="E260">
            <v>0</v>
          </cell>
          <cell r="F260">
            <v>45105</v>
          </cell>
          <cell r="G260">
            <v>510</v>
          </cell>
          <cell r="H260">
            <v>0</v>
          </cell>
          <cell r="I260">
            <v>0</v>
          </cell>
          <cell r="J260">
            <v>885570</v>
          </cell>
          <cell r="K260">
            <v>0</v>
          </cell>
          <cell r="L260">
            <v>111078</v>
          </cell>
          <cell r="M260">
            <v>0</v>
          </cell>
          <cell r="N260">
            <v>47594</v>
          </cell>
          <cell r="O260">
            <v>0</v>
          </cell>
          <cell r="P260">
            <v>0</v>
          </cell>
          <cell r="Q260">
            <v>2953</v>
          </cell>
          <cell r="R260">
            <v>0</v>
          </cell>
          <cell r="S260">
            <v>16500</v>
          </cell>
          <cell r="T260">
            <v>0</v>
          </cell>
          <cell r="U260">
            <v>0</v>
          </cell>
          <cell r="V260">
            <v>20000</v>
          </cell>
          <cell r="W260">
            <v>61478</v>
          </cell>
          <cell r="X260">
            <v>0</v>
          </cell>
          <cell r="Y260">
            <v>0</v>
          </cell>
          <cell r="Z260">
            <v>0</v>
          </cell>
          <cell r="AA260">
            <v>616296</v>
          </cell>
          <cell r="AB260">
            <v>23503</v>
          </cell>
          <cell r="AC260">
            <v>181342</v>
          </cell>
          <cell r="AD260">
            <v>0</v>
          </cell>
          <cell r="AE260">
            <v>40272</v>
          </cell>
          <cell r="AF260">
            <v>0</v>
          </cell>
          <cell r="AG260">
            <v>27694</v>
          </cell>
          <cell r="AH260">
            <v>1000</v>
          </cell>
          <cell r="AI260">
            <v>6050</v>
          </cell>
          <cell r="AJ260">
            <v>17698</v>
          </cell>
          <cell r="AK260">
            <v>4424</v>
          </cell>
          <cell r="AL260">
            <v>12415</v>
          </cell>
          <cell r="AM260">
            <v>4227</v>
          </cell>
          <cell r="AN260">
            <v>24787</v>
          </cell>
          <cell r="AO260">
            <v>3700</v>
          </cell>
          <cell r="AP260">
            <v>14723</v>
          </cell>
          <cell r="AQ260">
            <v>8917</v>
          </cell>
          <cell r="AR260">
            <v>2270</v>
          </cell>
          <cell r="AS260">
            <v>53764</v>
          </cell>
          <cell r="AT260">
            <v>666</v>
          </cell>
          <cell r="AU260">
            <v>0</v>
          </cell>
          <cell r="AV260">
            <v>12518</v>
          </cell>
          <cell r="AW260">
            <v>8852</v>
          </cell>
          <cell r="AX260">
            <v>0</v>
          </cell>
          <cell r="AY260">
            <v>36975</v>
          </cell>
          <cell r="AZ260">
            <v>36645</v>
          </cell>
          <cell r="BA260">
            <v>7493</v>
          </cell>
          <cell r="BB260">
            <v>13881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37841</v>
          </cell>
          <cell r="BH260">
            <v>0</v>
          </cell>
          <cell r="BI260">
            <v>0</v>
          </cell>
          <cell r="BJ260">
            <v>0</v>
          </cell>
          <cell r="BK260">
            <v>82946</v>
          </cell>
          <cell r="BL260">
            <v>0</v>
          </cell>
          <cell r="BM260">
            <v>510</v>
          </cell>
          <cell r="BN260">
            <v>-10302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-10302</v>
          </cell>
        </row>
        <row r="261">
          <cell r="A261">
            <v>881</v>
          </cell>
          <cell r="B261" t="str">
            <v>Benhall Infant School</v>
          </cell>
          <cell r="D261">
            <v>35807</v>
          </cell>
          <cell r="E261">
            <v>0</v>
          </cell>
          <cell r="F261">
            <v>20872</v>
          </cell>
          <cell r="G261">
            <v>0</v>
          </cell>
          <cell r="H261">
            <v>0</v>
          </cell>
          <cell r="I261">
            <v>0</v>
          </cell>
          <cell r="J261">
            <v>473576</v>
          </cell>
          <cell r="K261">
            <v>0</v>
          </cell>
          <cell r="L261">
            <v>8179</v>
          </cell>
          <cell r="M261">
            <v>0</v>
          </cell>
          <cell r="N261">
            <v>18099</v>
          </cell>
          <cell r="O261">
            <v>0</v>
          </cell>
          <cell r="P261">
            <v>0</v>
          </cell>
          <cell r="Q261">
            <v>8000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36485</v>
          </cell>
          <cell r="X261">
            <v>0</v>
          </cell>
          <cell r="Y261">
            <v>0</v>
          </cell>
          <cell r="Z261">
            <v>0</v>
          </cell>
          <cell r="AA261">
            <v>328507</v>
          </cell>
          <cell r="AB261">
            <v>9466</v>
          </cell>
          <cell r="AC261">
            <v>63000</v>
          </cell>
          <cell r="AD261">
            <v>13561</v>
          </cell>
          <cell r="AE261">
            <v>29582</v>
          </cell>
          <cell r="AF261">
            <v>0</v>
          </cell>
          <cell r="AG261">
            <v>12922</v>
          </cell>
          <cell r="AH261">
            <v>618</v>
          </cell>
          <cell r="AI261">
            <v>2400</v>
          </cell>
          <cell r="AJ261">
            <v>7551</v>
          </cell>
          <cell r="AK261">
            <v>0</v>
          </cell>
          <cell r="AL261">
            <v>30500</v>
          </cell>
          <cell r="AM261">
            <v>1096</v>
          </cell>
          <cell r="AN261">
            <v>2678</v>
          </cell>
          <cell r="AO261">
            <v>1924</v>
          </cell>
          <cell r="AP261">
            <v>7424</v>
          </cell>
          <cell r="AQ261">
            <v>6780</v>
          </cell>
          <cell r="AR261">
            <v>1569</v>
          </cell>
          <cell r="AS261">
            <v>13009</v>
          </cell>
          <cell r="AT261">
            <v>10512</v>
          </cell>
          <cell r="AU261">
            <v>500</v>
          </cell>
          <cell r="AV261">
            <v>6524</v>
          </cell>
          <cell r="AW261">
            <v>4737</v>
          </cell>
          <cell r="AX261">
            <v>0</v>
          </cell>
          <cell r="AY261">
            <v>435</v>
          </cell>
          <cell r="AZ261">
            <v>0</v>
          </cell>
          <cell r="BA261">
            <v>0</v>
          </cell>
          <cell r="BB261">
            <v>14193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14196</v>
          </cell>
          <cell r="BH261">
            <v>0</v>
          </cell>
          <cell r="BI261">
            <v>0</v>
          </cell>
          <cell r="BJ261">
            <v>0</v>
          </cell>
          <cell r="BK261">
            <v>35068</v>
          </cell>
          <cell r="BL261">
            <v>0</v>
          </cell>
          <cell r="BM261">
            <v>0</v>
          </cell>
          <cell r="BN261">
            <v>10658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10658</v>
          </cell>
        </row>
        <row r="262">
          <cell r="A262">
            <v>882</v>
          </cell>
          <cell r="B262" t="str">
            <v>Christ Church Church of England Primary School (Cheltenham)</v>
          </cell>
          <cell r="C262">
            <v>1</v>
          </cell>
          <cell r="D262">
            <v>52009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558150</v>
          </cell>
          <cell r="K262">
            <v>0</v>
          </cell>
          <cell r="L262">
            <v>121507</v>
          </cell>
          <cell r="M262">
            <v>0</v>
          </cell>
          <cell r="N262">
            <v>20303</v>
          </cell>
          <cell r="O262">
            <v>0</v>
          </cell>
          <cell r="P262">
            <v>0</v>
          </cell>
          <cell r="Q262">
            <v>10380</v>
          </cell>
          <cell r="R262">
            <v>2730</v>
          </cell>
          <cell r="S262">
            <v>4824</v>
          </cell>
          <cell r="T262">
            <v>0</v>
          </cell>
          <cell r="U262">
            <v>15878</v>
          </cell>
          <cell r="V262">
            <v>3888</v>
          </cell>
          <cell r="W262">
            <v>40924</v>
          </cell>
          <cell r="X262">
            <v>0</v>
          </cell>
          <cell r="Y262">
            <v>0</v>
          </cell>
          <cell r="Z262">
            <v>0</v>
          </cell>
          <cell r="AA262">
            <v>446289</v>
          </cell>
          <cell r="AB262">
            <v>20320</v>
          </cell>
          <cell r="AC262">
            <v>122145</v>
          </cell>
          <cell r="AD262">
            <v>24338</v>
          </cell>
          <cell r="AE262">
            <v>46393</v>
          </cell>
          <cell r="AF262">
            <v>0</v>
          </cell>
          <cell r="AG262">
            <v>13266</v>
          </cell>
          <cell r="AH262">
            <v>450</v>
          </cell>
          <cell r="AI262">
            <v>2200</v>
          </cell>
          <cell r="AJ262">
            <v>6700</v>
          </cell>
          <cell r="AK262">
            <v>0</v>
          </cell>
          <cell r="AL262">
            <v>6989</v>
          </cell>
          <cell r="AM262">
            <v>800</v>
          </cell>
          <cell r="AN262">
            <v>1000</v>
          </cell>
          <cell r="AO262">
            <v>1000</v>
          </cell>
          <cell r="AP262">
            <v>11175</v>
          </cell>
          <cell r="AQ262">
            <v>1395</v>
          </cell>
          <cell r="AR262">
            <v>750</v>
          </cell>
          <cell r="AS262">
            <v>35181</v>
          </cell>
          <cell r="AT262">
            <v>12245</v>
          </cell>
          <cell r="AU262">
            <v>0</v>
          </cell>
          <cell r="AV262">
            <v>4554</v>
          </cell>
          <cell r="AW262">
            <v>5897</v>
          </cell>
          <cell r="AX262">
            <v>0</v>
          </cell>
          <cell r="AY262">
            <v>7395</v>
          </cell>
          <cell r="AZ262">
            <v>0</v>
          </cell>
          <cell r="BA262">
            <v>4930</v>
          </cell>
          <cell r="BB262">
            <v>7460</v>
          </cell>
          <cell r="BC262">
            <v>0</v>
          </cell>
          <cell r="BD262">
            <v>35000</v>
          </cell>
          <cell r="BE262">
            <v>0</v>
          </cell>
          <cell r="BF262">
            <v>0</v>
          </cell>
          <cell r="BG262">
            <v>3212</v>
          </cell>
          <cell r="BH262">
            <v>0</v>
          </cell>
          <cell r="BI262">
            <v>35000</v>
          </cell>
          <cell r="BJ262">
            <v>0</v>
          </cell>
          <cell r="BK262">
            <v>35000</v>
          </cell>
          <cell r="BL262">
            <v>0</v>
          </cell>
          <cell r="BM262">
            <v>3212</v>
          </cell>
          <cell r="BN262">
            <v>12721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12721</v>
          </cell>
        </row>
        <row r="263">
          <cell r="A263">
            <v>884</v>
          </cell>
          <cell r="B263" t="str">
            <v>Dunalley Primary School</v>
          </cell>
          <cell r="C263">
            <v>1</v>
          </cell>
          <cell r="D263">
            <v>51907</v>
          </cell>
          <cell r="E263">
            <v>0</v>
          </cell>
          <cell r="F263">
            <v>3273</v>
          </cell>
          <cell r="G263">
            <v>235</v>
          </cell>
          <cell r="H263">
            <v>0</v>
          </cell>
          <cell r="I263">
            <v>0</v>
          </cell>
          <cell r="J263">
            <v>509842</v>
          </cell>
          <cell r="K263">
            <v>0</v>
          </cell>
          <cell r="L263">
            <v>82052</v>
          </cell>
          <cell r="M263">
            <v>0</v>
          </cell>
          <cell r="N263">
            <v>45065</v>
          </cell>
          <cell r="O263">
            <v>0</v>
          </cell>
          <cell r="P263">
            <v>0</v>
          </cell>
          <cell r="Q263">
            <v>34938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13500</v>
          </cell>
          <cell r="W263">
            <v>38227</v>
          </cell>
          <cell r="X263">
            <v>0</v>
          </cell>
          <cell r="Y263">
            <v>0</v>
          </cell>
          <cell r="Z263">
            <v>0</v>
          </cell>
          <cell r="AA263">
            <v>399858</v>
          </cell>
          <cell r="AB263">
            <v>4815</v>
          </cell>
          <cell r="AC263">
            <v>149055</v>
          </cell>
          <cell r="AD263">
            <v>24629</v>
          </cell>
          <cell r="AE263">
            <v>37548</v>
          </cell>
          <cell r="AF263">
            <v>0</v>
          </cell>
          <cell r="AG263">
            <v>16975</v>
          </cell>
          <cell r="AH263">
            <v>1000</v>
          </cell>
          <cell r="AI263">
            <v>2000</v>
          </cell>
          <cell r="AJ263">
            <v>4500</v>
          </cell>
          <cell r="AK263">
            <v>649</v>
          </cell>
          <cell r="AL263">
            <v>6850</v>
          </cell>
          <cell r="AM263">
            <v>2400</v>
          </cell>
          <cell r="AN263">
            <v>2000</v>
          </cell>
          <cell r="AO263">
            <v>4600</v>
          </cell>
          <cell r="AP263">
            <v>10500</v>
          </cell>
          <cell r="AQ263">
            <v>22164</v>
          </cell>
          <cell r="AR263">
            <v>1250</v>
          </cell>
          <cell r="AS263">
            <v>17270</v>
          </cell>
          <cell r="AT263">
            <v>6105</v>
          </cell>
          <cell r="AU263">
            <v>0</v>
          </cell>
          <cell r="AV263">
            <v>10534</v>
          </cell>
          <cell r="AW263">
            <v>4830</v>
          </cell>
          <cell r="AX263">
            <v>0</v>
          </cell>
          <cell r="AY263">
            <v>16965</v>
          </cell>
          <cell r="AZ263">
            <v>17530</v>
          </cell>
          <cell r="BA263">
            <v>1520</v>
          </cell>
          <cell r="BB263">
            <v>8905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29840</v>
          </cell>
          <cell r="BH263">
            <v>0</v>
          </cell>
          <cell r="BI263">
            <v>0</v>
          </cell>
          <cell r="BJ263">
            <v>0</v>
          </cell>
          <cell r="BK263">
            <v>33113</v>
          </cell>
          <cell r="BL263">
            <v>0</v>
          </cell>
          <cell r="BM263">
            <v>235</v>
          </cell>
          <cell r="BN263">
            <v>1079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1079</v>
          </cell>
        </row>
        <row r="264">
          <cell r="A264">
            <v>886</v>
          </cell>
          <cell r="B264" t="str">
            <v>Gardners Lane Primary School</v>
          </cell>
          <cell r="D264">
            <v>59820</v>
          </cell>
          <cell r="E264">
            <v>0</v>
          </cell>
          <cell r="F264">
            <v>4734</v>
          </cell>
          <cell r="G264">
            <v>0</v>
          </cell>
          <cell r="H264">
            <v>0</v>
          </cell>
          <cell r="I264">
            <v>0</v>
          </cell>
          <cell r="J264">
            <v>553451</v>
          </cell>
          <cell r="K264">
            <v>0</v>
          </cell>
          <cell r="L264">
            <v>94079</v>
          </cell>
          <cell r="M264">
            <v>0</v>
          </cell>
          <cell r="N264">
            <v>57446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41028</v>
          </cell>
          <cell r="X264">
            <v>0</v>
          </cell>
          <cell r="Y264">
            <v>0</v>
          </cell>
          <cell r="Z264">
            <v>0</v>
          </cell>
          <cell r="AA264">
            <v>395661</v>
          </cell>
          <cell r="AB264">
            <v>6200</v>
          </cell>
          <cell r="AC264">
            <v>173801</v>
          </cell>
          <cell r="AD264">
            <v>25176</v>
          </cell>
          <cell r="AE264">
            <v>24691</v>
          </cell>
          <cell r="AF264">
            <v>0</v>
          </cell>
          <cell r="AG264">
            <v>14199</v>
          </cell>
          <cell r="AH264">
            <v>1000</v>
          </cell>
          <cell r="AI264">
            <v>8380</v>
          </cell>
          <cell r="AJ264">
            <v>13298</v>
          </cell>
          <cell r="AK264">
            <v>0</v>
          </cell>
          <cell r="AL264">
            <v>12487</v>
          </cell>
          <cell r="AM264">
            <v>2370</v>
          </cell>
          <cell r="AN264">
            <v>1650</v>
          </cell>
          <cell r="AO264">
            <v>4000</v>
          </cell>
          <cell r="AP264">
            <v>10500</v>
          </cell>
          <cell r="AQ264">
            <v>9806</v>
          </cell>
          <cell r="AR264">
            <v>1500</v>
          </cell>
          <cell r="AS264">
            <v>30224</v>
          </cell>
          <cell r="AT264">
            <v>0</v>
          </cell>
          <cell r="AU264">
            <v>0</v>
          </cell>
          <cell r="AV264">
            <v>8600</v>
          </cell>
          <cell r="AW264">
            <v>423</v>
          </cell>
          <cell r="AX264">
            <v>0</v>
          </cell>
          <cell r="AY264">
            <v>25665</v>
          </cell>
          <cell r="AZ264">
            <v>7400</v>
          </cell>
          <cell r="BA264">
            <v>1100</v>
          </cell>
          <cell r="BB264">
            <v>16009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30596</v>
          </cell>
          <cell r="BH264">
            <v>0</v>
          </cell>
          <cell r="BI264">
            <v>0</v>
          </cell>
          <cell r="BJ264">
            <v>0</v>
          </cell>
          <cell r="BK264">
            <v>35330</v>
          </cell>
          <cell r="BL264">
            <v>0</v>
          </cell>
          <cell r="BM264">
            <v>0</v>
          </cell>
          <cell r="BN264">
            <v>11684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11684</v>
          </cell>
        </row>
        <row r="265">
          <cell r="A265">
            <v>887</v>
          </cell>
          <cell r="B265" t="str">
            <v>Gloucester Road Primary School</v>
          </cell>
          <cell r="D265">
            <v>-6141</v>
          </cell>
          <cell r="E265">
            <v>0</v>
          </cell>
          <cell r="F265">
            <v>35017</v>
          </cell>
          <cell r="G265">
            <v>1131</v>
          </cell>
          <cell r="H265">
            <v>0</v>
          </cell>
          <cell r="I265">
            <v>0</v>
          </cell>
          <cell r="J265">
            <v>347749</v>
          </cell>
          <cell r="K265">
            <v>0</v>
          </cell>
          <cell r="L265">
            <v>42959</v>
          </cell>
          <cell r="M265">
            <v>0</v>
          </cell>
          <cell r="N265">
            <v>30755</v>
          </cell>
          <cell r="O265">
            <v>18000</v>
          </cell>
          <cell r="P265">
            <v>0</v>
          </cell>
          <cell r="Q265">
            <v>3500</v>
          </cell>
          <cell r="R265">
            <v>0</v>
          </cell>
          <cell r="S265">
            <v>0</v>
          </cell>
          <cell r="T265">
            <v>0</v>
          </cell>
          <cell r="U265">
            <v>2114</v>
          </cell>
          <cell r="V265">
            <v>4000</v>
          </cell>
          <cell r="W265">
            <v>31332</v>
          </cell>
          <cell r="X265">
            <v>0</v>
          </cell>
          <cell r="Y265">
            <v>0</v>
          </cell>
          <cell r="Z265">
            <v>0</v>
          </cell>
          <cell r="AA265">
            <v>280741</v>
          </cell>
          <cell r="AB265">
            <v>13970</v>
          </cell>
          <cell r="AC265">
            <v>52312</v>
          </cell>
          <cell r="AD265">
            <v>0</v>
          </cell>
          <cell r="AE265">
            <v>31378</v>
          </cell>
          <cell r="AF265">
            <v>0</v>
          </cell>
          <cell r="AG265">
            <v>7082</v>
          </cell>
          <cell r="AH265">
            <v>969</v>
          </cell>
          <cell r="AI265">
            <v>2033</v>
          </cell>
          <cell r="AJ265">
            <v>2876</v>
          </cell>
          <cell r="AK265">
            <v>719</v>
          </cell>
          <cell r="AL265">
            <v>7656</v>
          </cell>
          <cell r="AM265">
            <v>1343</v>
          </cell>
          <cell r="AN265">
            <v>12179</v>
          </cell>
          <cell r="AO265">
            <v>1000</v>
          </cell>
          <cell r="AP265">
            <v>3935</v>
          </cell>
          <cell r="AQ265">
            <v>6168</v>
          </cell>
          <cell r="AR265">
            <v>1086</v>
          </cell>
          <cell r="AS265">
            <v>18577</v>
          </cell>
          <cell r="AT265">
            <v>4444</v>
          </cell>
          <cell r="AU265">
            <v>0</v>
          </cell>
          <cell r="AV265">
            <v>5317</v>
          </cell>
          <cell r="AW265">
            <v>3021</v>
          </cell>
          <cell r="AX265">
            <v>0</v>
          </cell>
          <cell r="AY265">
            <v>15225</v>
          </cell>
          <cell r="AZ265">
            <v>0</v>
          </cell>
          <cell r="BA265">
            <v>0</v>
          </cell>
          <cell r="BB265">
            <v>11906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25430</v>
          </cell>
          <cell r="BH265">
            <v>0</v>
          </cell>
          <cell r="BI265">
            <v>0</v>
          </cell>
          <cell r="BJ265">
            <v>0</v>
          </cell>
          <cell r="BK265">
            <v>60447</v>
          </cell>
          <cell r="BL265">
            <v>0</v>
          </cell>
          <cell r="BM265">
            <v>1131</v>
          </cell>
          <cell r="BN265">
            <v>-9669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-9669</v>
          </cell>
        </row>
        <row r="266">
          <cell r="A266">
            <v>888</v>
          </cell>
          <cell r="B266" t="str">
            <v>Hesters Way Primary School and Family Centre</v>
          </cell>
          <cell r="D266">
            <v>63919</v>
          </cell>
          <cell r="E266">
            <v>0</v>
          </cell>
          <cell r="F266">
            <v>51500</v>
          </cell>
          <cell r="G266">
            <v>0</v>
          </cell>
          <cell r="H266">
            <v>0</v>
          </cell>
          <cell r="I266">
            <v>0</v>
          </cell>
          <cell r="J266">
            <v>527785</v>
          </cell>
          <cell r="K266">
            <v>0</v>
          </cell>
          <cell r="L266">
            <v>123585</v>
          </cell>
          <cell r="M266">
            <v>0</v>
          </cell>
          <cell r="N266">
            <v>58022</v>
          </cell>
          <cell r="O266">
            <v>0</v>
          </cell>
          <cell r="P266">
            <v>0</v>
          </cell>
          <cell r="Q266">
            <v>2500</v>
          </cell>
          <cell r="R266">
            <v>0</v>
          </cell>
          <cell r="S266">
            <v>0</v>
          </cell>
          <cell r="T266">
            <v>0</v>
          </cell>
          <cell r="U266">
            <v>1000</v>
          </cell>
          <cell r="V266">
            <v>1000</v>
          </cell>
          <cell r="W266">
            <v>41812</v>
          </cell>
          <cell r="X266">
            <v>0</v>
          </cell>
          <cell r="Y266">
            <v>0</v>
          </cell>
          <cell r="Z266">
            <v>0</v>
          </cell>
          <cell r="AA266">
            <v>382077</v>
          </cell>
          <cell r="AB266">
            <v>7500</v>
          </cell>
          <cell r="AC266">
            <v>182456</v>
          </cell>
          <cell r="AD266">
            <v>24491</v>
          </cell>
          <cell r="AE266">
            <v>16306</v>
          </cell>
          <cell r="AF266">
            <v>8295</v>
          </cell>
          <cell r="AG266">
            <v>25822</v>
          </cell>
          <cell r="AH266">
            <v>0</v>
          </cell>
          <cell r="AI266">
            <v>0</v>
          </cell>
          <cell r="AJ266">
            <v>4179</v>
          </cell>
          <cell r="AK266">
            <v>1045</v>
          </cell>
          <cell r="AL266">
            <v>11500</v>
          </cell>
          <cell r="AM266">
            <v>3000</v>
          </cell>
          <cell r="AN266">
            <v>1700</v>
          </cell>
          <cell r="AO266">
            <v>3200</v>
          </cell>
          <cell r="AP266">
            <v>13500</v>
          </cell>
          <cell r="AQ266">
            <v>8824</v>
          </cell>
          <cell r="AR266">
            <v>2650</v>
          </cell>
          <cell r="AS266">
            <v>60382</v>
          </cell>
          <cell r="AT266">
            <v>2500</v>
          </cell>
          <cell r="AU266">
            <v>0</v>
          </cell>
          <cell r="AV266">
            <v>6916</v>
          </cell>
          <cell r="AW266">
            <v>4950</v>
          </cell>
          <cell r="AX266">
            <v>0</v>
          </cell>
          <cell r="AY266">
            <v>25665</v>
          </cell>
          <cell r="AZ266">
            <v>0</v>
          </cell>
          <cell r="BA266">
            <v>1500</v>
          </cell>
          <cell r="BB266">
            <v>11452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30218</v>
          </cell>
          <cell r="BH266">
            <v>0</v>
          </cell>
          <cell r="BI266">
            <v>0</v>
          </cell>
          <cell r="BJ266">
            <v>0</v>
          </cell>
          <cell r="BK266">
            <v>81718</v>
          </cell>
          <cell r="BL266">
            <v>0</v>
          </cell>
          <cell r="BM266">
            <v>0</v>
          </cell>
          <cell r="BN266">
            <v>9713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9713</v>
          </cell>
        </row>
        <row r="267">
          <cell r="A267">
            <v>890</v>
          </cell>
          <cell r="B267" t="str">
            <v>Holy Trinity Church of England Primary School</v>
          </cell>
          <cell r="D267">
            <v>51594</v>
          </cell>
          <cell r="E267">
            <v>0</v>
          </cell>
          <cell r="F267">
            <v>15619</v>
          </cell>
          <cell r="G267">
            <v>1299</v>
          </cell>
          <cell r="H267">
            <v>0</v>
          </cell>
          <cell r="I267">
            <v>0</v>
          </cell>
          <cell r="J267">
            <v>477087</v>
          </cell>
          <cell r="K267">
            <v>0</v>
          </cell>
          <cell r="L267">
            <v>46063</v>
          </cell>
          <cell r="M267">
            <v>0</v>
          </cell>
          <cell r="N267">
            <v>25177</v>
          </cell>
          <cell r="O267">
            <v>0</v>
          </cell>
          <cell r="P267">
            <v>0</v>
          </cell>
          <cell r="Q267">
            <v>13000</v>
          </cell>
          <cell r="R267">
            <v>0</v>
          </cell>
          <cell r="S267">
            <v>2000</v>
          </cell>
          <cell r="T267">
            <v>1000</v>
          </cell>
          <cell r="U267">
            <v>0</v>
          </cell>
          <cell r="V267">
            <v>0</v>
          </cell>
          <cell r="W267">
            <v>38830</v>
          </cell>
          <cell r="X267">
            <v>0</v>
          </cell>
          <cell r="Y267">
            <v>0</v>
          </cell>
          <cell r="Z267">
            <v>0</v>
          </cell>
          <cell r="AA267">
            <v>385019</v>
          </cell>
          <cell r="AB267">
            <v>13450</v>
          </cell>
          <cell r="AC267">
            <v>73730</v>
          </cell>
          <cell r="AD267">
            <v>22022</v>
          </cell>
          <cell r="AE267">
            <v>25472</v>
          </cell>
          <cell r="AF267">
            <v>0</v>
          </cell>
          <cell r="AG267">
            <v>8184</v>
          </cell>
          <cell r="AH267">
            <v>2100</v>
          </cell>
          <cell r="AI267">
            <v>1250</v>
          </cell>
          <cell r="AJ267">
            <v>10250</v>
          </cell>
          <cell r="AK267">
            <v>2562</v>
          </cell>
          <cell r="AL267">
            <v>2500</v>
          </cell>
          <cell r="AM267">
            <v>900</v>
          </cell>
          <cell r="AN267">
            <v>900</v>
          </cell>
          <cell r="AO267">
            <v>1500</v>
          </cell>
          <cell r="AP267">
            <v>6750</v>
          </cell>
          <cell r="AQ267">
            <v>7623</v>
          </cell>
          <cell r="AR267">
            <v>900</v>
          </cell>
          <cell r="AS267">
            <v>20211</v>
          </cell>
          <cell r="AT267">
            <v>4409</v>
          </cell>
          <cell r="AU267">
            <v>0</v>
          </cell>
          <cell r="AV267">
            <v>3350</v>
          </cell>
          <cell r="AW267">
            <v>4867</v>
          </cell>
          <cell r="AX267">
            <v>0</v>
          </cell>
          <cell r="AY267">
            <v>6525</v>
          </cell>
          <cell r="AZ267">
            <v>0</v>
          </cell>
          <cell r="BA267">
            <v>8400</v>
          </cell>
          <cell r="BB267">
            <v>8973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30281</v>
          </cell>
          <cell r="BH267">
            <v>0</v>
          </cell>
          <cell r="BI267">
            <v>0</v>
          </cell>
          <cell r="BJ267">
            <v>0</v>
          </cell>
          <cell r="BK267">
            <v>45900</v>
          </cell>
          <cell r="BL267">
            <v>0</v>
          </cell>
          <cell r="BM267">
            <v>1299</v>
          </cell>
          <cell r="BN267">
            <v>32904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32904</v>
          </cell>
        </row>
        <row r="268">
          <cell r="A268">
            <v>891</v>
          </cell>
          <cell r="B268" t="str">
            <v>Greatfield Park Primary School</v>
          </cell>
          <cell r="D268">
            <v>54965</v>
          </cell>
          <cell r="E268">
            <v>0</v>
          </cell>
          <cell r="F268">
            <v>45760</v>
          </cell>
          <cell r="G268">
            <v>831</v>
          </cell>
          <cell r="H268">
            <v>0</v>
          </cell>
          <cell r="I268">
            <v>0</v>
          </cell>
          <cell r="J268">
            <v>543017</v>
          </cell>
          <cell r="K268">
            <v>0</v>
          </cell>
          <cell r="L268">
            <v>16908</v>
          </cell>
          <cell r="M268">
            <v>0</v>
          </cell>
          <cell r="N268">
            <v>21794</v>
          </cell>
          <cell r="O268">
            <v>0</v>
          </cell>
          <cell r="P268">
            <v>0</v>
          </cell>
          <cell r="Q268">
            <v>2236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4490</v>
          </cell>
          <cell r="W268">
            <v>38714</v>
          </cell>
          <cell r="X268">
            <v>0</v>
          </cell>
          <cell r="Y268">
            <v>0</v>
          </cell>
          <cell r="Z268">
            <v>0</v>
          </cell>
          <cell r="AA268">
            <v>372452</v>
          </cell>
          <cell r="AB268">
            <v>16575</v>
          </cell>
          <cell r="AC268">
            <v>79342</v>
          </cell>
          <cell r="AD268">
            <v>12505</v>
          </cell>
          <cell r="AE268">
            <v>38287</v>
          </cell>
          <cell r="AF268">
            <v>0</v>
          </cell>
          <cell r="AG268">
            <v>14684</v>
          </cell>
          <cell r="AH268">
            <v>500</v>
          </cell>
          <cell r="AI268">
            <v>5258</v>
          </cell>
          <cell r="AJ268">
            <v>5585</v>
          </cell>
          <cell r="AK268">
            <v>0</v>
          </cell>
          <cell r="AL268">
            <v>16925</v>
          </cell>
          <cell r="AM268">
            <v>6234</v>
          </cell>
          <cell r="AN268">
            <v>1650</v>
          </cell>
          <cell r="AO268">
            <v>2850</v>
          </cell>
          <cell r="AP268">
            <v>9155</v>
          </cell>
          <cell r="AQ268">
            <v>14830</v>
          </cell>
          <cell r="AR268">
            <v>2403</v>
          </cell>
          <cell r="AS268">
            <v>23146</v>
          </cell>
          <cell r="AT268">
            <v>3136</v>
          </cell>
          <cell r="AU268">
            <v>0</v>
          </cell>
          <cell r="AV268">
            <v>7610</v>
          </cell>
          <cell r="AW268">
            <v>5678</v>
          </cell>
          <cell r="AX268">
            <v>0</v>
          </cell>
          <cell r="AY268">
            <v>413</v>
          </cell>
          <cell r="AZ268">
            <v>17871</v>
          </cell>
          <cell r="BA268">
            <v>1306</v>
          </cell>
          <cell r="BB268">
            <v>13232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31604</v>
          </cell>
          <cell r="BH268">
            <v>0</v>
          </cell>
          <cell r="BI268">
            <v>0</v>
          </cell>
          <cell r="BJ268">
            <v>0</v>
          </cell>
          <cell r="BK268">
            <v>77364</v>
          </cell>
          <cell r="BL268">
            <v>0</v>
          </cell>
          <cell r="BM268">
            <v>831</v>
          </cell>
          <cell r="BN268">
            <v>10497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10497</v>
          </cell>
        </row>
        <row r="269">
          <cell r="A269">
            <v>892</v>
          </cell>
          <cell r="B269" t="str">
            <v>Lakeside Primary School</v>
          </cell>
          <cell r="D269">
            <v>48055</v>
          </cell>
          <cell r="E269">
            <v>0</v>
          </cell>
          <cell r="F269">
            <v>0</v>
          </cell>
          <cell r="G269">
            <v>401</v>
          </cell>
          <cell r="H269">
            <v>0</v>
          </cell>
          <cell r="I269">
            <v>0</v>
          </cell>
          <cell r="J269">
            <v>1048201</v>
          </cell>
          <cell r="K269">
            <v>0</v>
          </cell>
          <cell r="L269">
            <v>72447</v>
          </cell>
          <cell r="M269">
            <v>0</v>
          </cell>
          <cell r="N269">
            <v>35225</v>
          </cell>
          <cell r="O269">
            <v>0</v>
          </cell>
          <cell r="P269">
            <v>0</v>
          </cell>
          <cell r="Q269">
            <v>21391</v>
          </cell>
          <cell r="R269">
            <v>0</v>
          </cell>
          <cell r="S269">
            <v>0</v>
          </cell>
          <cell r="T269">
            <v>0</v>
          </cell>
          <cell r="U269">
            <v>32500</v>
          </cell>
          <cell r="V269">
            <v>20551</v>
          </cell>
          <cell r="W269">
            <v>63069</v>
          </cell>
          <cell r="X269">
            <v>0</v>
          </cell>
          <cell r="Y269">
            <v>0</v>
          </cell>
          <cell r="Z269">
            <v>0</v>
          </cell>
          <cell r="AA269">
            <v>742914</v>
          </cell>
          <cell r="AB269">
            <v>17600</v>
          </cell>
          <cell r="AC269">
            <v>174536</v>
          </cell>
          <cell r="AD269">
            <v>40184</v>
          </cell>
          <cell r="AE269">
            <v>36909</v>
          </cell>
          <cell r="AF269">
            <v>0</v>
          </cell>
          <cell r="AG269">
            <v>22643</v>
          </cell>
          <cell r="AH269">
            <v>6050</v>
          </cell>
          <cell r="AI269">
            <v>6000</v>
          </cell>
          <cell r="AJ269">
            <v>8431</v>
          </cell>
          <cell r="AK269">
            <v>2108</v>
          </cell>
          <cell r="AL269">
            <v>24595</v>
          </cell>
          <cell r="AM269">
            <v>4635</v>
          </cell>
          <cell r="AN269">
            <v>2237</v>
          </cell>
          <cell r="AO269">
            <v>4000</v>
          </cell>
          <cell r="AP269">
            <v>12072</v>
          </cell>
          <cell r="AQ269">
            <v>11781</v>
          </cell>
          <cell r="AR269">
            <v>2784</v>
          </cell>
          <cell r="AS269">
            <v>70197</v>
          </cell>
          <cell r="AT269">
            <v>31673</v>
          </cell>
          <cell r="AU269">
            <v>0</v>
          </cell>
          <cell r="AV269">
            <v>11249</v>
          </cell>
          <cell r="AW269">
            <v>10609</v>
          </cell>
          <cell r="AX269">
            <v>0</v>
          </cell>
          <cell r="AY269">
            <v>3915</v>
          </cell>
          <cell r="AZ269">
            <v>11363</v>
          </cell>
          <cell r="BA269">
            <v>13573</v>
          </cell>
          <cell r="BB269">
            <v>17717</v>
          </cell>
          <cell r="BC269">
            <v>0</v>
          </cell>
          <cell r="BD269">
            <v>11500</v>
          </cell>
          <cell r="BE269">
            <v>0</v>
          </cell>
          <cell r="BF269">
            <v>0</v>
          </cell>
          <cell r="BG269">
            <v>42818</v>
          </cell>
          <cell r="BH269">
            <v>0</v>
          </cell>
          <cell r="BI269">
            <v>11500</v>
          </cell>
          <cell r="BJ269">
            <v>0</v>
          </cell>
          <cell r="BK269">
            <v>54318</v>
          </cell>
          <cell r="BL269">
            <v>0</v>
          </cell>
          <cell r="BM269">
            <v>401</v>
          </cell>
          <cell r="BN269">
            <v>40164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40164</v>
          </cell>
        </row>
        <row r="270">
          <cell r="A270">
            <v>893</v>
          </cell>
          <cell r="B270" t="str">
            <v>Leckhampton Church of England Primary School</v>
          </cell>
          <cell r="C270">
            <v>1</v>
          </cell>
          <cell r="D270">
            <v>48139</v>
          </cell>
          <cell r="E270">
            <v>0</v>
          </cell>
          <cell r="F270">
            <v>0</v>
          </cell>
          <cell r="G270">
            <v>600</v>
          </cell>
          <cell r="H270">
            <v>2745</v>
          </cell>
          <cell r="I270">
            <v>0</v>
          </cell>
          <cell r="J270">
            <v>1076120</v>
          </cell>
          <cell r="K270">
            <v>0</v>
          </cell>
          <cell r="L270">
            <v>76574</v>
          </cell>
          <cell r="M270">
            <v>0</v>
          </cell>
          <cell r="N270">
            <v>26703</v>
          </cell>
          <cell r="O270">
            <v>0</v>
          </cell>
          <cell r="P270">
            <v>0</v>
          </cell>
          <cell r="Q270">
            <v>16000</v>
          </cell>
          <cell r="R270">
            <v>0</v>
          </cell>
          <cell r="S270">
            <v>0</v>
          </cell>
          <cell r="T270">
            <v>0</v>
          </cell>
          <cell r="U270">
            <v>19118</v>
          </cell>
          <cell r="V270">
            <v>1817</v>
          </cell>
          <cell r="W270">
            <v>67128</v>
          </cell>
          <cell r="X270">
            <v>0</v>
          </cell>
          <cell r="Y270">
            <v>0</v>
          </cell>
          <cell r="Z270">
            <v>0</v>
          </cell>
          <cell r="AA270">
            <v>728718</v>
          </cell>
          <cell r="AB270">
            <v>22630</v>
          </cell>
          <cell r="AC270">
            <v>175259</v>
          </cell>
          <cell r="AD270">
            <v>28754</v>
          </cell>
          <cell r="AE270">
            <v>48696</v>
          </cell>
          <cell r="AF270">
            <v>0</v>
          </cell>
          <cell r="AG270">
            <v>15912</v>
          </cell>
          <cell r="AH270">
            <v>5676</v>
          </cell>
          <cell r="AI270">
            <v>2665</v>
          </cell>
          <cell r="AJ270">
            <v>9094</v>
          </cell>
          <cell r="AK270">
            <v>1996</v>
          </cell>
          <cell r="AL270">
            <v>68614</v>
          </cell>
          <cell r="AM270">
            <v>5200</v>
          </cell>
          <cell r="AN270">
            <v>2092</v>
          </cell>
          <cell r="AO270">
            <v>3000</v>
          </cell>
          <cell r="AP270">
            <v>17000</v>
          </cell>
          <cell r="AQ270">
            <v>18388</v>
          </cell>
          <cell r="AR270">
            <v>1350</v>
          </cell>
          <cell r="AS270">
            <v>61699</v>
          </cell>
          <cell r="AT270">
            <v>17242</v>
          </cell>
          <cell r="AU270">
            <v>0</v>
          </cell>
          <cell r="AV270">
            <v>12700</v>
          </cell>
          <cell r="AW270">
            <v>10275</v>
          </cell>
          <cell r="AX270">
            <v>0</v>
          </cell>
          <cell r="AY270">
            <v>6525</v>
          </cell>
          <cell r="AZ270">
            <v>0</v>
          </cell>
          <cell r="BA270">
            <v>22772</v>
          </cell>
          <cell r="BB270">
            <v>16568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44582</v>
          </cell>
          <cell r="BH270">
            <v>0</v>
          </cell>
          <cell r="BI270">
            <v>0</v>
          </cell>
          <cell r="BJ270">
            <v>0</v>
          </cell>
          <cell r="BK270">
            <v>47327</v>
          </cell>
          <cell r="BL270">
            <v>0</v>
          </cell>
          <cell r="BM270">
            <v>600</v>
          </cell>
          <cell r="BN270">
            <v>28774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28774</v>
          </cell>
        </row>
        <row r="271">
          <cell r="A271">
            <v>894</v>
          </cell>
          <cell r="B271" t="str">
            <v>Lynworth Primary School</v>
          </cell>
          <cell r="D271">
            <v>73928</v>
          </cell>
          <cell r="E271">
            <v>0</v>
          </cell>
          <cell r="F271">
            <v>31128</v>
          </cell>
          <cell r="G271">
            <v>2140</v>
          </cell>
          <cell r="H271">
            <v>0</v>
          </cell>
          <cell r="I271">
            <v>-7694</v>
          </cell>
          <cell r="J271">
            <v>342636</v>
          </cell>
          <cell r="K271">
            <v>0</v>
          </cell>
          <cell r="L271">
            <v>54798</v>
          </cell>
          <cell r="M271">
            <v>0</v>
          </cell>
          <cell r="N271">
            <v>29003</v>
          </cell>
          <cell r="O271">
            <v>0</v>
          </cell>
          <cell r="P271">
            <v>3786</v>
          </cell>
          <cell r="Q271">
            <v>5350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1500</v>
          </cell>
          <cell r="W271">
            <v>29388</v>
          </cell>
          <cell r="X271">
            <v>2924</v>
          </cell>
          <cell r="Y271">
            <v>21420</v>
          </cell>
          <cell r="Z271">
            <v>0</v>
          </cell>
          <cell r="AA271">
            <v>265638</v>
          </cell>
          <cell r="AB271">
            <v>45819</v>
          </cell>
          <cell r="AC271">
            <v>85005</v>
          </cell>
          <cell r="AD271">
            <v>18311</v>
          </cell>
          <cell r="AE271">
            <v>21168</v>
          </cell>
          <cell r="AF271">
            <v>0</v>
          </cell>
          <cell r="AG271">
            <v>6823</v>
          </cell>
          <cell r="AH271">
            <v>11555</v>
          </cell>
          <cell r="AI271">
            <v>3000</v>
          </cell>
          <cell r="AJ271">
            <v>3483</v>
          </cell>
          <cell r="AK271">
            <v>0</v>
          </cell>
          <cell r="AL271">
            <v>12154</v>
          </cell>
          <cell r="AM271">
            <v>6781</v>
          </cell>
          <cell r="AN271">
            <v>1545</v>
          </cell>
          <cell r="AO271">
            <v>3750</v>
          </cell>
          <cell r="AP271">
            <v>10601</v>
          </cell>
          <cell r="AQ271">
            <v>6514</v>
          </cell>
          <cell r="AR271">
            <v>1566</v>
          </cell>
          <cell r="AS271">
            <v>23815</v>
          </cell>
          <cell r="AT271">
            <v>0</v>
          </cell>
          <cell r="AU271">
            <v>0</v>
          </cell>
          <cell r="AV271">
            <v>2325</v>
          </cell>
          <cell r="AW271">
            <v>3366</v>
          </cell>
          <cell r="AX271">
            <v>0</v>
          </cell>
          <cell r="AY271">
            <v>0</v>
          </cell>
          <cell r="AZ271">
            <v>0</v>
          </cell>
          <cell r="BA271">
            <v>0</v>
          </cell>
          <cell r="BB271">
            <v>10670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27037</v>
          </cell>
          <cell r="BH271">
            <v>0</v>
          </cell>
          <cell r="BI271">
            <v>0</v>
          </cell>
          <cell r="BJ271">
            <v>0</v>
          </cell>
          <cell r="BK271">
            <v>57014</v>
          </cell>
          <cell r="BL271">
            <v>0</v>
          </cell>
          <cell r="BM271">
            <v>2140</v>
          </cell>
          <cell r="BN271">
            <v>-576</v>
          </cell>
          <cell r="BO271">
            <v>0</v>
          </cell>
          <cell r="BP271">
            <v>1151</v>
          </cell>
          <cell r="BQ271">
            <v>0</v>
          </cell>
          <cell r="BR271">
            <v>0</v>
          </cell>
          <cell r="BS271">
            <v>13726</v>
          </cell>
          <cell r="BT271">
            <v>14301</v>
          </cell>
        </row>
        <row r="272">
          <cell r="A272">
            <v>897</v>
          </cell>
          <cell r="B272" t="str">
            <v>Monkscroft Community Primary School</v>
          </cell>
          <cell r="D272">
            <v>52603</v>
          </cell>
          <cell r="E272">
            <v>20427</v>
          </cell>
          <cell r="F272">
            <v>82517</v>
          </cell>
          <cell r="G272">
            <v>881</v>
          </cell>
          <cell r="H272">
            <v>0</v>
          </cell>
          <cell r="I272">
            <v>0</v>
          </cell>
          <cell r="J272">
            <v>51874</v>
          </cell>
          <cell r="K272">
            <v>0</v>
          </cell>
          <cell r="L272">
            <v>6257</v>
          </cell>
          <cell r="M272">
            <v>0</v>
          </cell>
          <cell r="N272">
            <v>1917</v>
          </cell>
          <cell r="O272">
            <v>0</v>
          </cell>
          <cell r="P272">
            <v>0</v>
          </cell>
          <cell r="Q272">
            <v>4500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54924</v>
          </cell>
          <cell r="AB272">
            <v>1000</v>
          </cell>
          <cell r="AC272">
            <v>5574</v>
          </cell>
          <cell r="AD272">
            <v>0</v>
          </cell>
          <cell r="AE272">
            <v>7226</v>
          </cell>
          <cell r="AF272">
            <v>0</v>
          </cell>
          <cell r="AG272">
            <v>2122</v>
          </cell>
          <cell r="AH272">
            <v>0</v>
          </cell>
          <cell r="AI272">
            <v>0</v>
          </cell>
          <cell r="AJ272">
            <v>1100</v>
          </cell>
          <cell r="AK272">
            <v>1750</v>
          </cell>
          <cell r="AL272">
            <v>1000</v>
          </cell>
          <cell r="AM272">
            <v>1500</v>
          </cell>
          <cell r="AN272">
            <v>5100</v>
          </cell>
          <cell r="AO272">
            <v>1000</v>
          </cell>
          <cell r="AP272">
            <v>3000</v>
          </cell>
          <cell r="AQ272">
            <v>7057</v>
          </cell>
          <cell r="AR272">
            <v>500</v>
          </cell>
          <cell r="AS272">
            <v>14291</v>
          </cell>
          <cell r="AT272">
            <v>229</v>
          </cell>
          <cell r="AU272">
            <v>0</v>
          </cell>
          <cell r="AV272">
            <v>2610</v>
          </cell>
          <cell r="AW272">
            <v>100</v>
          </cell>
          <cell r="AX272">
            <v>0</v>
          </cell>
          <cell r="AY272">
            <v>0</v>
          </cell>
          <cell r="AZ272">
            <v>0</v>
          </cell>
          <cell r="BA272">
            <v>0</v>
          </cell>
          <cell r="BB272">
            <v>4200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11329</v>
          </cell>
          <cell r="BH272">
            <v>0</v>
          </cell>
          <cell r="BI272">
            <v>0</v>
          </cell>
          <cell r="BJ272">
            <v>0</v>
          </cell>
          <cell r="BK272">
            <v>0</v>
          </cell>
          <cell r="BL272">
            <v>0</v>
          </cell>
          <cell r="BM272">
            <v>881</v>
          </cell>
          <cell r="BN272">
            <v>2868</v>
          </cell>
          <cell r="BO272">
            <v>20427</v>
          </cell>
          <cell r="BP272">
            <v>93846</v>
          </cell>
          <cell r="BQ272">
            <v>0</v>
          </cell>
          <cell r="BR272">
            <v>0</v>
          </cell>
          <cell r="BS272">
            <v>0</v>
          </cell>
          <cell r="BT272">
            <v>117141</v>
          </cell>
        </row>
        <row r="273">
          <cell r="A273">
            <v>898</v>
          </cell>
          <cell r="B273" t="str">
            <v>Naunton Park Primary School</v>
          </cell>
          <cell r="D273">
            <v>60311</v>
          </cell>
          <cell r="E273">
            <v>0</v>
          </cell>
          <cell r="F273">
            <v>63851</v>
          </cell>
          <cell r="G273">
            <v>171</v>
          </cell>
          <cell r="H273">
            <v>0</v>
          </cell>
          <cell r="I273">
            <v>0</v>
          </cell>
          <cell r="J273">
            <v>1001476</v>
          </cell>
          <cell r="K273">
            <v>0</v>
          </cell>
          <cell r="L273">
            <v>128677</v>
          </cell>
          <cell r="M273">
            <v>0</v>
          </cell>
          <cell r="N273">
            <v>36327</v>
          </cell>
          <cell r="O273">
            <v>0</v>
          </cell>
          <cell r="P273">
            <v>0</v>
          </cell>
          <cell r="Q273">
            <v>16000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3500</v>
          </cell>
          <cell r="W273">
            <v>63055</v>
          </cell>
          <cell r="X273">
            <v>0</v>
          </cell>
          <cell r="Y273">
            <v>0</v>
          </cell>
          <cell r="Z273">
            <v>0</v>
          </cell>
          <cell r="AA273">
            <v>788903</v>
          </cell>
          <cell r="AB273">
            <v>17118</v>
          </cell>
          <cell r="AC273">
            <v>188136</v>
          </cell>
          <cell r="AD273">
            <v>23250</v>
          </cell>
          <cell r="AE273">
            <v>32852</v>
          </cell>
          <cell r="AF273">
            <v>0</v>
          </cell>
          <cell r="AG273">
            <v>41944</v>
          </cell>
          <cell r="AH273">
            <v>3500</v>
          </cell>
          <cell r="AI273">
            <v>16170</v>
          </cell>
          <cell r="AJ273">
            <v>8110</v>
          </cell>
          <cell r="AK273">
            <v>2028</v>
          </cell>
          <cell r="AL273">
            <v>5000</v>
          </cell>
          <cell r="AM273">
            <v>900</v>
          </cell>
          <cell r="AN273">
            <v>31595</v>
          </cell>
          <cell r="AO273">
            <v>3225</v>
          </cell>
          <cell r="AP273">
            <v>15125</v>
          </cell>
          <cell r="AQ273">
            <v>11897</v>
          </cell>
          <cell r="AR273">
            <v>2135</v>
          </cell>
          <cell r="AS273">
            <v>46393</v>
          </cell>
          <cell r="AT273">
            <v>13960</v>
          </cell>
          <cell r="AU273">
            <v>0</v>
          </cell>
          <cell r="AV273">
            <v>16410</v>
          </cell>
          <cell r="AW273">
            <v>9287</v>
          </cell>
          <cell r="AX273">
            <v>0</v>
          </cell>
          <cell r="AY273">
            <v>8700</v>
          </cell>
          <cell r="AZ273">
            <v>0</v>
          </cell>
          <cell r="BA273">
            <v>2155</v>
          </cell>
          <cell r="BB273">
            <v>14158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20842</v>
          </cell>
          <cell r="BH273">
            <v>0</v>
          </cell>
          <cell r="BI273">
            <v>0</v>
          </cell>
          <cell r="BJ273">
            <v>0</v>
          </cell>
          <cell r="BK273">
            <v>84693</v>
          </cell>
          <cell r="BL273">
            <v>0</v>
          </cell>
          <cell r="BM273">
            <v>171</v>
          </cell>
          <cell r="BN273">
            <v>6395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6395</v>
          </cell>
        </row>
        <row r="274">
          <cell r="A274">
            <v>900</v>
          </cell>
          <cell r="B274" t="str">
            <v>Oakwood Primary</v>
          </cell>
          <cell r="D274">
            <v>172455</v>
          </cell>
          <cell r="E274">
            <v>0</v>
          </cell>
          <cell r="F274">
            <v>50540</v>
          </cell>
          <cell r="G274">
            <v>2845</v>
          </cell>
          <cell r="H274">
            <v>0</v>
          </cell>
          <cell r="I274">
            <v>-7694</v>
          </cell>
          <cell r="J274">
            <v>748690</v>
          </cell>
          <cell r="K274">
            <v>0</v>
          </cell>
          <cell r="L274">
            <v>131952</v>
          </cell>
          <cell r="M274">
            <v>0</v>
          </cell>
          <cell r="N274">
            <v>67121</v>
          </cell>
          <cell r="O274">
            <v>1012</v>
          </cell>
          <cell r="P274">
            <v>3786</v>
          </cell>
          <cell r="Q274">
            <v>10526</v>
          </cell>
          <cell r="R274">
            <v>0</v>
          </cell>
          <cell r="S274">
            <v>0</v>
          </cell>
          <cell r="T274">
            <v>0</v>
          </cell>
          <cell r="U274">
            <v>1000</v>
          </cell>
          <cell r="V274">
            <v>8681</v>
          </cell>
          <cell r="W274">
            <v>64074</v>
          </cell>
          <cell r="X274">
            <v>2924</v>
          </cell>
          <cell r="Y274">
            <v>21420</v>
          </cell>
          <cell r="Z274">
            <v>0</v>
          </cell>
          <cell r="AA274">
            <v>579572</v>
          </cell>
          <cell r="AB274">
            <v>50695</v>
          </cell>
          <cell r="AC274">
            <v>196318</v>
          </cell>
          <cell r="AD274">
            <v>18950</v>
          </cell>
          <cell r="AE274">
            <v>44450</v>
          </cell>
          <cell r="AF274">
            <v>0</v>
          </cell>
          <cell r="AG274">
            <v>20666</v>
          </cell>
          <cell r="AH274">
            <v>13713</v>
          </cell>
          <cell r="AI274">
            <v>4000</v>
          </cell>
          <cell r="AJ274">
            <v>6024</v>
          </cell>
          <cell r="AK274">
            <v>635</v>
          </cell>
          <cell r="AL274">
            <v>19982</v>
          </cell>
          <cell r="AM274">
            <v>8429</v>
          </cell>
          <cell r="AN274">
            <v>24545</v>
          </cell>
          <cell r="AO274">
            <v>5913</v>
          </cell>
          <cell r="AP274">
            <v>22027</v>
          </cell>
          <cell r="AQ274">
            <v>16158</v>
          </cell>
          <cell r="AR274">
            <v>2366</v>
          </cell>
          <cell r="AS274">
            <v>51741</v>
          </cell>
          <cell r="AT274">
            <v>3841</v>
          </cell>
          <cell r="AU274">
            <v>0</v>
          </cell>
          <cell r="AV274">
            <v>8558</v>
          </cell>
          <cell r="AW274">
            <v>7077</v>
          </cell>
          <cell r="AX274">
            <v>0</v>
          </cell>
          <cell r="AY274">
            <v>27235</v>
          </cell>
          <cell r="AZ274">
            <v>7525</v>
          </cell>
          <cell r="BA274">
            <v>2700</v>
          </cell>
          <cell r="BB274">
            <v>23642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54546</v>
          </cell>
          <cell r="BH274">
            <v>0</v>
          </cell>
          <cell r="BI274">
            <v>0</v>
          </cell>
          <cell r="BJ274">
            <v>0</v>
          </cell>
          <cell r="BK274">
            <v>83935</v>
          </cell>
          <cell r="BL274">
            <v>0</v>
          </cell>
          <cell r="BM274">
            <v>2845</v>
          </cell>
          <cell r="BN274">
            <v>45459</v>
          </cell>
          <cell r="BO274">
            <v>0</v>
          </cell>
          <cell r="BP274">
            <v>21151</v>
          </cell>
          <cell r="BQ274">
            <v>0</v>
          </cell>
          <cell r="BR274">
            <v>0</v>
          </cell>
          <cell r="BS274">
            <v>13726</v>
          </cell>
          <cell r="BT274">
            <v>80336</v>
          </cell>
        </row>
        <row r="275">
          <cell r="A275">
            <v>902</v>
          </cell>
          <cell r="B275" t="str">
            <v>Rowanfield Infant School</v>
          </cell>
          <cell r="D275">
            <v>53850</v>
          </cell>
          <cell r="E275">
            <v>0</v>
          </cell>
          <cell r="F275">
            <v>37405</v>
          </cell>
          <cell r="G275">
            <v>4900</v>
          </cell>
          <cell r="H275">
            <v>0</v>
          </cell>
          <cell r="I275">
            <v>0</v>
          </cell>
          <cell r="J275">
            <v>598743</v>
          </cell>
          <cell r="K275">
            <v>0</v>
          </cell>
          <cell r="L275">
            <v>94060</v>
          </cell>
          <cell r="M275">
            <v>0</v>
          </cell>
          <cell r="N275">
            <v>43850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46673</v>
          </cell>
          <cell r="X275">
            <v>0</v>
          </cell>
          <cell r="Y275">
            <v>0</v>
          </cell>
          <cell r="Z275">
            <v>0</v>
          </cell>
          <cell r="AA275">
            <v>405287</v>
          </cell>
          <cell r="AB275">
            <v>12698</v>
          </cell>
          <cell r="AC275">
            <v>189790</v>
          </cell>
          <cell r="AD275">
            <v>0</v>
          </cell>
          <cell r="AE275">
            <v>34370</v>
          </cell>
          <cell r="AF275">
            <v>0</v>
          </cell>
          <cell r="AG275">
            <v>12692</v>
          </cell>
          <cell r="AH275">
            <v>600</v>
          </cell>
          <cell r="AI275">
            <v>2000</v>
          </cell>
          <cell r="AJ275">
            <v>5402</v>
          </cell>
          <cell r="AK275">
            <v>1000</v>
          </cell>
          <cell r="AL275">
            <v>13500</v>
          </cell>
          <cell r="AM275">
            <v>1850</v>
          </cell>
          <cell r="AN275">
            <v>19500</v>
          </cell>
          <cell r="AO275">
            <v>2550</v>
          </cell>
          <cell r="AP275">
            <v>13400</v>
          </cell>
          <cell r="AQ275">
            <v>0</v>
          </cell>
          <cell r="AR275">
            <v>700</v>
          </cell>
          <cell r="AS275">
            <v>21077</v>
          </cell>
          <cell r="AT275">
            <v>4969</v>
          </cell>
          <cell r="AU275">
            <v>0</v>
          </cell>
          <cell r="AV275">
            <v>6170</v>
          </cell>
          <cell r="AW275">
            <v>6206</v>
          </cell>
          <cell r="AX275">
            <v>0</v>
          </cell>
          <cell r="AY275">
            <v>22187</v>
          </cell>
          <cell r="AZ275">
            <v>1000</v>
          </cell>
          <cell r="BA275">
            <v>0</v>
          </cell>
          <cell r="BB275">
            <v>13195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31982</v>
          </cell>
          <cell r="BH275">
            <v>0</v>
          </cell>
          <cell r="BI275">
            <v>0</v>
          </cell>
          <cell r="BJ275">
            <v>0</v>
          </cell>
          <cell r="BK275">
            <v>74207</v>
          </cell>
          <cell r="BL275">
            <v>0</v>
          </cell>
          <cell r="BM275">
            <v>80</v>
          </cell>
          <cell r="BN275">
            <v>47033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47033</v>
          </cell>
        </row>
        <row r="276">
          <cell r="A276">
            <v>903</v>
          </cell>
          <cell r="B276" t="str">
            <v>Rowanfield Junior School</v>
          </cell>
          <cell r="D276">
            <v>74908</v>
          </cell>
          <cell r="E276">
            <v>0</v>
          </cell>
          <cell r="F276">
            <v>19967</v>
          </cell>
          <cell r="G276">
            <v>9</v>
          </cell>
          <cell r="H276">
            <v>0</v>
          </cell>
          <cell r="I276">
            <v>0</v>
          </cell>
          <cell r="J276">
            <v>744952</v>
          </cell>
          <cell r="K276">
            <v>0</v>
          </cell>
          <cell r="L276">
            <v>114917</v>
          </cell>
          <cell r="M276">
            <v>0</v>
          </cell>
          <cell r="N276">
            <v>50062</v>
          </cell>
          <cell r="O276">
            <v>0</v>
          </cell>
          <cell r="P276">
            <v>0</v>
          </cell>
          <cell r="Q276">
            <v>11879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3945</v>
          </cell>
          <cell r="W276">
            <v>57394</v>
          </cell>
          <cell r="X276">
            <v>0</v>
          </cell>
          <cell r="Y276">
            <v>0</v>
          </cell>
          <cell r="Z276">
            <v>0</v>
          </cell>
          <cell r="AA276">
            <v>541257</v>
          </cell>
          <cell r="AB276">
            <v>26937</v>
          </cell>
          <cell r="AC276">
            <v>150374</v>
          </cell>
          <cell r="AD276">
            <v>27110</v>
          </cell>
          <cell r="AE276">
            <v>28724</v>
          </cell>
          <cell r="AF276">
            <v>0</v>
          </cell>
          <cell r="AG276">
            <v>17746</v>
          </cell>
          <cell r="AH276">
            <v>3000</v>
          </cell>
          <cell r="AI276">
            <v>2750</v>
          </cell>
          <cell r="AJ276">
            <v>4819</v>
          </cell>
          <cell r="AK276">
            <v>1205</v>
          </cell>
          <cell r="AL276">
            <v>16000</v>
          </cell>
          <cell r="AM276">
            <v>8000</v>
          </cell>
          <cell r="AN276">
            <v>1600</v>
          </cell>
          <cell r="AO276">
            <v>1800</v>
          </cell>
          <cell r="AP276">
            <v>19500</v>
          </cell>
          <cell r="AQ276">
            <v>19808</v>
          </cell>
          <cell r="AR276">
            <v>4609</v>
          </cell>
          <cell r="AS276">
            <v>29728</v>
          </cell>
          <cell r="AT276">
            <v>31119</v>
          </cell>
          <cell r="AU276">
            <v>0</v>
          </cell>
          <cell r="AV276">
            <v>11625</v>
          </cell>
          <cell r="AW276">
            <v>7303</v>
          </cell>
          <cell r="AX276">
            <v>0</v>
          </cell>
          <cell r="AY276">
            <v>24795</v>
          </cell>
          <cell r="AZ276">
            <v>0</v>
          </cell>
          <cell r="BA276">
            <v>1512</v>
          </cell>
          <cell r="BB276">
            <v>17466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33809</v>
          </cell>
          <cell r="BH276">
            <v>0</v>
          </cell>
          <cell r="BI276">
            <v>0</v>
          </cell>
          <cell r="BJ276">
            <v>0</v>
          </cell>
          <cell r="BK276">
            <v>53776</v>
          </cell>
          <cell r="BL276">
            <v>0</v>
          </cell>
          <cell r="BM276">
            <v>9</v>
          </cell>
          <cell r="BN276">
            <v>59270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59270</v>
          </cell>
        </row>
        <row r="277">
          <cell r="A277">
            <v>904</v>
          </cell>
          <cell r="B277" t="str">
            <v>The Catholic School of Saint Gregory the Great</v>
          </cell>
          <cell r="C277">
            <v>1</v>
          </cell>
          <cell r="D277">
            <v>36266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1048281</v>
          </cell>
          <cell r="K277">
            <v>0</v>
          </cell>
          <cell r="L277">
            <v>56775</v>
          </cell>
          <cell r="M277">
            <v>0</v>
          </cell>
          <cell r="N277">
            <v>40268</v>
          </cell>
          <cell r="O277">
            <v>0</v>
          </cell>
          <cell r="P277">
            <v>0</v>
          </cell>
          <cell r="Q277">
            <v>2500</v>
          </cell>
          <cell r="R277">
            <v>0</v>
          </cell>
          <cell r="S277">
            <v>15000</v>
          </cell>
          <cell r="T277">
            <v>0</v>
          </cell>
          <cell r="U277">
            <v>6445</v>
          </cell>
          <cell r="V277">
            <v>5792</v>
          </cell>
          <cell r="W277">
            <v>67285</v>
          </cell>
          <cell r="X277">
            <v>0</v>
          </cell>
          <cell r="Y277">
            <v>0</v>
          </cell>
          <cell r="Z277">
            <v>0</v>
          </cell>
          <cell r="AA277">
            <v>660786</v>
          </cell>
          <cell r="AB277">
            <v>49730</v>
          </cell>
          <cell r="AC277">
            <v>166486</v>
          </cell>
          <cell r="AD277">
            <v>26565</v>
          </cell>
          <cell r="AE277">
            <v>60904</v>
          </cell>
          <cell r="AF277">
            <v>0</v>
          </cell>
          <cell r="AG277">
            <v>20564</v>
          </cell>
          <cell r="AH277">
            <v>3000</v>
          </cell>
          <cell r="AI277">
            <v>10911</v>
          </cell>
          <cell r="AJ277">
            <v>21472</v>
          </cell>
          <cell r="AK277">
            <v>5368</v>
          </cell>
          <cell r="AL277">
            <v>15938</v>
          </cell>
          <cell r="AM277">
            <v>5000</v>
          </cell>
          <cell r="AN277">
            <v>28345</v>
          </cell>
          <cell r="AO277">
            <v>4478</v>
          </cell>
          <cell r="AP277">
            <v>20068</v>
          </cell>
          <cell r="AQ277">
            <v>1737</v>
          </cell>
          <cell r="AR277">
            <v>5986</v>
          </cell>
          <cell r="AS277">
            <v>61094</v>
          </cell>
          <cell r="AT277">
            <v>7026</v>
          </cell>
          <cell r="AU277">
            <v>0</v>
          </cell>
          <cell r="AV277">
            <v>20625</v>
          </cell>
          <cell r="AW277">
            <v>10954</v>
          </cell>
          <cell r="AX277">
            <v>0</v>
          </cell>
          <cell r="AY277">
            <v>12615</v>
          </cell>
          <cell r="AZ277">
            <v>7413</v>
          </cell>
          <cell r="BA277">
            <v>13792</v>
          </cell>
          <cell r="BB277">
            <v>17755</v>
          </cell>
          <cell r="BC277">
            <v>0</v>
          </cell>
          <cell r="BD277">
            <v>5000</v>
          </cell>
          <cell r="BE277">
            <v>0</v>
          </cell>
          <cell r="BF277">
            <v>0</v>
          </cell>
          <cell r="BG277">
            <v>0</v>
          </cell>
          <cell r="BH277">
            <v>0</v>
          </cell>
          <cell r="BI277">
            <v>5000</v>
          </cell>
          <cell r="BJ277">
            <v>0</v>
          </cell>
          <cell r="BK277">
            <v>5000</v>
          </cell>
          <cell r="BL277">
            <v>0</v>
          </cell>
          <cell r="BM277">
            <v>0</v>
          </cell>
          <cell r="BN277">
            <v>15000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15000</v>
          </cell>
        </row>
        <row r="278">
          <cell r="A278">
            <v>905</v>
          </cell>
          <cell r="B278" t="str">
            <v>St. James' Church of England Primary School (Cheltenham)</v>
          </cell>
          <cell r="C278">
            <v>1</v>
          </cell>
          <cell r="D278">
            <v>27681</v>
          </cell>
          <cell r="E278">
            <v>0</v>
          </cell>
          <cell r="F278">
            <v>383</v>
          </cell>
          <cell r="G278">
            <v>5642</v>
          </cell>
          <cell r="H278">
            <v>0</v>
          </cell>
          <cell r="I278">
            <v>0</v>
          </cell>
          <cell r="J278">
            <v>795808</v>
          </cell>
          <cell r="K278">
            <v>0</v>
          </cell>
          <cell r="L278">
            <v>32333</v>
          </cell>
          <cell r="M278">
            <v>0</v>
          </cell>
          <cell r="N278">
            <v>19291</v>
          </cell>
          <cell r="O278">
            <v>0</v>
          </cell>
          <cell r="P278">
            <v>0</v>
          </cell>
          <cell r="Q278">
            <v>11500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17000</v>
          </cell>
          <cell r="W278">
            <v>51196</v>
          </cell>
          <cell r="X278">
            <v>0</v>
          </cell>
          <cell r="Y278">
            <v>0</v>
          </cell>
          <cell r="Z278">
            <v>0</v>
          </cell>
          <cell r="AA278">
            <v>579919</v>
          </cell>
          <cell r="AB278">
            <v>11543</v>
          </cell>
          <cell r="AC278">
            <v>118647</v>
          </cell>
          <cell r="AD278">
            <v>0</v>
          </cell>
          <cell r="AE278">
            <v>37500</v>
          </cell>
          <cell r="AF278">
            <v>0</v>
          </cell>
          <cell r="AG278">
            <v>17251</v>
          </cell>
          <cell r="AH278">
            <v>1000</v>
          </cell>
          <cell r="AI278">
            <v>1000</v>
          </cell>
          <cell r="AJ278">
            <v>8207</v>
          </cell>
          <cell r="AK278">
            <v>1641</v>
          </cell>
          <cell r="AL278">
            <v>8000</v>
          </cell>
          <cell r="AM278">
            <v>5000</v>
          </cell>
          <cell r="AN278">
            <v>19000</v>
          </cell>
          <cell r="AO278">
            <v>3000</v>
          </cell>
          <cell r="AP278">
            <v>9000</v>
          </cell>
          <cell r="AQ278">
            <v>15038</v>
          </cell>
          <cell r="AR278">
            <v>800</v>
          </cell>
          <cell r="AS278">
            <v>39701</v>
          </cell>
          <cell r="AT278">
            <v>6334</v>
          </cell>
          <cell r="AU278">
            <v>0</v>
          </cell>
          <cell r="AV278">
            <v>12750</v>
          </cell>
          <cell r="AW278">
            <v>8185</v>
          </cell>
          <cell r="AX278">
            <v>0</v>
          </cell>
          <cell r="AY278">
            <v>4785</v>
          </cell>
          <cell r="AZ278">
            <v>13433</v>
          </cell>
          <cell r="BA278">
            <v>8000</v>
          </cell>
          <cell r="BB278">
            <v>11924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24833</v>
          </cell>
          <cell r="BH278">
            <v>0</v>
          </cell>
          <cell r="BI278">
            <v>0</v>
          </cell>
          <cell r="BJ278">
            <v>0</v>
          </cell>
          <cell r="BK278">
            <v>30466</v>
          </cell>
          <cell r="BL278">
            <v>0</v>
          </cell>
          <cell r="BM278">
            <v>392</v>
          </cell>
          <cell r="BN278">
            <v>13151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13151</v>
          </cell>
        </row>
        <row r="279">
          <cell r="A279">
            <v>906</v>
          </cell>
          <cell r="B279" t="str">
            <v>St. John's Church of England Primary School (Cheltenham)</v>
          </cell>
          <cell r="D279">
            <v>44598</v>
          </cell>
          <cell r="E279">
            <v>0</v>
          </cell>
          <cell r="F279">
            <v>4033</v>
          </cell>
          <cell r="G279">
            <v>0</v>
          </cell>
          <cell r="H279">
            <v>0</v>
          </cell>
          <cell r="I279">
            <v>0</v>
          </cell>
          <cell r="J279">
            <v>435780</v>
          </cell>
          <cell r="K279">
            <v>0</v>
          </cell>
          <cell r="L279">
            <v>14267</v>
          </cell>
          <cell r="M279">
            <v>0</v>
          </cell>
          <cell r="N279">
            <v>22690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33204</v>
          </cell>
          <cell r="X279">
            <v>0</v>
          </cell>
          <cell r="Y279">
            <v>0</v>
          </cell>
          <cell r="Z279">
            <v>0</v>
          </cell>
          <cell r="AA279">
            <v>360544</v>
          </cell>
          <cell r="AB279">
            <v>5094</v>
          </cell>
          <cell r="AC279">
            <v>61235</v>
          </cell>
          <cell r="AD279">
            <v>15830</v>
          </cell>
          <cell r="AE279">
            <v>20005</v>
          </cell>
          <cell r="AF279">
            <v>0</v>
          </cell>
          <cell r="AG279">
            <v>2921</v>
          </cell>
          <cell r="AH279">
            <v>800</v>
          </cell>
          <cell r="AI279">
            <v>1000</v>
          </cell>
          <cell r="AJ279">
            <v>5192</v>
          </cell>
          <cell r="AK279">
            <v>0</v>
          </cell>
          <cell r="AL279">
            <v>4500</v>
          </cell>
          <cell r="AM279">
            <v>0</v>
          </cell>
          <cell r="AN279">
            <v>1000</v>
          </cell>
          <cell r="AO279">
            <v>1100</v>
          </cell>
          <cell r="AP279">
            <v>8000</v>
          </cell>
          <cell r="AQ279">
            <v>5452</v>
          </cell>
          <cell r="AR279">
            <v>0</v>
          </cell>
          <cell r="AS279">
            <v>24850</v>
          </cell>
          <cell r="AT279">
            <v>7000</v>
          </cell>
          <cell r="AU279">
            <v>0</v>
          </cell>
          <cell r="AV279">
            <v>4550</v>
          </cell>
          <cell r="AW279">
            <v>3822</v>
          </cell>
          <cell r="AX279">
            <v>0</v>
          </cell>
          <cell r="AY279">
            <v>3370</v>
          </cell>
          <cell r="AZ279">
            <v>0</v>
          </cell>
          <cell r="BA279">
            <v>0</v>
          </cell>
          <cell r="BB279">
            <v>15344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29084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-1070</v>
          </cell>
          <cell r="BO279">
            <v>0</v>
          </cell>
          <cell r="BP279">
            <v>33117</v>
          </cell>
          <cell r="BQ279">
            <v>0</v>
          </cell>
          <cell r="BR279">
            <v>0</v>
          </cell>
          <cell r="BS279">
            <v>0</v>
          </cell>
          <cell r="BT279">
            <v>32047</v>
          </cell>
        </row>
        <row r="280">
          <cell r="A280">
            <v>907</v>
          </cell>
          <cell r="B280" t="str">
            <v>St. Mark's Church of England Junior School</v>
          </cell>
          <cell r="C280">
            <v>1</v>
          </cell>
          <cell r="D280">
            <v>56985</v>
          </cell>
          <cell r="E280">
            <v>0</v>
          </cell>
          <cell r="F280">
            <v>0</v>
          </cell>
          <cell r="G280">
            <v>1255</v>
          </cell>
          <cell r="H280">
            <v>0</v>
          </cell>
          <cell r="I280">
            <v>0</v>
          </cell>
          <cell r="J280">
            <v>637153</v>
          </cell>
          <cell r="K280">
            <v>0</v>
          </cell>
          <cell r="L280">
            <v>41432</v>
          </cell>
          <cell r="M280">
            <v>0</v>
          </cell>
          <cell r="N280">
            <v>23390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44259</v>
          </cell>
          <cell r="X280">
            <v>0</v>
          </cell>
          <cell r="Y280">
            <v>0</v>
          </cell>
          <cell r="Z280">
            <v>0</v>
          </cell>
          <cell r="AA280">
            <v>451915</v>
          </cell>
          <cell r="AB280">
            <v>12516</v>
          </cell>
          <cell r="AC280">
            <v>73419</v>
          </cell>
          <cell r="AD280">
            <v>19416</v>
          </cell>
          <cell r="AE280">
            <v>41229</v>
          </cell>
          <cell r="AF280">
            <v>0</v>
          </cell>
          <cell r="AG280">
            <v>16930</v>
          </cell>
          <cell r="AH280">
            <v>2309</v>
          </cell>
          <cell r="AI280">
            <v>3000</v>
          </cell>
          <cell r="AJ280">
            <v>6678</v>
          </cell>
          <cell r="AK280">
            <v>0</v>
          </cell>
          <cell r="AL280">
            <v>54636</v>
          </cell>
          <cell r="AM280">
            <v>8000</v>
          </cell>
          <cell r="AN280">
            <v>2400</v>
          </cell>
          <cell r="AO280">
            <v>3500</v>
          </cell>
          <cell r="AP280">
            <v>7000</v>
          </cell>
          <cell r="AQ280">
            <v>1455</v>
          </cell>
          <cell r="AR280">
            <v>1100</v>
          </cell>
          <cell r="AS280">
            <v>35839</v>
          </cell>
          <cell r="AT280">
            <v>16475</v>
          </cell>
          <cell r="AU280">
            <v>0</v>
          </cell>
          <cell r="AV280">
            <v>9980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18116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0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1255</v>
          </cell>
          <cell r="BN280">
            <v>17306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17306</v>
          </cell>
        </row>
        <row r="281">
          <cell r="A281">
            <v>909</v>
          </cell>
          <cell r="B281" t="str">
            <v>Whaddon Primary School</v>
          </cell>
          <cell r="D281">
            <v>98527</v>
          </cell>
          <cell r="E281">
            <v>0</v>
          </cell>
          <cell r="F281">
            <v>19412</v>
          </cell>
          <cell r="G281">
            <v>705</v>
          </cell>
          <cell r="H281">
            <v>0</v>
          </cell>
          <cell r="I281">
            <v>0</v>
          </cell>
          <cell r="J281">
            <v>406054</v>
          </cell>
          <cell r="K281">
            <v>0</v>
          </cell>
          <cell r="L281">
            <v>77154</v>
          </cell>
          <cell r="M281">
            <v>0</v>
          </cell>
          <cell r="N281">
            <v>38118</v>
          </cell>
          <cell r="O281">
            <v>1012</v>
          </cell>
          <cell r="P281">
            <v>0</v>
          </cell>
          <cell r="Q281">
            <v>5176</v>
          </cell>
          <cell r="R281">
            <v>0</v>
          </cell>
          <cell r="S281">
            <v>0</v>
          </cell>
          <cell r="T281">
            <v>0</v>
          </cell>
          <cell r="U281">
            <v>1000</v>
          </cell>
          <cell r="V281">
            <v>7181</v>
          </cell>
          <cell r="W281">
            <v>34686</v>
          </cell>
          <cell r="X281">
            <v>0</v>
          </cell>
          <cell r="Y281">
            <v>0</v>
          </cell>
          <cell r="Z281">
            <v>0</v>
          </cell>
          <cell r="AA281">
            <v>313934</v>
          </cell>
          <cell r="AB281">
            <v>4876</v>
          </cell>
          <cell r="AC281">
            <v>111313</v>
          </cell>
          <cell r="AD281">
            <v>639</v>
          </cell>
          <cell r="AE281">
            <v>23282</v>
          </cell>
          <cell r="AF281">
            <v>0</v>
          </cell>
          <cell r="AG281">
            <v>13843</v>
          </cell>
          <cell r="AH281">
            <v>2158</v>
          </cell>
          <cell r="AI281">
            <v>1000</v>
          </cell>
          <cell r="AJ281">
            <v>2541</v>
          </cell>
          <cell r="AK281">
            <v>635</v>
          </cell>
          <cell r="AL281">
            <v>7828</v>
          </cell>
          <cell r="AM281">
            <v>1648</v>
          </cell>
          <cell r="AN281">
            <v>23000</v>
          </cell>
          <cell r="AO281">
            <v>2163</v>
          </cell>
          <cell r="AP281">
            <v>11426</v>
          </cell>
          <cell r="AQ281">
            <v>9644</v>
          </cell>
          <cell r="AR281">
            <v>800</v>
          </cell>
          <cell r="AS281">
            <v>27926</v>
          </cell>
          <cell r="AT281">
            <v>3841</v>
          </cell>
          <cell r="AU281">
            <v>0</v>
          </cell>
          <cell r="AV281">
            <v>6233</v>
          </cell>
          <cell r="AW281">
            <v>3711</v>
          </cell>
          <cell r="AX281">
            <v>0</v>
          </cell>
          <cell r="AY281">
            <v>27235</v>
          </cell>
          <cell r="AZ281">
            <v>7525</v>
          </cell>
          <cell r="BA281">
            <v>2700</v>
          </cell>
          <cell r="BB281">
            <v>12972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27509</v>
          </cell>
          <cell r="BH281">
            <v>0</v>
          </cell>
          <cell r="BI281">
            <v>0</v>
          </cell>
          <cell r="BJ281">
            <v>0</v>
          </cell>
          <cell r="BK281">
            <v>26921</v>
          </cell>
          <cell r="BL281">
            <v>0</v>
          </cell>
          <cell r="BM281">
            <v>705</v>
          </cell>
          <cell r="BN281">
            <v>46035</v>
          </cell>
          <cell r="BO281">
            <v>0</v>
          </cell>
          <cell r="BP281">
            <v>20000</v>
          </cell>
          <cell r="BQ281">
            <v>0</v>
          </cell>
          <cell r="BR281">
            <v>0</v>
          </cell>
          <cell r="BS281">
            <v>0</v>
          </cell>
          <cell r="BT281">
            <v>66035</v>
          </cell>
        </row>
        <row r="282">
          <cell r="A282">
            <v>912</v>
          </cell>
          <cell r="B282" t="str">
            <v>St. Thomas More Catholic Primary School</v>
          </cell>
          <cell r="D282">
            <v>-25932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523877</v>
          </cell>
          <cell r="K282">
            <v>0</v>
          </cell>
          <cell r="L282">
            <v>62969</v>
          </cell>
          <cell r="M282">
            <v>0</v>
          </cell>
          <cell r="N282">
            <v>36773</v>
          </cell>
          <cell r="O282">
            <v>0</v>
          </cell>
          <cell r="P282">
            <v>0</v>
          </cell>
          <cell r="Q282">
            <v>1650</v>
          </cell>
          <cell r="R282">
            <v>0</v>
          </cell>
          <cell r="S282">
            <v>15000</v>
          </cell>
          <cell r="T282">
            <v>0</v>
          </cell>
          <cell r="U282">
            <v>5600</v>
          </cell>
          <cell r="V282">
            <v>0</v>
          </cell>
          <cell r="W282">
            <v>42241</v>
          </cell>
          <cell r="X282">
            <v>0</v>
          </cell>
          <cell r="Y282">
            <v>0</v>
          </cell>
          <cell r="Z282">
            <v>0</v>
          </cell>
          <cell r="AA282">
            <v>382722</v>
          </cell>
          <cell r="AB282">
            <v>18470</v>
          </cell>
          <cell r="AC282">
            <v>75232</v>
          </cell>
          <cell r="AD282">
            <v>15719</v>
          </cell>
          <cell r="AE282">
            <v>29174</v>
          </cell>
          <cell r="AF282">
            <v>0</v>
          </cell>
          <cell r="AG282">
            <v>14067</v>
          </cell>
          <cell r="AH282">
            <v>400</v>
          </cell>
          <cell r="AI282">
            <v>3500</v>
          </cell>
          <cell r="AJ282">
            <v>10745</v>
          </cell>
          <cell r="AK282">
            <v>2687</v>
          </cell>
          <cell r="AL282">
            <v>2600</v>
          </cell>
          <cell r="AM282">
            <v>3800</v>
          </cell>
          <cell r="AN282">
            <v>1500</v>
          </cell>
          <cell r="AO282">
            <v>2900</v>
          </cell>
          <cell r="AP282">
            <v>7450</v>
          </cell>
          <cell r="AQ282">
            <v>1014</v>
          </cell>
          <cell r="AR282">
            <v>1150</v>
          </cell>
          <cell r="AS282">
            <v>32652</v>
          </cell>
          <cell r="AT282">
            <v>5000</v>
          </cell>
          <cell r="AU282">
            <v>0</v>
          </cell>
          <cell r="AV282">
            <v>6380</v>
          </cell>
          <cell r="AW282">
            <v>4992</v>
          </cell>
          <cell r="AX282">
            <v>0</v>
          </cell>
          <cell r="AY282">
            <v>18635</v>
          </cell>
          <cell r="AZ282">
            <v>17500</v>
          </cell>
          <cell r="BA282">
            <v>0</v>
          </cell>
          <cell r="BB282">
            <v>12906</v>
          </cell>
          <cell r="BC282">
            <v>0</v>
          </cell>
          <cell r="BD282">
            <v>6000</v>
          </cell>
          <cell r="BE282">
            <v>0</v>
          </cell>
          <cell r="BF282">
            <v>0</v>
          </cell>
          <cell r="BG282">
            <v>0</v>
          </cell>
          <cell r="BH282">
            <v>0</v>
          </cell>
          <cell r="BI282">
            <v>6000</v>
          </cell>
          <cell r="BJ282">
            <v>0</v>
          </cell>
          <cell r="BK282">
            <v>6000</v>
          </cell>
          <cell r="BL282">
            <v>0</v>
          </cell>
          <cell r="BM282">
            <v>0</v>
          </cell>
          <cell r="BN282">
            <v>-15017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-15017</v>
          </cell>
        </row>
        <row r="283">
          <cell r="A283">
            <v>920</v>
          </cell>
          <cell r="B283" t="str">
            <v>Barnwood Church of England Primary School</v>
          </cell>
          <cell r="C283">
            <v>1</v>
          </cell>
          <cell r="D283">
            <v>45619.93</v>
          </cell>
          <cell r="E283">
            <v>0</v>
          </cell>
          <cell r="F283">
            <v>0</v>
          </cell>
          <cell r="G283">
            <v>0</v>
          </cell>
          <cell r="H283">
            <v>112</v>
          </cell>
          <cell r="I283">
            <v>0</v>
          </cell>
          <cell r="J283">
            <v>555991</v>
          </cell>
          <cell r="K283">
            <v>0</v>
          </cell>
          <cell r="L283">
            <v>61222</v>
          </cell>
          <cell r="M283">
            <v>0</v>
          </cell>
          <cell r="N283">
            <v>18730</v>
          </cell>
          <cell r="O283">
            <v>0</v>
          </cell>
          <cell r="P283">
            <v>0</v>
          </cell>
          <cell r="Q283">
            <v>5000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8487</v>
          </cell>
          <cell r="W283">
            <v>42017</v>
          </cell>
          <cell r="X283">
            <v>0</v>
          </cell>
          <cell r="Y283">
            <v>0</v>
          </cell>
          <cell r="Z283">
            <v>0</v>
          </cell>
          <cell r="AA283">
            <v>431670</v>
          </cell>
          <cell r="AB283">
            <v>0</v>
          </cell>
          <cell r="AC283">
            <v>129103</v>
          </cell>
          <cell r="AD283">
            <v>16481</v>
          </cell>
          <cell r="AE283">
            <v>26691</v>
          </cell>
          <cell r="AF283">
            <v>0</v>
          </cell>
          <cell r="AG283">
            <v>21880</v>
          </cell>
          <cell r="AH283">
            <v>1050</v>
          </cell>
          <cell r="AI283">
            <v>2000</v>
          </cell>
          <cell r="AJ283">
            <v>4232</v>
          </cell>
          <cell r="AK283">
            <v>1058</v>
          </cell>
          <cell r="AL283">
            <v>10542</v>
          </cell>
          <cell r="AM283">
            <v>1882</v>
          </cell>
          <cell r="AN283">
            <v>1200</v>
          </cell>
          <cell r="AO283">
            <v>2800</v>
          </cell>
          <cell r="AP283">
            <v>11000</v>
          </cell>
          <cell r="AQ283">
            <v>3229</v>
          </cell>
          <cell r="AR283">
            <v>1640</v>
          </cell>
          <cell r="AS283">
            <v>23205</v>
          </cell>
          <cell r="AT283">
            <v>1500</v>
          </cell>
          <cell r="AU283">
            <v>0</v>
          </cell>
          <cell r="AV283">
            <v>6540</v>
          </cell>
          <cell r="AW283">
            <v>5440</v>
          </cell>
          <cell r="AX283">
            <v>0</v>
          </cell>
          <cell r="AY283">
            <v>2175</v>
          </cell>
          <cell r="AZ283">
            <v>9200</v>
          </cell>
          <cell r="BA283">
            <v>1637</v>
          </cell>
          <cell r="BB283">
            <v>9259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0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112</v>
          </cell>
          <cell r="BN283">
            <v>11652.930000000051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11652.930000000051</v>
          </cell>
        </row>
        <row r="284">
          <cell r="A284">
            <v>921</v>
          </cell>
          <cell r="B284" t="str">
            <v>Calton Infant School</v>
          </cell>
          <cell r="D284">
            <v>26600</v>
          </cell>
          <cell r="E284">
            <v>24927</v>
          </cell>
          <cell r="F284">
            <v>11413</v>
          </cell>
          <cell r="G284">
            <v>1000</v>
          </cell>
          <cell r="H284">
            <v>0</v>
          </cell>
          <cell r="I284">
            <v>0</v>
          </cell>
          <cell r="J284">
            <v>463150</v>
          </cell>
          <cell r="K284">
            <v>0</v>
          </cell>
          <cell r="L284">
            <v>43596</v>
          </cell>
          <cell r="M284">
            <v>0</v>
          </cell>
          <cell r="N284">
            <v>54383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36930</v>
          </cell>
          <cell r="X284">
            <v>0</v>
          </cell>
          <cell r="Y284">
            <v>0</v>
          </cell>
          <cell r="Z284">
            <v>0</v>
          </cell>
          <cell r="AA284">
            <v>335208</v>
          </cell>
          <cell r="AB284">
            <v>2830</v>
          </cell>
          <cell r="AC284">
            <v>120937</v>
          </cell>
          <cell r="AD284">
            <v>13703</v>
          </cell>
          <cell r="AE284">
            <v>26608</v>
          </cell>
          <cell r="AF284">
            <v>0</v>
          </cell>
          <cell r="AG284">
            <v>16925</v>
          </cell>
          <cell r="AH284">
            <v>600</v>
          </cell>
          <cell r="AI284">
            <v>2200</v>
          </cell>
          <cell r="AJ284">
            <v>0</v>
          </cell>
          <cell r="AK284">
            <v>12625</v>
          </cell>
          <cell r="AL284">
            <v>10000</v>
          </cell>
          <cell r="AM284">
            <v>0</v>
          </cell>
          <cell r="AN284">
            <v>2000</v>
          </cell>
          <cell r="AO284">
            <v>1500</v>
          </cell>
          <cell r="AP284">
            <v>5500</v>
          </cell>
          <cell r="AQ284">
            <v>0</v>
          </cell>
          <cell r="AR284">
            <v>1000</v>
          </cell>
          <cell r="AS284">
            <v>39353</v>
          </cell>
          <cell r="AT284">
            <v>2208</v>
          </cell>
          <cell r="AU284">
            <v>0</v>
          </cell>
          <cell r="AV284">
            <v>7827</v>
          </cell>
          <cell r="AW284">
            <v>4764</v>
          </cell>
          <cell r="AX284">
            <v>14000</v>
          </cell>
          <cell r="AY284">
            <v>0</v>
          </cell>
          <cell r="AZ284">
            <v>1000</v>
          </cell>
          <cell r="BA284">
            <v>0</v>
          </cell>
          <cell r="BB284">
            <v>16798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29273</v>
          </cell>
          <cell r="BH284">
            <v>0</v>
          </cell>
          <cell r="BI284">
            <v>0</v>
          </cell>
          <cell r="BJ284">
            <v>0</v>
          </cell>
          <cell r="BK284">
            <v>40686</v>
          </cell>
          <cell r="BL284">
            <v>0</v>
          </cell>
          <cell r="BM284">
            <v>1000</v>
          </cell>
          <cell r="BN284">
            <v>12000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12000</v>
          </cell>
        </row>
        <row r="285">
          <cell r="A285">
            <v>922</v>
          </cell>
          <cell r="B285" t="str">
            <v>Calton Junior School</v>
          </cell>
          <cell r="D285">
            <v>12994</v>
          </cell>
          <cell r="E285">
            <v>0</v>
          </cell>
          <cell r="F285">
            <v>14009</v>
          </cell>
          <cell r="G285">
            <v>1461</v>
          </cell>
          <cell r="H285">
            <v>0</v>
          </cell>
          <cell r="I285">
            <v>0</v>
          </cell>
          <cell r="J285">
            <v>635181</v>
          </cell>
          <cell r="K285">
            <v>0</v>
          </cell>
          <cell r="L285">
            <v>83523</v>
          </cell>
          <cell r="M285">
            <v>0</v>
          </cell>
          <cell r="N285">
            <v>71575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15000</v>
          </cell>
          <cell r="W285">
            <v>47228</v>
          </cell>
          <cell r="X285">
            <v>0</v>
          </cell>
          <cell r="Y285">
            <v>0</v>
          </cell>
          <cell r="Z285">
            <v>0</v>
          </cell>
          <cell r="AA285">
            <v>418876</v>
          </cell>
          <cell r="AB285">
            <v>0</v>
          </cell>
          <cell r="AC285">
            <v>157104</v>
          </cell>
          <cell r="AD285">
            <v>32925</v>
          </cell>
          <cell r="AE285">
            <v>29689</v>
          </cell>
          <cell r="AF285">
            <v>0</v>
          </cell>
          <cell r="AG285">
            <v>24061</v>
          </cell>
          <cell r="AH285">
            <v>1000</v>
          </cell>
          <cell r="AI285">
            <v>2250</v>
          </cell>
          <cell r="AJ285">
            <v>0</v>
          </cell>
          <cell r="AK285">
            <v>0</v>
          </cell>
          <cell r="AL285">
            <v>10500</v>
          </cell>
          <cell r="AM285">
            <v>4500</v>
          </cell>
          <cell r="AN285">
            <v>2000</v>
          </cell>
          <cell r="AO285">
            <v>2000</v>
          </cell>
          <cell r="AP285">
            <v>13000</v>
          </cell>
          <cell r="AQ285">
            <v>14634</v>
          </cell>
          <cell r="AR285">
            <v>700</v>
          </cell>
          <cell r="AS285">
            <v>32536</v>
          </cell>
          <cell r="AT285">
            <v>0</v>
          </cell>
          <cell r="AU285">
            <v>0</v>
          </cell>
          <cell r="AV285">
            <v>13300</v>
          </cell>
          <cell r="AW285">
            <v>6553</v>
          </cell>
          <cell r="AX285">
            <v>0</v>
          </cell>
          <cell r="AY285">
            <v>10440</v>
          </cell>
          <cell r="AZ285">
            <v>43000</v>
          </cell>
          <cell r="BA285">
            <v>2000</v>
          </cell>
          <cell r="BB285">
            <v>16036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2940</v>
          </cell>
          <cell r="BH285">
            <v>0</v>
          </cell>
          <cell r="BI285">
            <v>0</v>
          </cell>
          <cell r="BJ285">
            <v>0</v>
          </cell>
          <cell r="BK285">
            <v>16949</v>
          </cell>
          <cell r="BL285">
            <v>0</v>
          </cell>
          <cell r="BM285">
            <v>1461</v>
          </cell>
          <cell r="BN285">
            <v>28397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28397</v>
          </cell>
        </row>
        <row r="286">
          <cell r="A286">
            <v>924</v>
          </cell>
          <cell r="B286" t="str">
            <v>Coney Hill Community Primary School</v>
          </cell>
          <cell r="D286">
            <v>124230</v>
          </cell>
          <cell r="E286">
            <v>0</v>
          </cell>
          <cell r="F286">
            <v>13374</v>
          </cell>
          <cell r="G286">
            <v>0</v>
          </cell>
          <cell r="H286">
            <v>0</v>
          </cell>
          <cell r="I286">
            <v>0</v>
          </cell>
          <cell r="J286">
            <v>571457</v>
          </cell>
          <cell r="K286">
            <v>0</v>
          </cell>
          <cell r="L286">
            <v>90229</v>
          </cell>
          <cell r="M286">
            <v>0</v>
          </cell>
          <cell r="N286">
            <v>102801</v>
          </cell>
          <cell r="O286">
            <v>0</v>
          </cell>
          <cell r="P286">
            <v>0</v>
          </cell>
          <cell r="Q286">
            <v>7000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46746</v>
          </cell>
          <cell r="X286">
            <v>0</v>
          </cell>
          <cell r="Y286">
            <v>0</v>
          </cell>
          <cell r="Z286">
            <v>0</v>
          </cell>
          <cell r="AA286">
            <v>390683</v>
          </cell>
          <cell r="AB286">
            <v>0</v>
          </cell>
          <cell r="AC286">
            <v>217511</v>
          </cell>
          <cell r="AD286">
            <v>25183</v>
          </cell>
          <cell r="AE286">
            <v>28497</v>
          </cell>
          <cell r="AF286">
            <v>0</v>
          </cell>
          <cell r="AG286">
            <v>85818</v>
          </cell>
          <cell r="AH286">
            <v>900</v>
          </cell>
          <cell r="AI286">
            <v>1000</v>
          </cell>
          <cell r="AJ286">
            <v>4616</v>
          </cell>
          <cell r="AK286">
            <v>1154</v>
          </cell>
          <cell r="AL286">
            <v>7000</v>
          </cell>
          <cell r="AM286">
            <v>1223</v>
          </cell>
          <cell r="AN286">
            <v>2000</v>
          </cell>
          <cell r="AO286">
            <v>2000</v>
          </cell>
          <cell r="AP286">
            <v>13300</v>
          </cell>
          <cell r="AQ286">
            <v>21668</v>
          </cell>
          <cell r="AR286">
            <v>1650</v>
          </cell>
          <cell r="AS286">
            <v>25077</v>
          </cell>
          <cell r="AT286">
            <v>2913</v>
          </cell>
          <cell r="AU286">
            <v>0</v>
          </cell>
          <cell r="AV286">
            <v>10300</v>
          </cell>
          <cell r="AW286">
            <v>5517</v>
          </cell>
          <cell r="AX286">
            <v>0</v>
          </cell>
          <cell r="AY286">
            <v>29580</v>
          </cell>
          <cell r="AZ286">
            <v>3000</v>
          </cell>
          <cell r="BA286">
            <v>500</v>
          </cell>
          <cell r="BB286">
            <v>35741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15802</v>
          </cell>
          <cell r="BH286">
            <v>0</v>
          </cell>
          <cell r="BI286">
            <v>0</v>
          </cell>
          <cell r="BJ286">
            <v>0</v>
          </cell>
          <cell r="BK286">
            <v>29176</v>
          </cell>
          <cell r="BL286">
            <v>0</v>
          </cell>
          <cell r="BM286">
            <v>0</v>
          </cell>
          <cell r="BN286">
            <v>25632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25632</v>
          </cell>
        </row>
        <row r="287">
          <cell r="A287">
            <v>925</v>
          </cell>
          <cell r="B287" t="str">
            <v>Dinglewell Infant School</v>
          </cell>
          <cell r="D287">
            <v>25986</v>
          </cell>
          <cell r="E287">
            <v>0</v>
          </cell>
          <cell r="F287">
            <v>61</v>
          </cell>
          <cell r="G287">
            <v>5035</v>
          </cell>
          <cell r="H287">
            <v>0</v>
          </cell>
          <cell r="I287">
            <v>0</v>
          </cell>
          <cell r="J287">
            <v>690109</v>
          </cell>
          <cell r="K287">
            <v>0</v>
          </cell>
          <cell r="L287">
            <v>36039</v>
          </cell>
          <cell r="M287">
            <v>0</v>
          </cell>
          <cell r="N287">
            <v>19924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45402</v>
          </cell>
          <cell r="X287">
            <v>0</v>
          </cell>
          <cell r="Y287">
            <v>0</v>
          </cell>
          <cell r="Z287">
            <v>0</v>
          </cell>
          <cell r="AA287">
            <v>534603</v>
          </cell>
          <cell r="AB287">
            <v>7492</v>
          </cell>
          <cell r="AC287">
            <v>114375</v>
          </cell>
          <cell r="AD287">
            <v>9298</v>
          </cell>
          <cell r="AE287">
            <v>27103</v>
          </cell>
          <cell r="AF287">
            <v>0</v>
          </cell>
          <cell r="AG287">
            <v>14310</v>
          </cell>
          <cell r="AH287">
            <v>0</v>
          </cell>
          <cell r="AI287">
            <v>2000</v>
          </cell>
          <cell r="AJ287">
            <v>5558</v>
          </cell>
          <cell r="AK287">
            <v>1389</v>
          </cell>
          <cell r="AL287">
            <v>4000</v>
          </cell>
          <cell r="AM287">
            <v>500</v>
          </cell>
          <cell r="AN287">
            <v>9449</v>
          </cell>
          <cell r="AO287">
            <v>2000</v>
          </cell>
          <cell r="AP287">
            <v>9750</v>
          </cell>
          <cell r="AQ287">
            <v>0</v>
          </cell>
          <cell r="AR287">
            <v>1000</v>
          </cell>
          <cell r="AS287">
            <v>31474</v>
          </cell>
          <cell r="AT287">
            <v>2000</v>
          </cell>
          <cell r="AU287">
            <v>0</v>
          </cell>
          <cell r="AV287">
            <v>5300</v>
          </cell>
          <cell r="AW287">
            <v>5300</v>
          </cell>
          <cell r="AX287">
            <v>0</v>
          </cell>
          <cell r="AY287">
            <v>0</v>
          </cell>
          <cell r="AZ287">
            <v>0</v>
          </cell>
          <cell r="BA287">
            <v>583</v>
          </cell>
          <cell r="BB287">
            <v>14291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34691</v>
          </cell>
          <cell r="BH287">
            <v>0</v>
          </cell>
          <cell r="BI287">
            <v>0</v>
          </cell>
          <cell r="BJ287">
            <v>0</v>
          </cell>
          <cell r="BK287">
            <v>39726</v>
          </cell>
          <cell r="BL287">
            <v>0</v>
          </cell>
          <cell r="BM287">
            <v>0</v>
          </cell>
          <cell r="BN287">
            <v>15685</v>
          </cell>
          <cell r="BO287">
            <v>0</v>
          </cell>
          <cell r="BP287">
            <v>61</v>
          </cell>
          <cell r="BQ287">
            <v>0</v>
          </cell>
          <cell r="BR287">
            <v>0</v>
          </cell>
          <cell r="BS287">
            <v>0</v>
          </cell>
          <cell r="BT287">
            <v>15746</v>
          </cell>
        </row>
        <row r="288">
          <cell r="A288">
            <v>926</v>
          </cell>
          <cell r="B288" t="str">
            <v>Dinglewell Junior School</v>
          </cell>
          <cell r="D288">
            <v>20040</v>
          </cell>
          <cell r="E288">
            <v>0</v>
          </cell>
          <cell r="F288">
            <v>87299</v>
          </cell>
          <cell r="G288">
            <v>5510</v>
          </cell>
          <cell r="H288">
            <v>0</v>
          </cell>
          <cell r="I288">
            <v>0</v>
          </cell>
          <cell r="J288">
            <v>936849</v>
          </cell>
          <cell r="K288">
            <v>0</v>
          </cell>
          <cell r="L288">
            <v>27895</v>
          </cell>
          <cell r="M288">
            <v>0</v>
          </cell>
          <cell r="N288">
            <v>42390</v>
          </cell>
          <cell r="O288">
            <v>0</v>
          </cell>
          <cell r="P288">
            <v>0</v>
          </cell>
          <cell r="Q288">
            <v>10451</v>
          </cell>
          <cell r="R288">
            <v>0</v>
          </cell>
          <cell r="S288">
            <v>0</v>
          </cell>
          <cell r="T288">
            <v>0</v>
          </cell>
          <cell r="U288">
            <v>18500</v>
          </cell>
          <cell r="V288">
            <v>5000</v>
          </cell>
          <cell r="W288">
            <v>58051</v>
          </cell>
          <cell r="X288">
            <v>0</v>
          </cell>
          <cell r="Y288">
            <v>0</v>
          </cell>
          <cell r="Z288">
            <v>0</v>
          </cell>
          <cell r="AA288">
            <v>628400</v>
          </cell>
          <cell r="AB288">
            <v>0</v>
          </cell>
          <cell r="AC288">
            <v>43423</v>
          </cell>
          <cell r="AD288">
            <v>14662</v>
          </cell>
          <cell r="AE288">
            <v>42817</v>
          </cell>
          <cell r="AF288">
            <v>0</v>
          </cell>
          <cell r="AG288">
            <v>11525</v>
          </cell>
          <cell r="AH288">
            <v>575</v>
          </cell>
          <cell r="AI288">
            <v>3200</v>
          </cell>
          <cell r="AJ288">
            <v>10500</v>
          </cell>
          <cell r="AK288">
            <v>2500</v>
          </cell>
          <cell r="AL288">
            <v>18500</v>
          </cell>
          <cell r="AM288">
            <v>2500</v>
          </cell>
          <cell r="AN288">
            <v>1100</v>
          </cell>
          <cell r="AO288">
            <v>4000</v>
          </cell>
          <cell r="AP288">
            <v>11000</v>
          </cell>
          <cell r="AQ288">
            <v>12451</v>
          </cell>
          <cell r="AR288">
            <v>3600</v>
          </cell>
          <cell r="AS288">
            <v>58185</v>
          </cell>
          <cell r="AT288">
            <v>4701</v>
          </cell>
          <cell r="AU288">
            <v>0</v>
          </cell>
          <cell r="AV288">
            <v>6950</v>
          </cell>
          <cell r="AW288">
            <v>9583</v>
          </cell>
          <cell r="AX288">
            <v>0</v>
          </cell>
          <cell r="AY288">
            <v>3480</v>
          </cell>
          <cell r="AZ288">
            <v>44050</v>
          </cell>
          <cell r="BA288">
            <v>149397</v>
          </cell>
          <cell r="BB288">
            <v>12625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40676</v>
          </cell>
          <cell r="BH288">
            <v>0</v>
          </cell>
          <cell r="BI288">
            <v>0</v>
          </cell>
          <cell r="BJ288">
            <v>0</v>
          </cell>
          <cell r="BK288">
            <v>133485</v>
          </cell>
          <cell r="BL288">
            <v>0</v>
          </cell>
          <cell r="BM288">
            <v>451</v>
          </cell>
          <cell r="BN288">
            <v>19452</v>
          </cell>
          <cell r="BO288">
            <v>0</v>
          </cell>
          <cell r="BP288">
            <v>-451</v>
          </cell>
          <cell r="BQ288">
            <v>0</v>
          </cell>
          <cell r="BR288">
            <v>0</v>
          </cell>
          <cell r="BS288">
            <v>0</v>
          </cell>
          <cell r="BT288">
            <v>19001</v>
          </cell>
        </row>
        <row r="289">
          <cell r="A289">
            <v>927</v>
          </cell>
          <cell r="B289" t="str">
            <v>Elmbridge Infant School</v>
          </cell>
          <cell r="D289">
            <v>66543</v>
          </cell>
          <cell r="E289">
            <v>-0.86000000000058208</v>
          </cell>
          <cell r="F289">
            <v>32743</v>
          </cell>
          <cell r="G289">
            <v>1450</v>
          </cell>
          <cell r="H289">
            <v>0</v>
          </cell>
          <cell r="I289">
            <v>0</v>
          </cell>
          <cell r="J289">
            <v>565472</v>
          </cell>
          <cell r="K289">
            <v>0</v>
          </cell>
          <cell r="L289">
            <v>47772</v>
          </cell>
          <cell r="M289">
            <v>0</v>
          </cell>
          <cell r="N289">
            <v>15705</v>
          </cell>
          <cell r="O289">
            <v>0</v>
          </cell>
          <cell r="P289">
            <v>0</v>
          </cell>
          <cell r="Q289">
            <v>9100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39294</v>
          </cell>
          <cell r="X289">
            <v>0</v>
          </cell>
          <cell r="Y289">
            <v>0</v>
          </cell>
          <cell r="Z289">
            <v>0</v>
          </cell>
          <cell r="AA289">
            <v>414624</v>
          </cell>
          <cell r="AB289">
            <v>9680</v>
          </cell>
          <cell r="AC289">
            <v>109869</v>
          </cell>
          <cell r="AD289">
            <v>24731</v>
          </cell>
          <cell r="AE289">
            <v>31094</v>
          </cell>
          <cell r="AF289">
            <v>0</v>
          </cell>
          <cell r="AG289">
            <v>15382</v>
          </cell>
          <cell r="AH289">
            <v>150</v>
          </cell>
          <cell r="AI289">
            <v>6762</v>
          </cell>
          <cell r="AJ289">
            <v>8136</v>
          </cell>
          <cell r="AK289">
            <v>0</v>
          </cell>
          <cell r="AL289">
            <v>8000</v>
          </cell>
          <cell r="AM289">
            <v>3000</v>
          </cell>
          <cell r="AN289">
            <v>1900</v>
          </cell>
          <cell r="AO289">
            <v>3100</v>
          </cell>
          <cell r="AP289">
            <v>7000</v>
          </cell>
          <cell r="AQ289">
            <v>18399</v>
          </cell>
          <cell r="AR289">
            <v>550</v>
          </cell>
          <cell r="AS289">
            <v>16590</v>
          </cell>
          <cell r="AT289">
            <v>955</v>
          </cell>
          <cell r="AU289">
            <v>0</v>
          </cell>
          <cell r="AV289">
            <v>9700</v>
          </cell>
          <cell r="AW289">
            <v>5396</v>
          </cell>
          <cell r="AX289">
            <v>0</v>
          </cell>
          <cell r="AY289">
            <v>6525</v>
          </cell>
          <cell r="AZ289">
            <v>5000</v>
          </cell>
          <cell r="BA289">
            <v>2343</v>
          </cell>
          <cell r="BB289">
            <v>18221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31573</v>
          </cell>
          <cell r="BH289">
            <v>0</v>
          </cell>
          <cell r="BI289">
            <v>0</v>
          </cell>
          <cell r="BJ289">
            <v>0</v>
          </cell>
          <cell r="BK289">
            <v>64316</v>
          </cell>
          <cell r="BL289">
            <v>0</v>
          </cell>
          <cell r="BM289">
            <v>1450</v>
          </cell>
          <cell r="BN289">
            <v>16778.14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16778.14</v>
          </cell>
        </row>
        <row r="290">
          <cell r="A290">
            <v>928</v>
          </cell>
          <cell r="B290" t="str">
            <v>Elmbridge Junior School</v>
          </cell>
          <cell r="D290">
            <v>63108</v>
          </cell>
          <cell r="E290">
            <v>0</v>
          </cell>
          <cell r="F290">
            <v>0</v>
          </cell>
          <cell r="G290">
            <v>1942</v>
          </cell>
          <cell r="H290">
            <v>0</v>
          </cell>
          <cell r="I290">
            <v>0</v>
          </cell>
          <cell r="J290">
            <v>949470</v>
          </cell>
          <cell r="K290">
            <v>0</v>
          </cell>
          <cell r="L290">
            <v>72615</v>
          </cell>
          <cell r="M290">
            <v>0</v>
          </cell>
          <cell r="N290">
            <v>31153</v>
          </cell>
          <cell r="O290">
            <v>0</v>
          </cell>
          <cell r="P290">
            <v>0</v>
          </cell>
          <cell r="Q290">
            <v>14000</v>
          </cell>
          <cell r="R290">
            <v>0</v>
          </cell>
          <cell r="S290">
            <v>0</v>
          </cell>
          <cell r="T290">
            <v>0</v>
          </cell>
          <cell r="U290">
            <v>4354</v>
          </cell>
          <cell r="V290">
            <v>0</v>
          </cell>
          <cell r="W290">
            <v>53435</v>
          </cell>
          <cell r="X290">
            <v>0</v>
          </cell>
          <cell r="Y290">
            <v>0</v>
          </cell>
          <cell r="Z290">
            <v>0</v>
          </cell>
          <cell r="AA290">
            <v>621697</v>
          </cell>
          <cell r="AB290">
            <v>33000</v>
          </cell>
          <cell r="AC290">
            <v>142515</v>
          </cell>
          <cell r="AD290">
            <v>38914</v>
          </cell>
          <cell r="AE290">
            <v>34851</v>
          </cell>
          <cell r="AF290">
            <v>0</v>
          </cell>
          <cell r="AG290">
            <v>17648</v>
          </cell>
          <cell r="AH290">
            <v>2000</v>
          </cell>
          <cell r="AI290">
            <v>3000</v>
          </cell>
          <cell r="AJ290">
            <v>9121</v>
          </cell>
          <cell r="AK290">
            <v>0</v>
          </cell>
          <cell r="AL290">
            <v>51079</v>
          </cell>
          <cell r="AM290">
            <v>3357</v>
          </cell>
          <cell r="AN290">
            <v>950</v>
          </cell>
          <cell r="AO290">
            <v>3970</v>
          </cell>
          <cell r="AP290">
            <v>24200</v>
          </cell>
          <cell r="AQ290">
            <v>12197</v>
          </cell>
          <cell r="AR290">
            <v>2450</v>
          </cell>
          <cell r="AS290">
            <v>67304</v>
          </cell>
          <cell r="AT290">
            <v>4588</v>
          </cell>
          <cell r="AU290">
            <v>0</v>
          </cell>
          <cell r="AV290">
            <v>20100</v>
          </cell>
          <cell r="AW290">
            <v>9451</v>
          </cell>
          <cell r="AX290">
            <v>0</v>
          </cell>
          <cell r="AY290">
            <v>10005</v>
          </cell>
          <cell r="AZ290">
            <v>26100</v>
          </cell>
          <cell r="BA290">
            <v>10237</v>
          </cell>
          <cell r="BB290">
            <v>16936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45778</v>
          </cell>
          <cell r="BH290">
            <v>0</v>
          </cell>
          <cell r="BI290">
            <v>0</v>
          </cell>
          <cell r="BJ290">
            <v>0</v>
          </cell>
          <cell r="BK290">
            <v>42565</v>
          </cell>
          <cell r="BL290">
            <v>0</v>
          </cell>
          <cell r="BM290">
            <v>5155</v>
          </cell>
          <cell r="BN290">
            <v>22465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22465</v>
          </cell>
        </row>
        <row r="291">
          <cell r="A291">
            <v>929</v>
          </cell>
          <cell r="B291" t="str">
            <v>Finlay Community School</v>
          </cell>
          <cell r="D291">
            <v>76804</v>
          </cell>
          <cell r="E291">
            <v>193977</v>
          </cell>
          <cell r="F291">
            <v>30285</v>
          </cell>
          <cell r="G291">
            <v>555</v>
          </cell>
          <cell r="H291">
            <v>0</v>
          </cell>
          <cell r="I291">
            <v>0</v>
          </cell>
          <cell r="J291">
            <v>428471</v>
          </cell>
          <cell r="K291">
            <v>0</v>
          </cell>
          <cell r="L291">
            <v>99127</v>
          </cell>
          <cell r="M291">
            <v>0</v>
          </cell>
          <cell r="N291">
            <v>105756</v>
          </cell>
          <cell r="O291">
            <v>0</v>
          </cell>
          <cell r="P291">
            <v>0</v>
          </cell>
          <cell r="Q291">
            <v>2442</v>
          </cell>
          <cell r="R291">
            <v>0</v>
          </cell>
          <cell r="S291">
            <v>0</v>
          </cell>
          <cell r="T291">
            <v>0</v>
          </cell>
          <cell r="U291">
            <v>1000</v>
          </cell>
          <cell r="V291">
            <v>13674</v>
          </cell>
          <cell r="W291">
            <v>37514</v>
          </cell>
          <cell r="X291">
            <v>0</v>
          </cell>
          <cell r="Y291">
            <v>0</v>
          </cell>
          <cell r="Z291">
            <v>0</v>
          </cell>
          <cell r="AA291">
            <v>342919</v>
          </cell>
          <cell r="AB291">
            <v>0</v>
          </cell>
          <cell r="AC291">
            <v>138756</v>
          </cell>
          <cell r="AD291">
            <v>31408</v>
          </cell>
          <cell r="AE291">
            <v>40577</v>
          </cell>
          <cell r="AF291">
            <v>0</v>
          </cell>
          <cell r="AG291">
            <v>16077</v>
          </cell>
          <cell r="AH291">
            <v>2200</v>
          </cell>
          <cell r="AI291">
            <v>3000</v>
          </cell>
          <cell r="AJ291">
            <v>11555</v>
          </cell>
          <cell r="AK291">
            <v>0</v>
          </cell>
          <cell r="AL291">
            <v>10785</v>
          </cell>
          <cell r="AM291">
            <v>3489</v>
          </cell>
          <cell r="AN291">
            <v>2600</v>
          </cell>
          <cell r="AO291">
            <v>4100</v>
          </cell>
          <cell r="AP291">
            <v>28177</v>
          </cell>
          <cell r="AQ291">
            <v>8085</v>
          </cell>
          <cell r="AR291">
            <v>3082</v>
          </cell>
          <cell r="AS291">
            <v>53496</v>
          </cell>
          <cell r="AT291">
            <v>1317</v>
          </cell>
          <cell r="AU291">
            <v>0</v>
          </cell>
          <cell r="AV291">
            <v>3284</v>
          </cell>
          <cell r="AW291">
            <v>320</v>
          </cell>
          <cell r="AX291">
            <v>0</v>
          </cell>
          <cell r="AY291">
            <v>0</v>
          </cell>
          <cell r="AZ291">
            <v>0</v>
          </cell>
          <cell r="BA291">
            <v>33383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31281</v>
          </cell>
          <cell r="BH291">
            <v>0</v>
          </cell>
          <cell r="BI291">
            <v>0</v>
          </cell>
          <cell r="BJ291">
            <v>0</v>
          </cell>
          <cell r="BK291">
            <v>29084</v>
          </cell>
          <cell r="BL291">
            <v>0</v>
          </cell>
          <cell r="BM291">
            <v>2197</v>
          </cell>
          <cell r="BN291">
            <v>220155</v>
          </cell>
          <cell r="BO291">
            <v>0</v>
          </cell>
          <cell r="BP291">
            <v>30840</v>
          </cell>
          <cell r="BQ291">
            <v>0</v>
          </cell>
          <cell r="BR291">
            <v>0</v>
          </cell>
          <cell r="BS291">
            <v>0</v>
          </cell>
          <cell r="BT291">
            <v>250995</v>
          </cell>
        </row>
        <row r="292">
          <cell r="A292">
            <v>933</v>
          </cell>
          <cell r="B292" t="str">
            <v>Harewood Infant School</v>
          </cell>
          <cell r="D292">
            <v>38930</v>
          </cell>
          <cell r="E292">
            <v>0</v>
          </cell>
          <cell r="F292">
            <v>48005</v>
          </cell>
          <cell r="G292">
            <v>1269</v>
          </cell>
          <cell r="H292">
            <v>4648</v>
          </cell>
          <cell r="I292">
            <v>0</v>
          </cell>
          <cell r="J292">
            <v>533117</v>
          </cell>
          <cell r="K292">
            <v>0</v>
          </cell>
          <cell r="L292">
            <v>26271</v>
          </cell>
          <cell r="M292">
            <v>0</v>
          </cell>
          <cell r="N292">
            <v>46153</v>
          </cell>
          <cell r="O292">
            <v>0</v>
          </cell>
          <cell r="P292">
            <v>2000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2000</v>
          </cell>
          <cell r="W292">
            <v>38514</v>
          </cell>
          <cell r="X292">
            <v>0</v>
          </cell>
          <cell r="Y292">
            <v>0</v>
          </cell>
          <cell r="Z292">
            <v>0</v>
          </cell>
          <cell r="AA292">
            <v>382288</v>
          </cell>
          <cell r="AB292">
            <v>18952</v>
          </cell>
          <cell r="AC292">
            <v>101900</v>
          </cell>
          <cell r="AD292">
            <v>21766</v>
          </cell>
          <cell r="AE292">
            <v>28390</v>
          </cell>
          <cell r="AF292">
            <v>0</v>
          </cell>
          <cell r="AG292">
            <v>13459</v>
          </cell>
          <cell r="AH292">
            <v>700</v>
          </cell>
          <cell r="AI292">
            <v>2000</v>
          </cell>
          <cell r="AJ292">
            <v>0</v>
          </cell>
          <cell r="AK292">
            <v>2666</v>
          </cell>
          <cell r="AL292">
            <v>11790</v>
          </cell>
          <cell r="AM292">
            <v>1250</v>
          </cell>
          <cell r="AN292">
            <v>1900</v>
          </cell>
          <cell r="AO292">
            <v>6989</v>
          </cell>
          <cell r="AP292">
            <v>8000</v>
          </cell>
          <cell r="AQ292">
            <v>0</v>
          </cell>
          <cell r="AR292">
            <v>1430</v>
          </cell>
          <cell r="AS292">
            <v>33596</v>
          </cell>
          <cell r="AT292">
            <v>1350</v>
          </cell>
          <cell r="AU292">
            <v>0</v>
          </cell>
          <cell r="AV292">
            <v>8020</v>
          </cell>
          <cell r="AW292">
            <v>5564</v>
          </cell>
          <cell r="AX292">
            <v>0</v>
          </cell>
          <cell r="AY292">
            <v>8265</v>
          </cell>
          <cell r="AZ292">
            <v>0</v>
          </cell>
          <cell r="BA292">
            <v>7200</v>
          </cell>
          <cell r="BB292">
            <v>12127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30785</v>
          </cell>
          <cell r="BH292">
            <v>0</v>
          </cell>
          <cell r="BI292">
            <v>0</v>
          </cell>
          <cell r="BJ292">
            <v>0</v>
          </cell>
          <cell r="BK292">
            <v>83438</v>
          </cell>
          <cell r="BL292">
            <v>0</v>
          </cell>
          <cell r="BM292">
            <v>1269</v>
          </cell>
          <cell r="BN292">
            <v>7383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7383</v>
          </cell>
        </row>
        <row r="293">
          <cell r="A293">
            <v>934</v>
          </cell>
          <cell r="B293" t="str">
            <v>Harewood Junior School</v>
          </cell>
          <cell r="C293">
            <v>1</v>
          </cell>
          <cell r="D293">
            <v>77173</v>
          </cell>
          <cell r="E293">
            <v>0</v>
          </cell>
          <cell r="F293">
            <v>56224</v>
          </cell>
          <cell r="G293">
            <v>5253</v>
          </cell>
          <cell r="H293">
            <v>0</v>
          </cell>
          <cell r="I293">
            <v>0</v>
          </cell>
          <cell r="J293">
            <v>829435</v>
          </cell>
          <cell r="K293">
            <v>0</v>
          </cell>
          <cell r="L293">
            <v>80764</v>
          </cell>
          <cell r="M293">
            <v>0</v>
          </cell>
          <cell r="N293">
            <v>74387</v>
          </cell>
          <cell r="O293">
            <v>6163</v>
          </cell>
          <cell r="P293">
            <v>0</v>
          </cell>
          <cell r="Q293">
            <v>9000</v>
          </cell>
          <cell r="R293">
            <v>0</v>
          </cell>
          <cell r="S293">
            <v>0</v>
          </cell>
          <cell r="T293">
            <v>0</v>
          </cell>
          <cell r="U293">
            <v>2345</v>
          </cell>
          <cell r="V293">
            <v>14366</v>
          </cell>
          <cell r="W293">
            <v>53689</v>
          </cell>
          <cell r="X293">
            <v>0</v>
          </cell>
          <cell r="Y293">
            <v>0</v>
          </cell>
          <cell r="Z293">
            <v>0</v>
          </cell>
          <cell r="AA293">
            <v>713905</v>
          </cell>
          <cell r="AB293">
            <v>3000</v>
          </cell>
          <cell r="AC293">
            <v>135558</v>
          </cell>
          <cell r="AD293">
            <v>24877</v>
          </cell>
          <cell r="AE293">
            <v>44741</v>
          </cell>
          <cell r="AF293">
            <v>0</v>
          </cell>
          <cell r="AG293">
            <v>16120</v>
          </cell>
          <cell r="AH293">
            <v>8000</v>
          </cell>
          <cell r="AI293">
            <v>4300</v>
          </cell>
          <cell r="AJ293">
            <v>6375</v>
          </cell>
          <cell r="AK293">
            <v>2125</v>
          </cell>
          <cell r="AL293">
            <v>26000</v>
          </cell>
          <cell r="AM293">
            <v>10000</v>
          </cell>
          <cell r="AN293">
            <v>1000</v>
          </cell>
          <cell r="AO293">
            <v>2000</v>
          </cell>
          <cell r="AP293">
            <v>9437</v>
          </cell>
          <cell r="AQ293">
            <v>11850</v>
          </cell>
          <cell r="AR293">
            <v>800</v>
          </cell>
          <cell r="AS293">
            <v>62763</v>
          </cell>
          <cell r="AT293">
            <v>0</v>
          </cell>
          <cell r="AU293">
            <v>0</v>
          </cell>
          <cell r="AV293">
            <v>6600</v>
          </cell>
          <cell r="AW293">
            <v>8357</v>
          </cell>
          <cell r="AX293">
            <v>0</v>
          </cell>
          <cell r="AY293">
            <v>11745</v>
          </cell>
          <cell r="AZ293">
            <v>0</v>
          </cell>
          <cell r="BA293">
            <v>1563</v>
          </cell>
          <cell r="BB293">
            <v>12222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39227</v>
          </cell>
          <cell r="BH293">
            <v>0</v>
          </cell>
          <cell r="BI293">
            <v>0</v>
          </cell>
          <cell r="BJ293">
            <v>0</v>
          </cell>
          <cell r="BK293">
            <v>100704</v>
          </cell>
          <cell r="BL293">
            <v>0</v>
          </cell>
          <cell r="BM293">
            <v>0</v>
          </cell>
          <cell r="BN293">
            <v>23984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23984</v>
          </cell>
        </row>
        <row r="294">
          <cell r="A294">
            <v>935</v>
          </cell>
          <cell r="B294" t="str">
            <v>Hatherley Infant School</v>
          </cell>
          <cell r="D294">
            <v>132391</v>
          </cell>
          <cell r="E294">
            <v>0</v>
          </cell>
          <cell r="F294">
            <v>45951</v>
          </cell>
          <cell r="G294">
            <v>192</v>
          </cell>
          <cell r="H294">
            <v>0</v>
          </cell>
          <cell r="I294">
            <v>0</v>
          </cell>
          <cell r="J294">
            <v>517251</v>
          </cell>
          <cell r="K294">
            <v>0</v>
          </cell>
          <cell r="L294">
            <v>61301</v>
          </cell>
          <cell r="M294">
            <v>0</v>
          </cell>
          <cell r="N294">
            <v>58250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36208</v>
          </cell>
          <cell r="X294">
            <v>0</v>
          </cell>
          <cell r="Y294">
            <v>0</v>
          </cell>
          <cell r="Z294">
            <v>0</v>
          </cell>
          <cell r="AA294">
            <v>387188</v>
          </cell>
          <cell r="AB294">
            <v>22092</v>
          </cell>
          <cell r="AC294">
            <v>112423</v>
          </cell>
          <cell r="AD294">
            <v>13000</v>
          </cell>
          <cell r="AE294">
            <v>22064</v>
          </cell>
          <cell r="AF294">
            <v>0</v>
          </cell>
          <cell r="AG294">
            <v>22953</v>
          </cell>
          <cell r="AH294">
            <v>2600</v>
          </cell>
          <cell r="AI294">
            <v>3000</v>
          </cell>
          <cell r="AJ294">
            <v>3000</v>
          </cell>
          <cell r="AK294">
            <v>1892</v>
          </cell>
          <cell r="AL294">
            <v>20155</v>
          </cell>
          <cell r="AM294">
            <v>500</v>
          </cell>
          <cell r="AN294">
            <v>1500</v>
          </cell>
          <cell r="AO294">
            <v>2000</v>
          </cell>
          <cell r="AP294">
            <v>9000</v>
          </cell>
          <cell r="AQ294">
            <v>6191</v>
          </cell>
          <cell r="AR294">
            <v>8100</v>
          </cell>
          <cell r="AS294">
            <v>31794</v>
          </cell>
          <cell r="AT294">
            <v>21989</v>
          </cell>
          <cell r="AU294">
            <v>0</v>
          </cell>
          <cell r="AV294">
            <v>12206</v>
          </cell>
          <cell r="AW294">
            <v>4800</v>
          </cell>
          <cell r="AX294">
            <v>0</v>
          </cell>
          <cell r="AY294">
            <v>21315</v>
          </cell>
          <cell r="AZ294">
            <v>0</v>
          </cell>
          <cell r="BA294">
            <v>5344</v>
          </cell>
          <cell r="BB294">
            <v>14720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29462</v>
          </cell>
          <cell r="BH294">
            <v>0</v>
          </cell>
          <cell r="BI294">
            <v>0</v>
          </cell>
          <cell r="BJ294">
            <v>0</v>
          </cell>
          <cell r="BK294">
            <v>75413</v>
          </cell>
          <cell r="BL294">
            <v>0</v>
          </cell>
          <cell r="BM294">
            <v>192</v>
          </cell>
          <cell r="BN294">
            <v>55575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55575</v>
          </cell>
        </row>
        <row r="295">
          <cell r="A295">
            <v>936</v>
          </cell>
          <cell r="B295" t="str">
            <v>Hempsted Church of England Primary School</v>
          </cell>
          <cell r="D295">
            <v>69733</v>
          </cell>
          <cell r="E295">
            <v>0</v>
          </cell>
          <cell r="F295">
            <v>63226</v>
          </cell>
          <cell r="G295">
            <v>537</v>
          </cell>
          <cell r="H295">
            <v>0</v>
          </cell>
          <cell r="I295">
            <v>0</v>
          </cell>
          <cell r="J295">
            <v>541487</v>
          </cell>
          <cell r="K295">
            <v>0</v>
          </cell>
          <cell r="L295">
            <v>49418</v>
          </cell>
          <cell r="M295">
            <v>0</v>
          </cell>
          <cell r="N295">
            <v>14882</v>
          </cell>
          <cell r="O295">
            <v>0</v>
          </cell>
          <cell r="P295">
            <v>0</v>
          </cell>
          <cell r="Q295">
            <v>2000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2000</v>
          </cell>
          <cell r="W295">
            <v>37782</v>
          </cell>
          <cell r="X295">
            <v>0</v>
          </cell>
          <cell r="Y295">
            <v>0</v>
          </cell>
          <cell r="Z295">
            <v>0</v>
          </cell>
          <cell r="AA295">
            <v>410054</v>
          </cell>
          <cell r="AB295">
            <v>18553</v>
          </cell>
          <cell r="AC295">
            <v>101519</v>
          </cell>
          <cell r="AD295">
            <v>7897</v>
          </cell>
          <cell r="AE295">
            <v>38236</v>
          </cell>
          <cell r="AF295">
            <v>0</v>
          </cell>
          <cell r="AG295">
            <v>11745</v>
          </cell>
          <cell r="AH295">
            <v>900</v>
          </cell>
          <cell r="AI295">
            <v>9600</v>
          </cell>
          <cell r="AJ295">
            <v>6000</v>
          </cell>
          <cell r="AK295">
            <v>0</v>
          </cell>
          <cell r="AL295">
            <v>3000</v>
          </cell>
          <cell r="AM295">
            <v>4500</v>
          </cell>
          <cell r="AN295">
            <v>10000</v>
          </cell>
          <cell r="AO295">
            <v>2500</v>
          </cell>
          <cell r="AP295">
            <v>6500</v>
          </cell>
          <cell r="AQ295">
            <v>6237</v>
          </cell>
          <cell r="AR295">
            <v>1000</v>
          </cell>
          <cell r="AS295">
            <v>22644</v>
          </cell>
          <cell r="AT295">
            <v>5897</v>
          </cell>
          <cell r="AU295">
            <v>0</v>
          </cell>
          <cell r="AV295">
            <v>6128</v>
          </cell>
          <cell r="AW295">
            <v>5088</v>
          </cell>
          <cell r="AX295">
            <v>0</v>
          </cell>
          <cell r="AY295">
            <v>435</v>
          </cell>
          <cell r="AZ295">
            <v>0</v>
          </cell>
          <cell r="BA295">
            <v>4679</v>
          </cell>
          <cell r="BB295">
            <v>11195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32108</v>
          </cell>
          <cell r="BH295">
            <v>0</v>
          </cell>
          <cell r="BI295">
            <v>0</v>
          </cell>
          <cell r="BJ295">
            <v>0</v>
          </cell>
          <cell r="BK295">
            <v>30740</v>
          </cell>
          <cell r="BL295">
            <v>0</v>
          </cell>
          <cell r="BM295">
            <v>537</v>
          </cell>
          <cell r="BN295">
            <v>22995</v>
          </cell>
          <cell r="BO295">
            <v>0</v>
          </cell>
          <cell r="BP295">
            <v>64594</v>
          </cell>
          <cell r="BQ295">
            <v>0</v>
          </cell>
          <cell r="BR295">
            <v>0</v>
          </cell>
          <cell r="BS295">
            <v>0</v>
          </cell>
          <cell r="BT295">
            <v>87589</v>
          </cell>
        </row>
        <row r="296">
          <cell r="A296">
            <v>937</v>
          </cell>
          <cell r="B296" t="str">
            <v>Hillview Primary School</v>
          </cell>
          <cell r="D296">
            <v>4223</v>
          </cell>
          <cell r="E296">
            <v>0</v>
          </cell>
          <cell r="F296">
            <v>2569</v>
          </cell>
          <cell r="G296">
            <v>0</v>
          </cell>
          <cell r="H296">
            <v>0</v>
          </cell>
          <cell r="I296">
            <v>0</v>
          </cell>
          <cell r="J296">
            <v>461557</v>
          </cell>
          <cell r="K296">
            <v>0</v>
          </cell>
          <cell r="L296">
            <v>33627</v>
          </cell>
          <cell r="M296">
            <v>0</v>
          </cell>
          <cell r="N296">
            <v>19833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10000</v>
          </cell>
          <cell r="W296">
            <v>37447</v>
          </cell>
          <cell r="X296">
            <v>0</v>
          </cell>
          <cell r="Y296">
            <v>0</v>
          </cell>
          <cell r="Z296">
            <v>0</v>
          </cell>
          <cell r="AA296">
            <v>331975</v>
          </cell>
          <cell r="AB296">
            <v>9000</v>
          </cell>
          <cell r="AC296">
            <v>53991</v>
          </cell>
          <cell r="AD296">
            <v>20390</v>
          </cell>
          <cell r="AE296">
            <v>22148</v>
          </cell>
          <cell r="AF296">
            <v>0</v>
          </cell>
          <cell r="AG296">
            <v>10847</v>
          </cell>
          <cell r="AH296">
            <v>500</v>
          </cell>
          <cell r="AI296">
            <v>5531</v>
          </cell>
          <cell r="AJ296">
            <v>11937</v>
          </cell>
          <cell r="AK296">
            <v>0</v>
          </cell>
          <cell r="AL296">
            <v>4000</v>
          </cell>
          <cell r="AM296">
            <v>2500</v>
          </cell>
          <cell r="AN296">
            <v>650</v>
          </cell>
          <cell r="AO296">
            <v>4000</v>
          </cell>
          <cell r="AP296">
            <v>10500</v>
          </cell>
          <cell r="AQ296">
            <v>7669</v>
          </cell>
          <cell r="AR296">
            <v>550</v>
          </cell>
          <cell r="AS296">
            <v>23451</v>
          </cell>
          <cell r="AT296">
            <v>2651</v>
          </cell>
          <cell r="AU296">
            <v>0</v>
          </cell>
          <cell r="AV296">
            <v>8250</v>
          </cell>
          <cell r="AW296">
            <v>3275</v>
          </cell>
          <cell r="AX296">
            <v>0</v>
          </cell>
          <cell r="AY296">
            <v>0</v>
          </cell>
          <cell r="AZ296">
            <v>0</v>
          </cell>
          <cell r="BA296">
            <v>600</v>
          </cell>
          <cell r="BB296">
            <v>22292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28769</v>
          </cell>
          <cell r="BH296">
            <v>0</v>
          </cell>
          <cell r="BI296">
            <v>0</v>
          </cell>
          <cell r="BJ296">
            <v>0</v>
          </cell>
          <cell r="BK296">
            <v>31338</v>
          </cell>
          <cell r="BL296">
            <v>0</v>
          </cell>
          <cell r="BM296">
            <v>0</v>
          </cell>
          <cell r="BN296">
            <v>9980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9980</v>
          </cell>
        </row>
        <row r="297">
          <cell r="A297">
            <v>938</v>
          </cell>
          <cell r="B297" t="str">
            <v>Kingsholm Church of England Primary School</v>
          </cell>
          <cell r="C297">
            <v>1</v>
          </cell>
          <cell r="D297">
            <v>118676</v>
          </cell>
          <cell r="E297">
            <v>0</v>
          </cell>
          <cell r="F297">
            <v>0</v>
          </cell>
          <cell r="G297">
            <v>2</v>
          </cell>
          <cell r="H297">
            <v>0</v>
          </cell>
          <cell r="I297">
            <v>0</v>
          </cell>
          <cell r="J297">
            <v>881142</v>
          </cell>
          <cell r="K297">
            <v>0</v>
          </cell>
          <cell r="L297">
            <v>194498</v>
          </cell>
          <cell r="M297">
            <v>0</v>
          </cell>
          <cell r="N297">
            <v>137314</v>
          </cell>
          <cell r="O297">
            <v>0</v>
          </cell>
          <cell r="P297">
            <v>0</v>
          </cell>
          <cell r="Q297">
            <v>3000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3311</v>
          </cell>
          <cell r="W297">
            <v>65025</v>
          </cell>
          <cell r="X297">
            <v>0</v>
          </cell>
          <cell r="Y297">
            <v>0</v>
          </cell>
          <cell r="Z297">
            <v>0</v>
          </cell>
          <cell r="AA297">
            <v>718389</v>
          </cell>
          <cell r="AB297">
            <v>12442</v>
          </cell>
          <cell r="AC297">
            <v>297622</v>
          </cell>
          <cell r="AD297">
            <v>43266</v>
          </cell>
          <cell r="AE297">
            <v>66007</v>
          </cell>
          <cell r="AF297">
            <v>0</v>
          </cell>
          <cell r="AG297">
            <v>16571</v>
          </cell>
          <cell r="AH297">
            <v>1600</v>
          </cell>
          <cell r="AI297">
            <v>5000</v>
          </cell>
          <cell r="AJ297">
            <v>20000</v>
          </cell>
          <cell r="AK297">
            <v>0</v>
          </cell>
          <cell r="AL297">
            <v>22851</v>
          </cell>
          <cell r="AM297">
            <v>2750</v>
          </cell>
          <cell r="AN297">
            <v>1500</v>
          </cell>
          <cell r="AO297">
            <v>9157</v>
          </cell>
          <cell r="AP297">
            <v>17100</v>
          </cell>
          <cell r="AQ297">
            <v>10626</v>
          </cell>
          <cell r="AR297">
            <v>3050</v>
          </cell>
          <cell r="AS297">
            <v>22100</v>
          </cell>
          <cell r="AT297">
            <v>10060</v>
          </cell>
          <cell r="AU297">
            <v>0</v>
          </cell>
          <cell r="AV297">
            <v>22261</v>
          </cell>
          <cell r="AW297">
            <v>8250</v>
          </cell>
          <cell r="AX297">
            <v>0</v>
          </cell>
          <cell r="AY297">
            <v>23811</v>
          </cell>
          <cell r="AZ297">
            <v>10000</v>
          </cell>
          <cell r="BA297">
            <v>18079</v>
          </cell>
          <cell r="BB297">
            <v>13775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27239</v>
          </cell>
          <cell r="BH297">
            <v>0</v>
          </cell>
          <cell r="BI297">
            <v>0</v>
          </cell>
          <cell r="BJ297">
            <v>0</v>
          </cell>
          <cell r="BK297">
            <v>27239</v>
          </cell>
          <cell r="BL297">
            <v>0</v>
          </cell>
          <cell r="BM297">
            <v>2</v>
          </cell>
          <cell r="BN297">
            <v>26699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26699</v>
          </cell>
        </row>
        <row r="298">
          <cell r="A298">
            <v>939</v>
          </cell>
          <cell r="B298" t="str">
            <v>Grange Primary School</v>
          </cell>
          <cell r="D298">
            <v>59526</v>
          </cell>
          <cell r="E298">
            <v>0</v>
          </cell>
          <cell r="F298">
            <v>32931</v>
          </cell>
          <cell r="G298">
            <v>10</v>
          </cell>
          <cell r="H298">
            <v>0</v>
          </cell>
          <cell r="I298">
            <v>0</v>
          </cell>
          <cell r="J298">
            <v>859930</v>
          </cell>
          <cell r="K298">
            <v>0</v>
          </cell>
          <cell r="L298">
            <v>137127</v>
          </cell>
          <cell r="M298">
            <v>0</v>
          </cell>
          <cell r="N298">
            <v>91621</v>
          </cell>
          <cell r="O298">
            <v>0</v>
          </cell>
          <cell r="P298">
            <v>0</v>
          </cell>
          <cell r="Q298">
            <v>2500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8640</v>
          </cell>
          <cell r="W298">
            <v>62497</v>
          </cell>
          <cell r="X298">
            <v>0</v>
          </cell>
          <cell r="Y298">
            <v>0</v>
          </cell>
          <cell r="Z298">
            <v>0</v>
          </cell>
          <cell r="AA298">
            <v>591827</v>
          </cell>
          <cell r="AB298">
            <v>18743</v>
          </cell>
          <cell r="AC298">
            <v>239380</v>
          </cell>
          <cell r="AD298">
            <v>36067</v>
          </cell>
          <cell r="AE298">
            <v>39446</v>
          </cell>
          <cell r="AF298">
            <v>0</v>
          </cell>
          <cell r="AG298">
            <v>38734</v>
          </cell>
          <cell r="AH298">
            <v>2450</v>
          </cell>
          <cell r="AI298">
            <v>26000</v>
          </cell>
          <cell r="AJ298">
            <v>8332</v>
          </cell>
          <cell r="AK298">
            <v>0</v>
          </cell>
          <cell r="AL298">
            <v>4600</v>
          </cell>
          <cell r="AM298">
            <v>5000</v>
          </cell>
          <cell r="AN298">
            <v>3680</v>
          </cell>
          <cell r="AO298">
            <v>3600</v>
          </cell>
          <cell r="AP298">
            <v>23000</v>
          </cell>
          <cell r="AQ298">
            <v>16724</v>
          </cell>
          <cell r="AR298">
            <v>1420</v>
          </cell>
          <cell r="AS298">
            <v>54854</v>
          </cell>
          <cell r="AT298">
            <v>6460</v>
          </cell>
          <cell r="AU298">
            <v>0</v>
          </cell>
          <cell r="AV298">
            <v>10915</v>
          </cell>
          <cell r="AW298">
            <v>715</v>
          </cell>
          <cell r="AX298">
            <v>0</v>
          </cell>
          <cell r="AY298">
            <v>30450</v>
          </cell>
          <cell r="AZ298">
            <v>22516</v>
          </cell>
          <cell r="BA298">
            <v>0</v>
          </cell>
          <cell r="BB298">
            <v>22416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19708</v>
          </cell>
          <cell r="BH298">
            <v>0</v>
          </cell>
          <cell r="BI298">
            <v>0</v>
          </cell>
          <cell r="BJ298">
            <v>0</v>
          </cell>
          <cell r="BK298">
            <v>52639</v>
          </cell>
          <cell r="BL298">
            <v>0</v>
          </cell>
          <cell r="BM298">
            <v>10</v>
          </cell>
          <cell r="BN298">
            <v>14512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14512</v>
          </cell>
        </row>
        <row r="299">
          <cell r="A299">
            <v>940</v>
          </cell>
          <cell r="B299" t="str">
            <v>Linden Primary School</v>
          </cell>
          <cell r="D299">
            <v>73457</v>
          </cell>
          <cell r="E299">
            <v>0</v>
          </cell>
          <cell r="F299">
            <v>0</v>
          </cell>
          <cell r="G299">
            <v>1943</v>
          </cell>
          <cell r="H299">
            <v>0</v>
          </cell>
          <cell r="I299">
            <v>0</v>
          </cell>
          <cell r="J299">
            <v>854426</v>
          </cell>
          <cell r="K299">
            <v>0</v>
          </cell>
          <cell r="L299">
            <v>81875</v>
          </cell>
          <cell r="M299">
            <v>0</v>
          </cell>
          <cell r="N299">
            <v>102414</v>
          </cell>
          <cell r="O299">
            <v>0</v>
          </cell>
          <cell r="P299">
            <v>0</v>
          </cell>
          <cell r="Q299">
            <v>34002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58199</v>
          </cell>
          <cell r="X299">
            <v>0</v>
          </cell>
          <cell r="Y299">
            <v>0</v>
          </cell>
          <cell r="Z299">
            <v>0</v>
          </cell>
          <cell r="AA299">
            <v>619799</v>
          </cell>
          <cell r="AB299">
            <v>591</v>
          </cell>
          <cell r="AC299">
            <v>120957</v>
          </cell>
          <cell r="AD299">
            <v>40326</v>
          </cell>
          <cell r="AE299">
            <v>59822</v>
          </cell>
          <cell r="AF299">
            <v>0</v>
          </cell>
          <cell r="AG299">
            <v>42995</v>
          </cell>
          <cell r="AH299">
            <v>1120</v>
          </cell>
          <cell r="AI299">
            <v>12491</v>
          </cell>
          <cell r="AJ299">
            <v>6967</v>
          </cell>
          <cell r="AK299">
            <v>1742</v>
          </cell>
          <cell r="AL299">
            <v>65648</v>
          </cell>
          <cell r="AM299">
            <v>819</v>
          </cell>
          <cell r="AN299">
            <v>2000</v>
          </cell>
          <cell r="AO299">
            <v>4000</v>
          </cell>
          <cell r="AP299">
            <v>16000</v>
          </cell>
          <cell r="AQ299">
            <v>19173</v>
          </cell>
          <cell r="AR299">
            <v>1300</v>
          </cell>
          <cell r="AS299">
            <v>43681</v>
          </cell>
          <cell r="AT299">
            <v>11887</v>
          </cell>
          <cell r="AU299">
            <v>0</v>
          </cell>
          <cell r="AV299">
            <v>7450</v>
          </cell>
          <cell r="AW299">
            <v>8536</v>
          </cell>
          <cell r="AX299">
            <v>0</v>
          </cell>
          <cell r="AY299">
            <v>25705</v>
          </cell>
          <cell r="AZ299">
            <v>31869</v>
          </cell>
          <cell r="BA299">
            <v>3412</v>
          </cell>
          <cell r="BB299">
            <v>22958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37967</v>
          </cell>
          <cell r="BH299">
            <v>0</v>
          </cell>
          <cell r="BI299">
            <v>0</v>
          </cell>
          <cell r="BJ299">
            <v>0</v>
          </cell>
          <cell r="BK299">
            <v>37967</v>
          </cell>
          <cell r="BL299">
            <v>0</v>
          </cell>
          <cell r="BM299">
            <v>1943</v>
          </cell>
          <cell r="BN299">
            <v>11816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33125</v>
          </cell>
        </row>
        <row r="300">
          <cell r="A300">
            <v>941</v>
          </cell>
          <cell r="B300" t="str">
            <v>Longlevens Infant School</v>
          </cell>
          <cell r="D300">
            <v>104771</v>
          </cell>
          <cell r="E300">
            <v>0</v>
          </cell>
          <cell r="F300">
            <v>8146</v>
          </cell>
          <cell r="G300">
            <v>171</v>
          </cell>
          <cell r="H300">
            <v>0</v>
          </cell>
          <cell r="I300">
            <v>0</v>
          </cell>
          <cell r="J300">
            <v>883205</v>
          </cell>
          <cell r="K300">
            <v>0</v>
          </cell>
          <cell r="L300">
            <v>35997</v>
          </cell>
          <cell r="M300">
            <v>0</v>
          </cell>
          <cell r="N300">
            <v>23945</v>
          </cell>
          <cell r="O300">
            <v>0</v>
          </cell>
          <cell r="P300">
            <v>0</v>
          </cell>
          <cell r="Q300">
            <v>5700</v>
          </cell>
          <cell r="R300">
            <v>0</v>
          </cell>
          <cell r="S300">
            <v>10000</v>
          </cell>
          <cell r="T300">
            <v>4000</v>
          </cell>
          <cell r="U300">
            <v>0</v>
          </cell>
          <cell r="V300">
            <v>9500</v>
          </cell>
          <cell r="W300">
            <v>57284</v>
          </cell>
          <cell r="X300">
            <v>0</v>
          </cell>
          <cell r="Y300">
            <v>0</v>
          </cell>
          <cell r="Z300">
            <v>0</v>
          </cell>
          <cell r="AA300">
            <v>546661</v>
          </cell>
          <cell r="AB300">
            <v>26600</v>
          </cell>
          <cell r="AC300">
            <v>183020</v>
          </cell>
          <cell r="AD300">
            <v>22000</v>
          </cell>
          <cell r="AE300">
            <v>52400</v>
          </cell>
          <cell r="AF300">
            <v>0</v>
          </cell>
          <cell r="AG300">
            <v>27477</v>
          </cell>
          <cell r="AH300">
            <v>450</v>
          </cell>
          <cell r="AI300">
            <v>3500</v>
          </cell>
          <cell r="AJ300">
            <v>17930</v>
          </cell>
          <cell r="AK300">
            <v>5000</v>
          </cell>
          <cell r="AL300">
            <v>36600</v>
          </cell>
          <cell r="AM300">
            <v>900</v>
          </cell>
          <cell r="AN300">
            <v>1750</v>
          </cell>
          <cell r="AO300">
            <v>3000</v>
          </cell>
          <cell r="AP300">
            <v>7500</v>
          </cell>
          <cell r="AQ300">
            <v>10349</v>
          </cell>
          <cell r="AR300">
            <v>3120</v>
          </cell>
          <cell r="AS300">
            <v>22970</v>
          </cell>
          <cell r="AT300">
            <v>24450</v>
          </cell>
          <cell r="AU300">
            <v>0</v>
          </cell>
          <cell r="AV300">
            <v>13030</v>
          </cell>
          <cell r="AW300">
            <v>9277</v>
          </cell>
          <cell r="AX300">
            <v>0</v>
          </cell>
          <cell r="AY300">
            <v>6525</v>
          </cell>
          <cell r="AZ300">
            <v>8350</v>
          </cell>
          <cell r="BA300">
            <v>250</v>
          </cell>
          <cell r="BB300">
            <v>18952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39227</v>
          </cell>
          <cell r="BH300">
            <v>0</v>
          </cell>
          <cell r="BI300">
            <v>0</v>
          </cell>
          <cell r="BJ300">
            <v>0</v>
          </cell>
          <cell r="BK300">
            <v>47544</v>
          </cell>
          <cell r="BL300">
            <v>0</v>
          </cell>
          <cell r="BM300">
            <v>0</v>
          </cell>
          <cell r="BN300">
            <v>82341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S300">
            <v>0</v>
          </cell>
          <cell r="BT300">
            <v>82341</v>
          </cell>
        </row>
        <row r="301">
          <cell r="A301">
            <v>942</v>
          </cell>
          <cell r="B301" t="str">
            <v>Longlevens Junior School</v>
          </cell>
          <cell r="C301">
            <v>1</v>
          </cell>
          <cell r="D301">
            <v>2328</v>
          </cell>
          <cell r="E301">
            <v>0</v>
          </cell>
          <cell r="F301">
            <v>7270</v>
          </cell>
          <cell r="G301">
            <v>606</v>
          </cell>
          <cell r="H301">
            <v>0</v>
          </cell>
          <cell r="I301">
            <v>0</v>
          </cell>
          <cell r="J301">
            <v>1175557</v>
          </cell>
          <cell r="K301">
            <v>0</v>
          </cell>
          <cell r="L301">
            <v>71188</v>
          </cell>
          <cell r="M301">
            <v>0</v>
          </cell>
          <cell r="N301">
            <v>43975</v>
          </cell>
          <cell r="O301">
            <v>0</v>
          </cell>
          <cell r="P301">
            <v>0</v>
          </cell>
          <cell r="Q301">
            <v>16515</v>
          </cell>
          <cell r="R301">
            <v>0</v>
          </cell>
          <cell r="S301">
            <v>0</v>
          </cell>
          <cell r="T301">
            <v>347</v>
          </cell>
          <cell r="U301">
            <v>25000</v>
          </cell>
          <cell r="V301">
            <v>43000</v>
          </cell>
          <cell r="W301">
            <v>70716</v>
          </cell>
          <cell r="X301">
            <v>0</v>
          </cell>
          <cell r="Y301">
            <v>0</v>
          </cell>
          <cell r="Z301">
            <v>0</v>
          </cell>
          <cell r="AA301">
            <v>794965</v>
          </cell>
          <cell r="AB301">
            <v>0</v>
          </cell>
          <cell r="AC301">
            <v>203508</v>
          </cell>
          <cell r="AD301">
            <v>21560</v>
          </cell>
          <cell r="AE301">
            <v>46376</v>
          </cell>
          <cell r="AF301">
            <v>0</v>
          </cell>
          <cell r="AG301">
            <v>26447</v>
          </cell>
          <cell r="AH301">
            <v>4721</v>
          </cell>
          <cell r="AI301">
            <v>13545</v>
          </cell>
          <cell r="AJ301">
            <v>8863</v>
          </cell>
          <cell r="AK301">
            <v>2216</v>
          </cell>
          <cell r="AL301">
            <v>15450</v>
          </cell>
          <cell r="AM301">
            <v>1494</v>
          </cell>
          <cell r="AN301">
            <v>27802</v>
          </cell>
          <cell r="AO301">
            <v>2000</v>
          </cell>
          <cell r="AP301">
            <v>17500</v>
          </cell>
          <cell r="AQ301">
            <v>22037</v>
          </cell>
          <cell r="AR301">
            <v>1851</v>
          </cell>
          <cell r="AS301">
            <v>107423</v>
          </cell>
          <cell r="AT301">
            <v>5751</v>
          </cell>
          <cell r="AU301">
            <v>0</v>
          </cell>
          <cell r="AV301">
            <v>12555</v>
          </cell>
          <cell r="AW301">
            <v>10593</v>
          </cell>
          <cell r="AX301">
            <v>0</v>
          </cell>
          <cell r="AY301">
            <v>5530</v>
          </cell>
          <cell r="AZ301">
            <v>24982</v>
          </cell>
          <cell r="BA301">
            <v>715</v>
          </cell>
          <cell r="BB301">
            <v>21931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47165</v>
          </cell>
          <cell r="BH301">
            <v>0</v>
          </cell>
          <cell r="BI301">
            <v>0</v>
          </cell>
          <cell r="BJ301">
            <v>0</v>
          </cell>
          <cell r="BK301">
            <v>54435</v>
          </cell>
          <cell r="BL301">
            <v>0</v>
          </cell>
          <cell r="BM301">
            <v>606</v>
          </cell>
          <cell r="BN301">
            <v>48811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48811</v>
          </cell>
        </row>
        <row r="302">
          <cell r="A302">
            <v>945</v>
          </cell>
          <cell r="B302" t="str">
            <v>The Moat Primary School</v>
          </cell>
          <cell r="D302">
            <v>-16849</v>
          </cell>
          <cell r="E302">
            <v>0</v>
          </cell>
          <cell r="F302">
            <v>42824</v>
          </cell>
          <cell r="G302">
            <v>24</v>
          </cell>
          <cell r="H302">
            <v>0</v>
          </cell>
          <cell r="I302">
            <v>0</v>
          </cell>
          <cell r="J302">
            <v>468829</v>
          </cell>
          <cell r="K302">
            <v>0</v>
          </cell>
          <cell r="L302">
            <v>52857</v>
          </cell>
          <cell r="M302">
            <v>0</v>
          </cell>
          <cell r="N302">
            <v>69935</v>
          </cell>
          <cell r="O302">
            <v>0</v>
          </cell>
          <cell r="P302">
            <v>0</v>
          </cell>
          <cell r="Q302">
            <v>7420</v>
          </cell>
          <cell r="R302">
            <v>0</v>
          </cell>
          <cell r="S302">
            <v>0</v>
          </cell>
          <cell r="T302">
            <v>0</v>
          </cell>
          <cell r="U302">
            <v>132</v>
          </cell>
          <cell r="V302">
            <v>59</v>
          </cell>
          <cell r="W302">
            <v>40382</v>
          </cell>
          <cell r="X302">
            <v>0</v>
          </cell>
          <cell r="Y302">
            <v>0</v>
          </cell>
          <cell r="Z302">
            <v>0</v>
          </cell>
          <cell r="AA302">
            <v>415870</v>
          </cell>
          <cell r="AB302">
            <v>14287</v>
          </cell>
          <cell r="AC302">
            <v>96274</v>
          </cell>
          <cell r="AD302">
            <v>36670</v>
          </cell>
          <cell r="AE302">
            <v>37973</v>
          </cell>
          <cell r="AF302">
            <v>0</v>
          </cell>
          <cell r="AG302">
            <v>14798</v>
          </cell>
          <cell r="AH302">
            <v>1500</v>
          </cell>
          <cell r="AI302">
            <v>500</v>
          </cell>
          <cell r="AJ302">
            <v>11570</v>
          </cell>
          <cell r="AK302">
            <v>0</v>
          </cell>
          <cell r="AL302">
            <v>6800</v>
          </cell>
          <cell r="AM302">
            <v>4000</v>
          </cell>
          <cell r="AN302">
            <v>1500</v>
          </cell>
          <cell r="AO302">
            <v>4300</v>
          </cell>
          <cell r="AP302">
            <v>17500</v>
          </cell>
          <cell r="AQ302">
            <v>1917</v>
          </cell>
          <cell r="AR302">
            <v>3500</v>
          </cell>
          <cell r="AS302">
            <v>5173</v>
          </cell>
          <cell r="AT302">
            <v>2784</v>
          </cell>
          <cell r="AU302">
            <v>0</v>
          </cell>
          <cell r="AV302">
            <v>5800</v>
          </cell>
          <cell r="AW302">
            <v>4352</v>
          </cell>
          <cell r="AX302">
            <v>0</v>
          </cell>
          <cell r="AY302">
            <v>25230</v>
          </cell>
          <cell r="AZ302">
            <v>0</v>
          </cell>
          <cell r="BA302">
            <v>1331</v>
          </cell>
          <cell r="BB302">
            <v>11007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29147</v>
          </cell>
          <cell r="BH302">
            <v>0</v>
          </cell>
          <cell r="BI302">
            <v>0</v>
          </cell>
          <cell r="BJ302">
            <v>0</v>
          </cell>
          <cell r="BK302">
            <v>71971</v>
          </cell>
          <cell r="BL302">
            <v>0</v>
          </cell>
          <cell r="BM302">
            <v>24</v>
          </cell>
          <cell r="BN302">
            <v>-101871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-101871</v>
          </cell>
        </row>
        <row r="303">
          <cell r="A303">
            <v>946</v>
          </cell>
          <cell r="B303" t="str">
            <v>Robinswood Primary School</v>
          </cell>
          <cell r="C303">
            <v>1</v>
          </cell>
          <cell r="D303">
            <v>59292</v>
          </cell>
          <cell r="E303">
            <v>0</v>
          </cell>
          <cell r="F303">
            <v>15814</v>
          </cell>
          <cell r="G303">
            <v>1522</v>
          </cell>
          <cell r="H303">
            <v>0</v>
          </cell>
          <cell r="I303">
            <v>0</v>
          </cell>
          <cell r="J303">
            <v>1130700</v>
          </cell>
          <cell r="K303">
            <v>0</v>
          </cell>
          <cell r="L303">
            <v>160427</v>
          </cell>
          <cell r="M303">
            <v>0</v>
          </cell>
          <cell r="N303">
            <v>121759</v>
          </cell>
          <cell r="O303">
            <v>0</v>
          </cell>
          <cell r="P303">
            <v>0</v>
          </cell>
          <cell r="Q303">
            <v>11525</v>
          </cell>
          <cell r="R303">
            <v>30915</v>
          </cell>
          <cell r="S303">
            <v>0</v>
          </cell>
          <cell r="T303">
            <v>0</v>
          </cell>
          <cell r="U303">
            <v>9209</v>
          </cell>
          <cell r="V303">
            <v>54102</v>
          </cell>
          <cell r="W303">
            <v>74935</v>
          </cell>
          <cell r="X303">
            <v>0</v>
          </cell>
          <cell r="Y303">
            <v>0</v>
          </cell>
          <cell r="Z303">
            <v>0</v>
          </cell>
          <cell r="AA303">
            <v>760522</v>
          </cell>
          <cell r="AB303">
            <v>49552</v>
          </cell>
          <cell r="AC303">
            <v>354250</v>
          </cell>
          <cell r="AD303">
            <v>53374</v>
          </cell>
          <cell r="AE303">
            <v>52813</v>
          </cell>
          <cell r="AF303">
            <v>37518</v>
          </cell>
          <cell r="AG303">
            <v>27044</v>
          </cell>
          <cell r="AH303">
            <v>0</v>
          </cell>
          <cell r="AI303">
            <v>7110</v>
          </cell>
          <cell r="AJ303">
            <v>9000</v>
          </cell>
          <cell r="AK303">
            <v>0</v>
          </cell>
          <cell r="AL303">
            <v>58300</v>
          </cell>
          <cell r="AM303">
            <v>4000</v>
          </cell>
          <cell r="AN303">
            <v>4120</v>
          </cell>
          <cell r="AO303">
            <v>5254</v>
          </cell>
          <cell r="AP303">
            <v>25614</v>
          </cell>
          <cell r="AQ303">
            <v>3640</v>
          </cell>
          <cell r="AR303">
            <v>1073</v>
          </cell>
          <cell r="AS303">
            <v>89903</v>
          </cell>
          <cell r="AT303">
            <v>4339</v>
          </cell>
          <cell r="AU303">
            <v>0</v>
          </cell>
          <cell r="AV303">
            <v>0</v>
          </cell>
          <cell r="AW303">
            <v>19191</v>
          </cell>
          <cell r="AX303">
            <v>0</v>
          </cell>
          <cell r="AY303">
            <v>40000</v>
          </cell>
          <cell r="AZ303">
            <v>19085</v>
          </cell>
          <cell r="BA303">
            <v>0</v>
          </cell>
          <cell r="BB303">
            <v>6415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42566</v>
          </cell>
          <cell r="BH303">
            <v>0</v>
          </cell>
          <cell r="BI303">
            <v>0</v>
          </cell>
          <cell r="BJ303">
            <v>0</v>
          </cell>
          <cell r="BK303">
            <v>58380</v>
          </cell>
          <cell r="BL303">
            <v>0</v>
          </cell>
          <cell r="BM303">
            <v>1522</v>
          </cell>
          <cell r="BN303">
            <v>20747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20747</v>
          </cell>
        </row>
        <row r="304">
          <cell r="A304">
            <v>947</v>
          </cell>
          <cell r="B304" t="str">
            <v>St. James' Church of England Junior School (Gloucester)</v>
          </cell>
          <cell r="D304">
            <v>94470</v>
          </cell>
          <cell r="E304">
            <v>0</v>
          </cell>
          <cell r="F304">
            <v>39996</v>
          </cell>
          <cell r="G304">
            <v>0</v>
          </cell>
          <cell r="H304">
            <v>0</v>
          </cell>
          <cell r="I304">
            <v>0</v>
          </cell>
          <cell r="J304">
            <v>401515</v>
          </cell>
          <cell r="K304">
            <v>0</v>
          </cell>
          <cell r="L304">
            <v>84527</v>
          </cell>
          <cell r="M304">
            <v>0</v>
          </cell>
          <cell r="N304">
            <v>77479</v>
          </cell>
          <cell r="O304">
            <v>0</v>
          </cell>
          <cell r="P304">
            <v>0</v>
          </cell>
          <cell r="Q304">
            <v>1970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34787</v>
          </cell>
          <cell r="X304">
            <v>0</v>
          </cell>
          <cell r="Y304">
            <v>0</v>
          </cell>
          <cell r="Z304">
            <v>0</v>
          </cell>
          <cell r="AA304">
            <v>327376</v>
          </cell>
          <cell r="AB304">
            <v>14441</v>
          </cell>
          <cell r="AC304">
            <v>86944</v>
          </cell>
          <cell r="AD304">
            <v>23563</v>
          </cell>
          <cell r="AE304">
            <v>24636</v>
          </cell>
          <cell r="AF304">
            <v>0</v>
          </cell>
          <cell r="AG304">
            <v>13957</v>
          </cell>
          <cell r="AH304">
            <v>2000</v>
          </cell>
          <cell r="AI304">
            <v>7500</v>
          </cell>
          <cell r="AJ304">
            <v>10281</v>
          </cell>
          <cell r="AK304">
            <v>0</v>
          </cell>
          <cell r="AL304">
            <v>23834</v>
          </cell>
          <cell r="AM304">
            <v>1600</v>
          </cell>
          <cell r="AN304">
            <v>1050</v>
          </cell>
          <cell r="AO304">
            <v>2400</v>
          </cell>
          <cell r="AP304">
            <v>9900</v>
          </cell>
          <cell r="AQ304">
            <v>8224</v>
          </cell>
          <cell r="AR304">
            <v>815</v>
          </cell>
          <cell r="AS304">
            <v>50655</v>
          </cell>
          <cell r="AT304">
            <v>5000</v>
          </cell>
          <cell r="AU304">
            <v>0</v>
          </cell>
          <cell r="AV304">
            <v>5967</v>
          </cell>
          <cell r="AW304">
            <v>4001</v>
          </cell>
          <cell r="AX304">
            <v>0</v>
          </cell>
          <cell r="AY304">
            <v>19575</v>
          </cell>
          <cell r="AZ304">
            <v>29867</v>
          </cell>
          <cell r="BA304">
            <v>0</v>
          </cell>
          <cell r="BB304">
            <v>16599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28013</v>
          </cell>
          <cell r="BH304">
            <v>0</v>
          </cell>
          <cell r="BI304">
            <v>0</v>
          </cell>
          <cell r="BJ304">
            <v>0</v>
          </cell>
          <cell r="BK304">
            <v>43009</v>
          </cell>
          <cell r="BL304">
            <v>0</v>
          </cell>
          <cell r="BM304">
            <v>0</v>
          </cell>
          <cell r="BN304">
            <v>4563</v>
          </cell>
          <cell r="BO304">
            <v>0</v>
          </cell>
          <cell r="BP304">
            <v>25000</v>
          </cell>
          <cell r="BQ304">
            <v>0</v>
          </cell>
          <cell r="BR304">
            <v>0</v>
          </cell>
          <cell r="BS304">
            <v>0</v>
          </cell>
          <cell r="BT304">
            <v>29563</v>
          </cell>
        </row>
        <row r="305">
          <cell r="A305">
            <v>948</v>
          </cell>
          <cell r="B305" t="str">
            <v>St. Paul's Church of England Primary School</v>
          </cell>
          <cell r="D305">
            <v>106391</v>
          </cell>
          <cell r="E305">
            <v>0</v>
          </cell>
          <cell r="F305">
            <v>15902</v>
          </cell>
          <cell r="G305">
            <v>0</v>
          </cell>
          <cell r="H305">
            <v>0</v>
          </cell>
          <cell r="I305">
            <v>0</v>
          </cell>
          <cell r="J305">
            <v>495419</v>
          </cell>
          <cell r="K305">
            <v>0</v>
          </cell>
          <cell r="L305">
            <v>46675</v>
          </cell>
          <cell r="M305">
            <v>0</v>
          </cell>
          <cell r="N305">
            <v>88171</v>
          </cell>
          <cell r="O305">
            <v>0</v>
          </cell>
          <cell r="P305">
            <v>5400</v>
          </cell>
          <cell r="Q305">
            <v>2930</v>
          </cell>
          <cell r="R305">
            <v>0</v>
          </cell>
          <cell r="S305">
            <v>0</v>
          </cell>
          <cell r="T305">
            <v>0</v>
          </cell>
          <cell r="U305">
            <v>2488</v>
          </cell>
          <cell r="V305">
            <v>1459</v>
          </cell>
          <cell r="W305">
            <v>36870</v>
          </cell>
          <cell r="X305">
            <v>0</v>
          </cell>
          <cell r="Y305">
            <v>0</v>
          </cell>
          <cell r="Z305">
            <v>0</v>
          </cell>
          <cell r="AA305">
            <v>376227</v>
          </cell>
          <cell r="AB305">
            <v>0</v>
          </cell>
          <cell r="AC305">
            <v>173252</v>
          </cell>
          <cell r="AD305">
            <v>15411</v>
          </cell>
          <cell r="AE305">
            <v>35551</v>
          </cell>
          <cell r="AF305">
            <v>0</v>
          </cell>
          <cell r="AG305">
            <v>10630</v>
          </cell>
          <cell r="AH305">
            <v>500</v>
          </cell>
          <cell r="AI305">
            <v>1500</v>
          </cell>
          <cell r="AJ305">
            <v>3200</v>
          </cell>
          <cell r="AK305">
            <v>800</v>
          </cell>
          <cell r="AL305">
            <v>18000</v>
          </cell>
          <cell r="AM305">
            <v>500</v>
          </cell>
          <cell r="AN305">
            <v>1000</v>
          </cell>
          <cell r="AO305">
            <v>2000</v>
          </cell>
          <cell r="AP305">
            <v>11000</v>
          </cell>
          <cell r="AQ305">
            <v>6630</v>
          </cell>
          <cell r="AR305">
            <v>3000</v>
          </cell>
          <cell r="AS305">
            <v>36484</v>
          </cell>
          <cell r="AT305">
            <v>0</v>
          </cell>
          <cell r="AU305">
            <v>0</v>
          </cell>
          <cell r="AV305">
            <v>9450</v>
          </cell>
          <cell r="AW305">
            <v>4889</v>
          </cell>
          <cell r="AX305">
            <v>0</v>
          </cell>
          <cell r="AY305">
            <v>16095</v>
          </cell>
          <cell r="AZ305">
            <v>45679</v>
          </cell>
          <cell r="BA305">
            <v>97</v>
          </cell>
          <cell r="BB305">
            <v>11080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30974</v>
          </cell>
          <cell r="BH305">
            <v>0</v>
          </cell>
          <cell r="BI305">
            <v>0</v>
          </cell>
          <cell r="BJ305">
            <v>0</v>
          </cell>
          <cell r="BK305">
            <v>46876</v>
          </cell>
          <cell r="BL305">
            <v>0</v>
          </cell>
          <cell r="BM305">
            <v>0</v>
          </cell>
          <cell r="BN305">
            <v>2828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2828</v>
          </cell>
        </row>
        <row r="306">
          <cell r="A306">
            <v>951</v>
          </cell>
          <cell r="B306" t="str">
            <v>Tredworth Infant School</v>
          </cell>
          <cell r="D306">
            <v>55232</v>
          </cell>
          <cell r="E306">
            <v>0</v>
          </cell>
          <cell r="F306">
            <v>89</v>
          </cell>
          <cell r="G306">
            <v>1251</v>
          </cell>
          <cell r="H306">
            <v>0</v>
          </cell>
          <cell r="I306">
            <v>0</v>
          </cell>
          <cell r="J306">
            <v>552583</v>
          </cell>
          <cell r="K306">
            <v>0</v>
          </cell>
          <cell r="L306">
            <v>100867</v>
          </cell>
          <cell r="M306">
            <v>0</v>
          </cell>
          <cell r="N306">
            <v>71093</v>
          </cell>
          <cell r="O306">
            <v>23000</v>
          </cell>
          <cell r="P306">
            <v>0</v>
          </cell>
          <cell r="Q306">
            <v>1700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4800</v>
          </cell>
          <cell r="W306">
            <v>40116</v>
          </cell>
          <cell r="X306">
            <v>0</v>
          </cell>
          <cell r="Y306">
            <v>0</v>
          </cell>
          <cell r="Z306">
            <v>0</v>
          </cell>
          <cell r="AA306">
            <v>399013</v>
          </cell>
          <cell r="AB306">
            <v>9367</v>
          </cell>
          <cell r="AC306">
            <v>181554</v>
          </cell>
          <cell r="AD306">
            <v>24177</v>
          </cell>
          <cell r="AE306">
            <v>30911</v>
          </cell>
          <cell r="AF306">
            <v>0</v>
          </cell>
          <cell r="AG306">
            <v>17413</v>
          </cell>
          <cell r="AH306">
            <v>1200</v>
          </cell>
          <cell r="AI306">
            <v>2250</v>
          </cell>
          <cell r="AJ306">
            <v>10298</v>
          </cell>
          <cell r="AK306">
            <v>2575</v>
          </cell>
          <cell r="AL306">
            <v>17035</v>
          </cell>
          <cell r="AM306">
            <v>1844</v>
          </cell>
          <cell r="AN306">
            <v>1348</v>
          </cell>
          <cell r="AO306">
            <v>6430</v>
          </cell>
          <cell r="AP306">
            <v>13327</v>
          </cell>
          <cell r="AQ306">
            <v>6884</v>
          </cell>
          <cell r="AR306">
            <v>1902</v>
          </cell>
          <cell r="AS306">
            <v>23387</v>
          </cell>
          <cell r="AT306">
            <v>14625</v>
          </cell>
          <cell r="AU306">
            <v>0</v>
          </cell>
          <cell r="AV306">
            <v>26071</v>
          </cell>
          <cell r="AW306">
            <v>5843</v>
          </cell>
          <cell r="AX306">
            <v>0</v>
          </cell>
          <cell r="AY306">
            <v>26074</v>
          </cell>
          <cell r="AZ306">
            <v>1613</v>
          </cell>
          <cell r="BA306">
            <v>0</v>
          </cell>
          <cell r="BB306">
            <v>16245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23451</v>
          </cell>
          <cell r="BH306">
            <v>0</v>
          </cell>
          <cell r="BI306">
            <v>0</v>
          </cell>
          <cell r="BJ306">
            <v>0</v>
          </cell>
          <cell r="BK306">
            <v>23540</v>
          </cell>
          <cell r="BL306">
            <v>0</v>
          </cell>
          <cell r="BM306">
            <v>1251</v>
          </cell>
          <cell r="BN306">
            <v>8005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8005</v>
          </cell>
        </row>
        <row r="307">
          <cell r="A307">
            <v>952</v>
          </cell>
          <cell r="B307" t="str">
            <v>Tredworth Junior School</v>
          </cell>
          <cell r="D307">
            <v>124818.24000000001</v>
          </cell>
          <cell r="E307">
            <v>43874.76</v>
          </cell>
          <cell r="F307">
            <v>55434</v>
          </cell>
          <cell r="G307">
            <v>246</v>
          </cell>
          <cell r="H307">
            <v>0</v>
          </cell>
          <cell r="I307">
            <v>0</v>
          </cell>
          <cell r="J307">
            <v>691154</v>
          </cell>
          <cell r="K307">
            <v>0</v>
          </cell>
          <cell r="L307">
            <v>102877</v>
          </cell>
          <cell r="M307">
            <v>0</v>
          </cell>
          <cell r="N307">
            <v>110634</v>
          </cell>
          <cell r="O307">
            <v>0</v>
          </cell>
          <cell r="P307">
            <v>0</v>
          </cell>
          <cell r="Q307">
            <v>6000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56319</v>
          </cell>
          <cell r="X307">
            <v>0</v>
          </cell>
          <cell r="Y307">
            <v>0</v>
          </cell>
          <cell r="Z307">
            <v>0</v>
          </cell>
          <cell r="AA307">
            <v>500466</v>
          </cell>
          <cell r="AB307">
            <v>46543</v>
          </cell>
          <cell r="AC307">
            <v>160714</v>
          </cell>
          <cell r="AD307">
            <v>13677</v>
          </cell>
          <cell r="AE307">
            <v>49316</v>
          </cell>
          <cell r="AF307">
            <v>0</v>
          </cell>
          <cell r="AG307">
            <v>21658</v>
          </cell>
          <cell r="AH307">
            <v>1285</v>
          </cell>
          <cell r="AI307">
            <v>3500</v>
          </cell>
          <cell r="AJ307">
            <v>4514</v>
          </cell>
          <cell r="AK307">
            <v>1129</v>
          </cell>
          <cell r="AL307">
            <v>12550</v>
          </cell>
          <cell r="AM307">
            <v>200</v>
          </cell>
          <cell r="AN307">
            <v>11776</v>
          </cell>
          <cell r="AO307">
            <v>6000</v>
          </cell>
          <cell r="AP307">
            <v>23500</v>
          </cell>
          <cell r="AQ307">
            <v>9517</v>
          </cell>
          <cell r="AR307">
            <v>2600</v>
          </cell>
          <cell r="AS307">
            <v>41245</v>
          </cell>
          <cell r="AT307">
            <v>6001</v>
          </cell>
          <cell r="AU307">
            <v>0</v>
          </cell>
          <cell r="AV307">
            <v>10755</v>
          </cell>
          <cell r="AW307">
            <v>6702</v>
          </cell>
          <cell r="AX307">
            <v>0</v>
          </cell>
          <cell r="AY307">
            <v>32668</v>
          </cell>
          <cell r="AZ307">
            <v>0</v>
          </cell>
          <cell r="BA307">
            <v>37674</v>
          </cell>
          <cell r="BB307">
            <v>28134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33935</v>
          </cell>
          <cell r="BH307">
            <v>0</v>
          </cell>
          <cell r="BI307">
            <v>0</v>
          </cell>
          <cell r="BJ307">
            <v>0</v>
          </cell>
          <cell r="BK307">
            <v>29357</v>
          </cell>
          <cell r="BL307">
            <v>0</v>
          </cell>
          <cell r="BM307">
            <v>246</v>
          </cell>
          <cell r="BN307">
            <v>32607</v>
          </cell>
          <cell r="BO307">
            <v>0</v>
          </cell>
          <cell r="BP307">
            <v>60012</v>
          </cell>
          <cell r="BQ307">
            <v>0</v>
          </cell>
          <cell r="BR307">
            <v>0</v>
          </cell>
          <cell r="BS307">
            <v>0</v>
          </cell>
          <cell r="BT307">
            <v>163565</v>
          </cell>
        </row>
        <row r="308">
          <cell r="A308">
            <v>954</v>
          </cell>
          <cell r="B308" t="str">
            <v>Tuffley Primary School</v>
          </cell>
          <cell r="D308">
            <v>55582</v>
          </cell>
          <cell r="E308">
            <v>0</v>
          </cell>
          <cell r="F308">
            <v>63576</v>
          </cell>
          <cell r="G308">
            <v>745</v>
          </cell>
          <cell r="H308">
            <v>0</v>
          </cell>
          <cell r="I308">
            <v>0</v>
          </cell>
          <cell r="J308">
            <v>345115</v>
          </cell>
          <cell r="K308">
            <v>0</v>
          </cell>
          <cell r="L308">
            <v>239246</v>
          </cell>
          <cell r="M308">
            <v>0</v>
          </cell>
          <cell r="N308">
            <v>90022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30728</v>
          </cell>
          <cell r="X308">
            <v>0</v>
          </cell>
          <cell r="Y308">
            <v>0</v>
          </cell>
          <cell r="Z308">
            <v>0</v>
          </cell>
          <cell r="AA308">
            <v>356773</v>
          </cell>
          <cell r="AB308">
            <v>5150</v>
          </cell>
          <cell r="AC308">
            <v>215624</v>
          </cell>
          <cell r="AD308">
            <v>21047</v>
          </cell>
          <cell r="AE308">
            <v>32267</v>
          </cell>
          <cell r="AF308">
            <v>0</v>
          </cell>
          <cell r="AG308">
            <v>10695</v>
          </cell>
          <cell r="AH308">
            <v>0</v>
          </cell>
          <cell r="AI308">
            <v>2000</v>
          </cell>
          <cell r="AJ308">
            <v>3495</v>
          </cell>
          <cell r="AK308">
            <v>0</v>
          </cell>
          <cell r="AL308">
            <v>3000</v>
          </cell>
          <cell r="AM308">
            <v>3000</v>
          </cell>
          <cell r="AN308">
            <v>12432</v>
          </cell>
          <cell r="AO308">
            <v>3000</v>
          </cell>
          <cell r="AP308">
            <v>7000</v>
          </cell>
          <cell r="AQ308">
            <v>7046</v>
          </cell>
          <cell r="AR308">
            <v>500</v>
          </cell>
          <cell r="AS308">
            <v>10248</v>
          </cell>
          <cell r="AT308">
            <v>5368</v>
          </cell>
          <cell r="AU308">
            <v>0</v>
          </cell>
          <cell r="AV308">
            <v>4900</v>
          </cell>
          <cell r="AW308">
            <v>249</v>
          </cell>
          <cell r="AX308">
            <v>0</v>
          </cell>
          <cell r="AY308">
            <v>21750</v>
          </cell>
          <cell r="AZ308">
            <v>0</v>
          </cell>
          <cell r="BA308">
            <v>0</v>
          </cell>
          <cell r="BB308">
            <v>32588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26123</v>
          </cell>
          <cell r="BH308">
            <v>0</v>
          </cell>
          <cell r="BI308">
            <v>0</v>
          </cell>
          <cell r="BJ308">
            <v>0</v>
          </cell>
          <cell r="BK308">
            <v>89699</v>
          </cell>
          <cell r="BL308">
            <v>0</v>
          </cell>
          <cell r="BM308">
            <v>745</v>
          </cell>
          <cell r="BN308">
            <v>2561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S308">
            <v>0</v>
          </cell>
          <cell r="BT308">
            <v>2561</v>
          </cell>
        </row>
        <row r="309">
          <cell r="A309">
            <v>955</v>
          </cell>
          <cell r="B309" t="str">
            <v>St. Peter's Catholic Primary School</v>
          </cell>
          <cell r="C309">
            <v>1</v>
          </cell>
          <cell r="D309">
            <v>48633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1247354</v>
          </cell>
          <cell r="K309">
            <v>0</v>
          </cell>
          <cell r="L309">
            <v>100724</v>
          </cell>
          <cell r="M309">
            <v>9171</v>
          </cell>
          <cell r="N309">
            <v>50167</v>
          </cell>
          <cell r="O309">
            <v>0</v>
          </cell>
          <cell r="P309">
            <v>0</v>
          </cell>
          <cell r="Q309">
            <v>5027</v>
          </cell>
          <cell r="R309">
            <v>0</v>
          </cell>
          <cell r="S309">
            <v>0</v>
          </cell>
          <cell r="T309">
            <v>0</v>
          </cell>
          <cell r="U309">
            <v>29701</v>
          </cell>
          <cell r="V309">
            <v>0</v>
          </cell>
          <cell r="W309">
            <v>80205</v>
          </cell>
          <cell r="X309">
            <v>0</v>
          </cell>
          <cell r="Y309">
            <v>0</v>
          </cell>
          <cell r="Z309">
            <v>0</v>
          </cell>
          <cell r="AA309">
            <v>829209</v>
          </cell>
          <cell r="AB309">
            <v>18633</v>
          </cell>
          <cell r="AC309">
            <v>205774</v>
          </cell>
          <cell r="AD309">
            <v>35097</v>
          </cell>
          <cell r="AE309">
            <v>63846</v>
          </cell>
          <cell r="AF309">
            <v>0</v>
          </cell>
          <cell r="AG309">
            <v>40990</v>
          </cell>
          <cell r="AH309">
            <v>5000</v>
          </cell>
          <cell r="AI309">
            <v>2000</v>
          </cell>
          <cell r="AJ309">
            <v>12700</v>
          </cell>
          <cell r="AK309">
            <v>0</v>
          </cell>
          <cell r="AL309">
            <v>35767</v>
          </cell>
          <cell r="AM309">
            <v>4000</v>
          </cell>
          <cell r="AN309">
            <v>4000</v>
          </cell>
          <cell r="AO309">
            <v>6000</v>
          </cell>
          <cell r="AP309">
            <v>25750</v>
          </cell>
          <cell r="AQ309">
            <v>3562</v>
          </cell>
          <cell r="AR309">
            <v>1500</v>
          </cell>
          <cell r="AS309">
            <v>114967</v>
          </cell>
          <cell r="AT309">
            <v>30000</v>
          </cell>
          <cell r="AU309">
            <v>0</v>
          </cell>
          <cell r="AV309">
            <v>7500</v>
          </cell>
          <cell r="AW309">
            <v>576</v>
          </cell>
          <cell r="AX309">
            <v>0</v>
          </cell>
          <cell r="AY309">
            <v>13485</v>
          </cell>
          <cell r="AZ309">
            <v>42716</v>
          </cell>
          <cell r="BA309">
            <v>11687</v>
          </cell>
          <cell r="BB309">
            <v>26223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0</v>
          </cell>
          <cell r="BN309">
            <v>30000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30000</v>
          </cell>
        </row>
        <row r="310">
          <cell r="A310">
            <v>956</v>
          </cell>
          <cell r="B310" t="str">
            <v>Widden Primary School and Family Centre</v>
          </cell>
          <cell r="D310">
            <v>173267</v>
          </cell>
          <cell r="E310">
            <v>7445</v>
          </cell>
          <cell r="F310">
            <v>21918</v>
          </cell>
          <cell r="G310">
            <v>0</v>
          </cell>
          <cell r="H310">
            <v>0</v>
          </cell>
          <cell r="I310">
            <v>0</v>
          </cell>
          <cell r="J310">
            <v>999518</v>
          </cell>
          <cell r="K310">
            <v>0</v>
          </cell>
          <cell r="L310">
            <v>112581</v>
          </cell>
          <cell r="M310">
            <v>53630</v>
          </cell>
          <cell r="N310">
            <v>148248</v>
          </cell>
          <cell r="O310">
            <v>0</v>
          </cell>
          <cell r="P310">
            <v>0</v>
          </cell>
          <cell r="Q310">
            <v>1090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10047</v>
          </cell>
          <cell r="W310">
            <v>71539</v>
          </cell>
          <cell r="X310">
            <v>0</v>
          </cell>
          <cell r="Y310">
            <v>0</v>
          </cell>
          <cell r="Z310">
            <v>0</v>
          </cell>
          <cell r="AA310">
            <v>879627</v>
          </cell>
          <cell r="AB310">
            <v>3000</v>
          </cell>
          <cell r="AC310">
            <v>171388</v>
          </cell>
          <cell r="AD310">
            <v>37000</v>
          </cell>
          <cell r="AE310">
            <v>47000</v>
          </cell>
          <cell r="AF310">
            <v>0</v>
          </cell>
          <cell r="AG310">
            <v>25000</v>
          </cell>
          <cell r="AH310">
            <v>2000</v>
          </cell>
          <cell r="AI310">
            <v>3786</v>
          </cell>
          <cell r="AJ310">
            <v>24978</v>
          </cell>
          <cell r="AK310">
            <v>0</v>
          </cell>
          <cell r="AL310">
            <v>47000</v>
          </cell>
          <cell r="AM310">
            <v>5000</v>
          </cell>
          <cell r="AN310">
            <v>2000</v>
          </cell>
          <cell r="AO310">
            <v>8000</v>
          </cell>
          <cell r="AP310">
            <v>16000</v>
          </cell>
          <cell r="AQ310">
            <v>18896</v>
          </cell>
          <cell r="AR310">
            <v>2500</v>
          </cell>
          <cell r="AS310">
            <v>123624</v>
          </cell>
          <cell r="AT310">
            <v>0</v>
          </cell>
          <cell r="AU310">
            <v>0</v>
          </cell>
          <cell r="AV310">
            <v>10100</v>
          </cell>
          <cell r="AW310">
            <v>800</v>
          </cell>
          <cell r="AX310">
            <v>55823</v>
          </cell>
          <cell r="AY310">
            <v>27840</v>
          </cell>
          <cell r="AZ310">
            <v>16260</v>
          </cell>
          <cell r="BA310">
            <v>0</v>
          </cell>
          <cell r="BB310">
            <v>27069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41810</v>
          </cell>
          <cell r="BH310">
            <v>0</v>
          </cell>
          <cell r="BI310">
            <v>0</v>
          </cell>
          <cell r="BJ310">
            <v>0</v>
          </cell>
          <cell r="BK310">
            <v>63728</v>
          </cell>
          <cell r="BL310">
            <v>0</v>
          </cell>
          <cell r="BM310">
            <v>0</v>
          </cell>
          <cell r="BN310">
            <v>22674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22674</v>
          </cell>
        </row>
        <row r="311">
          <cell r="A311">
            <v>957</v>
          </cell>
          <cell r="B311" t="str">
            <v>Heron Primary School</v>
          </cell>
          <cell r="C311">
            <v>1</v>
          </cell>
          <cell r="D311">
            <v>48962</v>
          </cell>
          <cell r="E311">
            <v>0</v>
          </cell>
          <cell r="F311">
            <v>52845</v>
          </cell>
          <cell r="G311">
            <v>0</v>
          </cell>
          <cell r="H311">
            <v>0</v>
          </cell>
          <cell r="I311">
            <v>0</v>
          </cell>
          <cell r="J311">
            <v>1065277</v>
          </cell>
          <cell r="K311">
            <v>0</v>
          </cell>
          <cell r="L311">
            <v>42832</v>
          </cell>
          <cell r="M311">
            <v>0</v>
          </cell>
          <cell r="N311">
            <v>33535</v>
          </cell>
          <cell r="O311">
            <v>0</v>
          </cell>
          <cell r="P311">
            <v>0</v>
          </cell>
          <cell r="Q311">
            <v>21300</v>
          </cell>
          <cell r="R311">
            <v>1500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65828</v>
          </cell>
          <cell r="X311">
            <v>0</v>
          </cell>
          <cell r="Y311">
            <v>0</v>
          </cell>
          <cell r="Z311">
            <v>0</v>
          </cell>
          <cell r="AA311">
            <v>701205</v>
          </cell>
          <cell r="AB311">
            <v>68283</v>
          </cell>
          <cell r="AC311">
            <v>168666</v>
          </cell>
          <cell r="AD311">
            <v>8831</v>
          </cell>
          <cell r="AE311">
            <v>56042</v>
          </cell>
          <cell r="AF311">
            <v>0</v>
          </cell>
          <cell r="AG311">
            <v>24927</v>
          </cell>
          <cell r="AH311">
            <v>4900</v>
          </cell>
          <cell r="AI311">
            <v>6270</v>
          </cell>
          <cell r="AJ311">
            <v>8665</v>
          </cell>
          <cell r="AK311">
            <v>2785</v>
          </cell>
          <cell r="AL311">
            <v>12486</v>
          </cell>
          <cell r="AM311">
            <v>4099</v>
          </cell>
          <cell r="AN311">
            <v>23594</v>
          </cell>
          <cell r="AO311">
            <v>3855</v>
          </cell>
          <cell r="AP311">
            <v>14920</v>
          </cell>
          <cell r="AQ311">
            <v>3987</v>
          </cell>
          <cell r="AR311">
            <v>4158</v>
          </cell>
          <cell r="AS311">
            <v>47454</v>
          </cell>
          <cell r="AT311">
            <v>6650</v>
          </cell>
          <cell r="AU311">
            <v>0</v>
          </cell>
          <cell r="AV311">
            <v>17528</v>
          </cell>
          <cell r="AW311">
            <v>10349</v>
          </cell>
          <cell r="AX311">
            <v>0</v>
          </cell>
          <cell r="AY311">
            <v>1500</v>
          </cell>
          <cell r="AZ311">
            <v>12600</v>
          </cell>
          <cell r="BA311">
            <v>10284</v>
          </cell>
          <cell r="BB311">
            <v>15050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44771</v>
          </cell>
          <cell r="BH311">
            <v>0</v>
          </cell>
          <cell r="BI311">
            <v>0</v>
          </cell>
          <cell r="BJ311">
            <v>0</v>
          </cell>
          <cell r="BK311">
            <v>97616</v>
          </cell>
          <cell r="BL311">
            <v>0</v>
          </cell>
          <cell r="BM311">
            <v>0</v>
          </cell>
          <cell r="BN311">
            <v>40146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40146</v>
          </cell>
        </row>
      </sheetData>
      <sheetData sheetId="21">
        <row r="3">
          <cell r="A3">
            <v>125</v>
          </cell>
          <cell r="B3">
            <v>7019</v>
          </cell>
          <cell r="C3" t="str">
            <v>ALDERMAN KNIGHT</v>
          </cell>
          <cell r="D3">
            <v>111427.69</v>
          </cell>
          <cell r="E3">
            <v>0</v>
          </cell>
          <cell r="F3">
            <v>15102.39</v>
          </cell>
          <cell r="G3">
            <v>1124.82</v>
          </cell>
          <cell r="H3">
            <v>0</v>
          </cell>
          <cell r="I3">
            <v>0</v>
          </cell>
          <cell r="J3">
            <v>1021762.46</v>
          </cell>
          <cell r="K3">
            <v>0</v>
          </cell>
          <cell r="L3">
            <v>0</v>
          </cell>
          <cell r="M3">
            <v>0</v>
          </cell>
          <cell r="N3">
            <v>43885.25</v>
          </cell>
          <cell r="O3">
            <v>25035.200000000001</v>
          </cell>
          <cell r="P3">
            <v>4380</v>
          </cell>
          <cell r="Q3">
            <v>4389.13</v>
          </cell>
          <cell r="R3">
            <v>0</v>
          </cell>
          <cell r="S3">
            <v>5850</v>
          </cell>
          <cell r="T3">
            <v>4588.9799999999996</v>
          </cell>
          <cell r="U3">
            <v>1802.65</v>
          </cell>
          <cell r="V3">
            <v>79492.52</v>
          </cell>
          <cell r="W3">
            <v>47105</v>
          </cell>
          <cell r="X3">
            <v>0</v>
          </cell>
          <cell r="Y3">
            <v>0</v>
          </cell>
          <cell r="Z3">
            <v>0</v>
          </cell>
          <cell r="AA3">
            <v>558586.62</v>
          </cell>
          <cell r="AB3">
            <v>16797.05</v>
          </cell>
          <cell r="AC3">
            <v>301305.93</v>
          </cell>
          <cell r="AD3">
            <v>24253.24</v>
          </cell>
          <cell r="AE3">
            <v>40544.82</v>
          </cell>
          <cell r="AF3">
            <v>2737.2</v>
          </cell>
          <cell r="AG3">
            <v>4751.1099999999997</v>
          </cell>
          <cell r="AH3">
            <v>10769.81</v>
          </cell>
          <cell r="AI3">
            <v>6571.3</v>
          </cell>
          <cell r="AJ3">
            <v>23943</v>
          </cell>
          <cell r="AK3">
            <v>6385</v>
          </cell>
          <cell r="AL3">
            <v>81551.91</v>
          </cell>
          <cell r="AM3">
            <v>519.49</v>
          </cell>
          <cell r="AN3">
            <v>1907.08</v>
          </cell>
          <cell r="AO3">
            <v>1438.53</v>
          </cell>
          <cell r="AP3">
            <v>15813.03</v>
          </cell>
          <cell r="AQ3">
            <v>0</v>
          </cell>
          <cell r="AR3">
            <v>1156.75</v>
          </cell>
          <cell r="AS3">
            <v>54626.53</v>
          </cell>
          <cell r="AT3">
            <v>15776.32</v>
          </cell>
          <cell r="AU3">
            <v>2191.1999999999998</v>
          </cell>
          <cell r="AV3">
            <v>6125.96</v>
          </cell>
          <cell r="AW3">
            <v>8262.2000000000007</v>
          </cell>
          <cell r="AX3">
            <v>0</v>
          </cell>
          <cell r="AY3">
            <v>6705.21</v>
          </cell>
          <cell r="AZ3">
            <v>533.25</v>
          </cell>
          <cell r="BA3">
            <v>0</v>
          </cell>
          <cell r="BB3">
            <v>11915.5</v>
          </cell>
          <cell r="BC3">
            <v>0</v>
          </cell>
          <cell r="BD3">
            <v>0</v>
          </cell>
          <cell r="BE3">
            <v>0</v>
          </cell>
          <cell r="BF3">
            <v>0</v>
          </cell>
          <cell r="BG3">
            <v>32378</v>
          </cell>
          <cell r="BH3">
            <v>0</v>
          </cell>
          <cell r="BI3">
            <v>0</v>
          </cell>
          <cell r="BJ3">
            <v>0</v>
          </cell>
          <cell r="BK3">
            <v>40793.480000000003</v>
          </cell>
          <cell r="BL3">
            <v>0</v>
          </cell>
          <cell r="BM3">
            <v>1162.8</v>
          </cell>
          <cell r="BN3">
            <v>144550.84</v>
          </cell>
          <cell r="BO3">
            <v>0</v>
          </cell>
          <cell r="BP3">
            <v>3392.52</v>
          </cell>
          <cell r="BQ3">
            <v>3256.41</v>
          </cell>
          <cell r="BR3">
            <v>0</v>
          </cell>
          <cell r="BS3">
            <v>0</v>
          </cell>
          <cell r="BT3">
            <v>151199.76999999999</v>
          </cell>
        </row>
        <row r="4">
          <cell r="A4">
            <v>126</v>
          </cell>
          <cell r="B4">
            <v>7008</v>
          </cell>
          <cell r="C4" t="str">
            <v>Amberley Ridge Special School</v>
          </cell>
          <cell r="D4">
            <v>854.68</v>
          </cell>
          <cell r="E4">
            <v>0</v>
          </cell>
          <cell r="F4">
            <v>4510.24</v>
          </cell>
          <cell r="G4">
            <v>0</v>
          </cell>
          <cell r="H4">
            <v>0</v>
          </cell>
          <cell r="I4">
            <v>0</v>
          </cell>
          <cell r="J4">
            <v>1099731.8999999999</v>
          </cell>
          <cell r="K4">
            <v>0</v>
          </cell>
          <cell r="L4">
            <v>0</v>
          </cell>
          <cell r="M4">
            <v>0</v>
          </cell>
          <cell r="N4">
            <v>28777.74</v>
          </cell>
          <cell r="O4">
            <v>32749.08</v>
          </cell>
          <cell r="P4">
            <v>5340</v>
          </cell>
          <cell r="Q4">
            <v>138.5</v>
          </cell>
          <cell r="R4">
            <v>1195.7</v>
          </cell>
          <cell r="S4">
            <v>5280</v>
          </cell>
          <cell r="T4">
            <v>11113.04</v>
          </cell>
          <cell r="U4">
            <v>327</v>
          </cell>
          <cell r="V4">
            <v>18295.009999999998</v>
          </cell>
          <cell r="W4">
            <v>47105</v>
          </cell>
          <cell r="X4">
            <v>0</v>
          </cell>
          <cell r="Y4">
            <v>0</v>
          </cell>
          <cell r="Z4">
            <v>0</v>
          </cell>
          <cell r="AA4">
            <v>339143.12</v>
          </cell>
          <cell r="AB4">
            <v>11069.72</v>
          </cell>
          <cell r="AC4">
            <v>223819.31</v>
          </cell>
          <cell r="AD4">
            <v>82815.87</v>
          </cell>
          <cell r="AE4">
            <v>32974.160000000003</v>
          </cell>
          <cell r="AF4">
            <v>10434.59</v>
          </cell>
          <cell r="AG4">
            <v>225893.17</v>
          </cell>
          <cell r="AH4">
            <v>15694.46</v>
          </cell>
          <cell r="AI4">
            <v>11111.18</v>
          </cell>
          <cell r="AJ4">
            <v>13612</v>
          </cell>
          <cell r="AK4">
            <v>3403</v>
          </cell>
          <cell r="AL4">
            <v>39325.160000000003</v>
          </cell>
          <cell r="AM4">
            <v>3774.23</v>
          </cell>
          <cell r="AN4">
            <v>3738.72</v>
          </cell>
          <cell r="AO4">
            <v>4589.3</v>
          </cell>
          <cell r="AP4">
            <v>23645.81</v>
          </cell>
          <cell r="AQ4">
            <v>0</v>
          </cell>
          <cell r="AR4">
            <v>1910.07</v>
          </cell>
          <cell r="AS4">
            <v>30601.49</v>
          </cell>
          <cell r="AT4">
            <v>16632.02</v>
          </cell>
          <cell r="AU4">
            <v>0</v>
          </cell>
          <cell r="AV4">
            <v>22574.58</v>
          </cell>
          <cell r="AW4">
            <v>6160.52</v>
          </cell>
          <cell r="AX4">
            <v>2040.65</v>
          </cell>
          <cell r="AY4">
            <v>20696.71</v>
          </cell>
          <cell r="AZ4">
            <v>0</v>
          </cell>
          <cell r="BA4">
            <v>648.39</v>
          </cell>
          <cell r="BB4">
            <v>15542.56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33817.269999999997</v>
          </cell>
          <cell r="BH4">
            <v>0</v>
          </cell>
          <cell r="BI4">
            <v>0</v>
          </cell>
          <cell r="BJ4">
            <v>0</v>
          </cell>
          <cell r="BK4">
            <v>18916.43</v>
          </cell>
          <cell r="BL4">
            <v>0</v>
          </cell>
          <cell r="BM4">
            <v>0</v>
          </cell>
          <cell r="BN4">
            <v>89056.86</v>
          </cell>
          <cell r="BO4">
            <v>0</v>
          </cell>
          <cell r="BP4">
            <v>11082.08</v>
          </cell>
          <cell r="BQ4">
            <v>8329</v>
          </cell>
          <cell r="BR4">
            <v>0</v>
          </cell>
          <cell r="BS4">
            <v>0</v>
          </cell>
          <cell r="BT4">
            <v>108467.94</v>
          </cell>
        </row>
        <row r="5">
          <cell r="A5">
            <v>127</v>
          </cell>
          <cell r="B5">
            <v>7015</v>
          </cell>
          <cell r="C5" t="str">
            <v>Bettridge Special School</v>
          </cell>
          <cell r="D5">
            <v>131807.82999999999</v>
          </cell>
          <cell r="E5">
            <v>0</v>
          </cell>
          <cell r="F5">
            <v>36644</v>
          </cell>
          <cell r="G5">
            <v>0</v>
          </cell>
          <cell r="H5">
            <v>0</v>
          </cell>
          <cell r="I5">
            <v>0</v>
          </cell>
          <cell r="J5">
            <v>1744594.61</v>
          </cell>
          <cell r="K5">
            <v>0</v>
          </cell>
          <cell r="L5">
            <v>0</v>
          </cell>
          <cell r="M5">
            <v>0</v>
          </cell>
          <cell r="N5">
            <v>138267</v>
          </cell>
          <cell r="O5">
            <v>23441</v>
          </cell>
          <cell r="P5">
            <v>5280</v>
          </cell>
          <cell r="Q5">
            <v>23521.31</v>
          </cell>
          <cell r="R5">
            <v>0</v>
          </cell>
          <cell r="S5">
            <v>0</v>
          </cell>
          <cell r="T5">
            <v>9065.5</v>
          </cell>
          <cell r="U5">
            <v>0</v>
          </cell>
          <cell r="V5">
            <v>82450.8</v>
          </cell>
          <cell r="W5">
            <v>45473</v>
          </cell>
          <cell r="X5">
            <v>0</v>
          </cell>
          <cell r="Y5">
            <v>0</v>
          </cell>
          <cell r="Z5">
            <v>0</v>
          </cell>
          <cell r="AA5">
            <v>840701.73</v>
          </cell>
          <cell r="AB5">
            <v>40757.99</v>
          </cell>
          <cell r="AC5">
            <v>749794.5</v>
          </cell>
          <cell r="AD5">
            <v>37422.22</v>
          </cell>
          <cell r="AE5">
            <v>47656.1</v>
          </cell>
          <cell r="AF5">
            <v>0</v>
          </cell>
          <cell r="AG5">
            <v>64989.36</v>
          </cell>
          <cell r="AH5">
            <v>13649.66</v>
          </cell>
          <cell r="AI5">
            <v>7848.47</v>
          </cell>
          <cell r="AJ5">
            <v>33613</v>
          </cell>
          <cell r="AK5">
            <v>9272</v>
          </cell>
          <cell r="AL5">
            <v>9284.69</v>
          </cell>
          <cell r="AM5">
            <v>2713.04</v>
          </cell>
          <cell r="AN5">
            <v>4808.3999999999996</v>
          </cell>
          <cell r="AO5">
            <v>1199.51</v>
          </cell>
          <cell r="AP5">
            <v>42190.51</v>
          </cell>
          <cell r="AQ5">
            <v>0</v>
          </cell>
          <cell r="AR5">
            <v>0</v>
          </cell>
          <cell r="AS5">
            <v>117083.96</v>
          </cell>
          <cell r="AT5">
            <v>14787.2</v>
          </cell>
          <cell r="AU5">
            <v>0</v>
          </cell>
          <cell r="AV5">
            <v>39141.4</v>
          </cell>
          <cell r="AW5">
            <v>12740.8</v>
          </cell>
          <cell r="AX5">
            <v>0</v>
          </cell>
          <cell r="AY5">
            <v>7830</v>
          </cell>
          <cell r="AZ5">
            <v>859.26</v>
          </cell>
          <cell r="BA5">
            <v>0</v>
          </cell>
          <cell r="BB5">
            <v>11939.9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27416</v>
          </cell>
          <cell r="BH5">
            <v>0</v>
          </cell>
          <cell r="BI5">
            <v>0</v>
          </cell>
          <cell r="BJ5">
            <v>0</v>
          </cell>
          <cell r="BK5">
            <v>14285</v>
          </cell>
          <cell r="BL5">
            <v>0</v>
          </cell>
          <cell r="BM5">
            <v>3410</v>
          </cell>
          <cell r="BN5">
            <v>93617.35</v>
          </cell>
          <cell r="BO5">
            <v>0</v>
          </cell>
          <cell r="BP5">
            <v>46365</v>
          </cell>
          <cell r="BQ5">
            <v>0</v>
          </cell>
          <cell r="BR5">
            <v>0</v>
          </cell>
          <cell r="BS5">
            <v>0</v>
          </cell>
          <cell r="BT5">
            <v>139982.35</v>
          </cell>
        </row>
        <row r="6">
          <cell r="A6">
            <v>130</v>
          </cell>
          <cell r="B6">
            <v>7011</v>
          </cell>
          <cell r="C6" t="str">
            <v>Cam House School</v>
          </cell>
          <cell r="D6">
            <v>0</v>
          </cell>
          <cell r="E6">
            <v>-3705.3</v>
          </cell>
          <cell r="F6">
            <v>15640.4</v>
          </cell>
          <cell r="G6">
            <v>626.79999999999995</v>
          </cell>
          <cell r="H6">
            <v>0</v>
          </cell>
          <cell r="I6">
            <v>0</v>
          </cell>
          <cell r="J6">
            <v>1361018.39</v>
          </cell>
          <cell r="K6">
            <v>0</v>
          </cell>
          <cell r="L6">
            <v>0</v>
          </cell>
          <cell r="M6">
            <v>0</v>
          </cell>
          <cell r="N6">
            <v>46530.5</v>
          </cell>
          <cell r="O6">
            <v>0</v>
          </cell>
          <cell r="P6">
            <v>0</v>
          </cell>
          <cell r="Q6">
            <v>9289.49</v>
          </cell>
          <cell r="R6">
            <v>0</v>
          </cell>
          <cell r="S6">
            <v>2990</v>
          </cell>
          <cell r="T6">
            <v>739.1</v>
          </cell>
          <cell r="U6">
            <v>50</v>
          </cell>
          <cell r="V6">
            <v>4519.12</v>
          </cell>
          <cell r="W6">
            <v>39673</v>
          </cell>
          <cell r="X6">
            <v>0</v>
          </cell>
          <cell r="Y6">
            <v>0</v>
          </cell>
          <cell r="Z6">
            <v>0</v>
          </cell>
          <cell r="AA6">
            <v>678099.55</v>
          </cell>
          <cell r="AB6">
            <v>29189.62</v>
          </cell>
          <cell r="AC6">
            <v>389434.5</v>
          </cell>
          <cell r="AD6">
            <v>82522.880000000005</v>
          </cell>
          <cell r="AE6">
            <v>42752.75</v>
          </cell>
          <cell r="AF6">
            <v>60800.45</v>
          </cell>
          <cell r="AG6">
            <v>54656.29</v>
          </cell>
          <cell r="AH6">
            <v>22673.119999999999</v>
          </cell>
          <cell r="AI6">
            <v>8574.3700000000008</v>
          </cell>
          <cell r="AJ6">
            <v>0</v>
          </cell>
          <cell r="AK6">
            <v>0</v>
          </cell>
          <cell r="AL6">
            <v>17739.73</v>
          </cell>
          <cell r="AM6">
            <v>5715.71</v>
          </cell>
          <cell r="AN6">
            <v>559.88</v>
          </cell>
          <cell r="AO6">
            <v>3678.78</v>
          </cell>
          <cell r="AP6">
            <v>25363.599999999999</v>
          </cell>
          <cell r="AQ6">
            <v>0</v>
          </cell>
          <cell r="AR6">
            <v>1722.62</v>
          </cell>
          <cell r="AS6">
            <v>38776.730000000003</v>
          </cell>
          <cell r="AT6">
            <v>13391.2</v>
          </cell>
          <cell r="AU6">
            <v>2431.85</v>
          </cell>
          <cell r="AV6">
            <v>12763.71</v>
          </cell>
          <cell r="AW6">
            <v>7914.91</v>
          </cell>
          <cell r="AX6">
            <v>0</v>
          </cell>
          <cell r="AY6">
            <v>25983</v>
          </cell>
          <cell r="AZ6">
            <v>845</v>
          </cell>
          <cell r="BA6">
            <v>0</v>
          </cell>
          <cell r="BB6">
            <v>12299.5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38153.620000000003</v>
          </cell>
          <cell r="BH6">
            <v>0</v>
          </cell>
          <cell r="BI6">
            <v>0</v>
          </cell>
          <cell r="BJ6">
            <v>0</v>
          </cell>
          <cell r="BK6">
            <v>11378.46</v>
          </cell>
          <cell r="BL6">
            <v>0</v>
          </cell>
          <cell r="BM6">
            <v>2172.83</v>
          </cell>
          <cell r="BN6">
            <v>1737</v>
          </cell>
          <cell r="BO6">
            <v>-78522.45</v>
          </cell>
          <cell r="BP6">
            <v>33912.54</v>
          </cell>
          <cell r="BQ6">
            <v>6956.99</v>
          </cell>
          <cell r="BR6">
            <v>0</v>
          </cell>
          <cell r="BS6">
            <v>0</v>
          </cell>
          <cell r="BT6">
            <v>-35915.919999999998</v>
          </cell>
        </row>
        <row r="7">
          <cell r="A7">
            <v>132</v>
          </cell>
          <cell r="B7">
            <v>7005</v>
          </cell>
          <cell r="C7" t="str">
            <v>Coln House School</v>
          </cell>
          <cell r="D7">
            <v>73576.73</v>
          </cell>
          <cell r="E7">
            <v>0</v>
          </cell>
          <cell r="F7">
            <v>5033.45</v>
          </cell>
          <cell r="G7">
            <v>132.21</v>
          </cell>
          <cell r="H7">
            <v>0</v>
          </cell>
          <cell r="I7">
            <v>0</v>
          </cell>
          <cell r="J7">
            <v>1581910.95</v>
          </cell>
          <cell r="K7">
            <v>0</v>
          </cell>
          <cell r="L7">
            <v>0</v>
          </cell>
          <cell r="M7">
            <v>0</v>
          </cell>
          <cell r="N7">
            <v>40478</v>
          </cell>
          <cell r="O7">
            <v>0</v>
          </cell>
          <cell r="P7">
            <v>63040</v>
          </cell>
          <cell r="Q7">
            <v>168280.47</v>
          </cell>
          <cell r="R7">
            <v>0</v>
          </cell>
          <cell r="S7">
            <v>17725</v>
          </cell>
          <cell r="T7">
            <v>11955.33</v>
          </cell>
          <cell r="U7">
            <v>0</v>
          </cell>
          <cell r="V7">
            <v>15568.06</v>
          </cell>
          <cell r="W7">
            <v>47105</v>
          </cell>
          <cell r="X7">
            <v>0</v>
          </cell>
          <cell r="Y7">
            <v>0</v>
          </cell>
          <cell r="Z7">
            <v>0</v>
          </cell>
          <cell r="AA7">
            <v>657444.73</v>
          </cell>
          <cell r="AB7">
            <v>8587.61</v>
          </cell>
          <cell r="AC7">
            <v>715911.57</v>
          </cell>
          <cell r="AD7">
            <v>98666.87</v>
          </cell>
          <cell r="AE7">
            <v>49375.12</v>
          </cell>
          <cell r="AF7">
            <v>63944.62</v>
          </cell>
          <cell r="AG7">
            <v>29357.71</v>
          </cell>
          <cell r="AH7">
            <v>5405.97</v>
          </cell>
          <cell r="AI7">
            <v>6988.11</v>
          </cell>
          <cell r="AJ7">
            <v>23170</v>
          </cell>
          <cell r="AK7">
            <v>5793</v>
          </cell>
          <cell r="AL7">
            <v>35983.120000000003</v>
          </cell>
          <cell r="AM7">
            <v>1292.97</v>
          </cell>
          <cell r="AN7">
            <v>2206.73</v>
          </cell>
          <cell r="AO7">
            <v>5665.12</v>
          </cell>
          <cell r="AP7">
            <v>34886.67</v>
          </cell>
          <cell r="AQ7">
            <v>0</v>
          </cell>
          <cell r="AR7">
            <v>3525.23</v>
          </cell>
          <cell r="AS7">
            <v>71473.78</v>
          </cell>
          <cell r="AT7">
            <v>4840.13</v>
          </cell>
          <cell r="AU7">
            <v>2180.75</v>
          </cell>
          <cell r="AV7">
            <v>37536.269999999997</v>
          </cell>
          <cell r="AW7">
            <v>6976.8</v>
          </cell>
          <cell r="AX7">
            <v>5400</v>
          </cell>
          <cell r="AY7">
            <v>34128.53</v>
          </cell>
          <cell r="AZ7">
            <v>0</v>
          </cell>
          <cell r="BA7">
            <v>1214.8</v>
          </cell>
          <cell r="BB7">
            <v>26832.83</v>
          </cell>
          <cell r="BC7">
            <v>20</v>
          </cell>
          <cell r="BD7">
            <v>620</v>
          </cell>
          <cell r="BE7">
            <v>0</v>
          </cell>
          <cell r="BF7">
            <v>0</v>
          </cell>
          <cell r="BG7">
            <v>30607</v>
          </cell>
          <cell r="BH7">
            <v>0</v>
          </cell>
          <cell r="BI7">
            <v>620</v>
          </cell>
          <cell r="BJ7">
            <v>0</v>
          </cell>
          <cell r="BK7">
            <v>26079.86</v>
          </cell>
          <cell r="BL7">
            <v>620</v>
          </cell>
          <cell r="BM7">
            <v>3356.21</v>
          </cell>
          <cell r="BN7">
            <v>80210.5</v>
          </cell>
          <cell r="BO7">
            <v>0</v>
          </cell>
          <cell r="BP7">
            <v>6336.59</v>
          </cell>
          <cell r="BQ7">
            <v>0</v>
          </cell>
          <cell r="BR7">
            <v>0</v>
          </cell>
          <cell r="BS7">
            <v>0</v>
          </cell>
          <cell r="BT7">
            <v>86547.09</v>
          </cell>
        </row>
        <row r="8">
          <cell r="A8">
            <v>137</v>
          </cell>
          <cell r="B8">
            <v>7018</v>
          </cell>
          <cell r="C8" t="str">
            <v>Paternoster School</v>
          </cell>
          <cell r="D8">
            <v>30124.720000000001</v>
          </cell>
          <cell r="E8">
            <v>0</v>
          </cell>
          <cell r="F8">
            <v>93071.52</v>
          </cell>
          <cell r="G8">
            <v>701.3</v>
          </cell>
          <cell r="H8">
            <v>0</v>
          </cell>
          <cell r="I8">
            <v>0</v>
          </cell>
          <cell r="J8">
            <v>833490.27</v>
          </cell>
          <cell r="K8">
            <v>0</v>
          </cell>
          <cell r="L8">
            <v>0</v>
          </cell>
          <cell r="M8">
            <v>0</v>
          </cell>
          <cell r="N8">
            <v>48183.59</v>
          </cell>
          <cell r="O8">
            <v>18393.3</v>
          </cell>
          <cell r="P8">
            <v>22230</v>
          </cell>
          <cell r="Q8">
            <v>34541.760000000002</v>
          </cell>
          <cell r="R8">
            <v>6005.67</v>
          </cell>
          <cell r="S8">
            <v>3567.09</v>
          </cell>
          <cell r="T8">
            <v>12220.12</v>
          </cell>
          <cell r="U8">
            <v>120</v>
          </cell>
          <cell r="V8">
            <v>32213.68</v>
          </cell>
          <cell r="W8">
            <v>47105</v>
          </cell>
          <cell r="X8">
            <v>0</v>
          </cell>
          <cell r="Y8">
            <v>0</v>
          </cell>
          <cell r="Z8">
            <v>0</v>
          </cell>
          <cell r="AA8">
            <v>387011.44</v>
          </cell>
          <cell r="AB8">
            <v>35663.9</v>
          </cell>
          <cell r="AC8">
            <v>332208.38</v>
          </cell>
          <cell r="AD8">
            <v>39056.57</v>
          </cell>
          <cell r="AE8">
            <v>27325.23</v>
          </cell>
          <cell r="AF8">
            <v>9203.68</v>
          </cell>
          <cell r="AG8">
            <v>10147.16</v>
          </cell>
          <cell r="AH8">
            <v>5692.17</v>
          </cell>
          <cell r="AI8">
            <v>3136.77</v>
          </cell>
          <cell r="AJ8">
            <v>24544</v>
          </cell>
          <cell r="AK8">
            <v>6334</v>
          </cell>
          <cell r="AL8">
            <v>16188.54</v>
          </cell>
          <cell r="AM8">
            <v>2354.5</v>
          </cell>
          <cell r="AN8">
            <v>2216.1799999999998</v>
          </cell>
          <cell r="AO8">
            <v>1608.35</v>
          </cell>
          <cell r="AP8">
            <v>22150.080000000002</v>
          </cell>
          <cell r="AQ8">
            <v>0</v>
          </cell>
          <cell r="AR8">
            <v>4938.99</v>
          </cell>
          <cell r="AS8">
            <v>36098.07</v>
          </cell>
          <cell r="AT8">
            <v>1792.21</v>
          </cell>
          <cell r="AU8">
            <v>0</v>
          </cell>
          <cell r="AV8">
            <v>7554.55</v>
          </cell>
          <cell r="AW8">
            <v>7048.2</v>
          </cell>
          <cell r="AX8">
            <v>0</v>
          </cell>
          <cell r="AY8">
            <v>3367.79</v>
          </cell>
          <cell r="AZ8">
            <v>0</v>
          </cell>
          <cell r="BA8">
            <v>0</v>
          </cell>
          <cell r="BB8">
            <v>9326.34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28779</v>
          </cell>
          <cell r="BH8">
            <v>0</v>
          </cell>
          <cell r="BI8">
            <v>0</v>
          </cell>
          <cell r="BJ8">
            <v>0</v>
          </cell>
          <cell r="BK8">
            <v>25354.04</v>
          </cell>
          <cell r="BL8">
            <v>0</v>
          </cell>
          <cell r="BM8">
            <v>701.3</v>
          </cell>
          <cell r="BN8">
            <v>93228.1</v>
          </cell>
          <cell r="BO8">
            <v>0</v>
          </cell>
          <cell r="BP8">
            <v>93305.48</v>
          </cell>
          <cell r="BQ8">
            <v>3191</v>
          </cell>
          <cell r="BR8">
            <v>0</v>
          </cell>
          <cell r="BS8">
            <v>0</v>
          </cell>
          <cell r="BT8">
            <v>189724.58000000002</v>
          </cell>
        </row>
        <row r="9">
          <cell r="A9">
            <v>138</v>
          </cell>
          <cell r="B9">
            <v>7013</v>
          </cell>
          <cell r="C9" t="str">
            <v>Sandford School</v>
          </cell>
          <cell r="D9">
            <v>6173.58</v>
          </cell>
          <cell r="E9">
            <v>0</v>
          </cell>
          <cell r="F9">
            <v>27992</v>
          </cell>
          <cell r="G9">
            <v>454.21</v>
          </cell>
          <cell r="H9">
            <v>0</v>
          </cell>
          <cell r="I9">
            <v>0</v>
          </cell>
          <cell r="J9">
            <v>1012790.29</v>
          </cell>
          <cell r="K9">
            <v>0</v>
          </cell>
          <cell r="L9">
            <v>0</v>
          </cell>
          <cell r="M9">
            <v>0</v>
          </cell>
          <cell r="N9">
            <v>47387</v>
          </cell>
          <cell r="O9">
            <v>31274</v>
          </cell>
          <cell r="P9">
            <v>4880</v>
          </cell>
          <cell r="Q9">
            <v>506.99</v>
          </cell>
          <cell r="R9">
            <v>954.05</v>
          </cell>
          <cell r="S9">
            <v>0</v>
          </cell>
          <cell r="T9">
            <v>0</v>
          </cell>
          <cell r="U9">
            <v>1940.76</v>
          </cell>
          <cell r="V9">
            <v>31603.7</v>
          </cell>
          <cell r="W9">
            <v>39325</v>
          </cell>
          <cell r="X9">
            <v>0</v>
          </cell>
          <cell r="Y9">
            <v>0</v>
          </cell>
          <cell r="Z9">
            <v>0</v>
          </cell>
          <cell r="AA9">
            <v>690157.31</v>
          </cell>
          <cell r="AB9">
            <v>3920.72</v>
          </cell>
          <cell r="AC9">
            <v>178726.65</v>
          </cell>
          <cell r="AD9">
            <v>26708.33</v>
          </cell>
          <cell r="AE9">
            <v>51211.87</v>
          </cell>
          <cell r="AF9">
            <v>0</v>
          </cell>
          <cell r="AG9">
            <v>12127.85</v>
          </cell>
          <cell r="AH9">
            <v>18682.64</v>
          </cell>
          <cell r="AI9">
            <v>7256.9</v>
          </cell>
          <cell r="AJ9">
            <v>0</v>
          </cell>
          <cell r="AK9">
            <v>0</v>
          </cell>
          <cell r="AL9">
            <v>9543.01</v>
          </cell>
          <cell r="AM9">
            <v>519.03</v>
          </cell>
          <cell r="AN9">
            <v>20820.2</v>
          </cell>
          <cell r="AO9">
            <v>2088.2399999999998</v>
          </cell>
          <cell r="AP9">
            <v>19252.3</v>
          </cell>
          <cell r="AQ9">
            <v>0</v>
          </cell>
          <cell r="AR9">
            <v>9800.59</v>
          </cell>
          <cell r="AS9">
            <v>73768.56</v>
          </cell>
          <cell r="AT9">
            <v>8007.2</v>
          </cell>
          <cell r="AU9">
            <v>1624.7</v>
          </cell>
          <cell r="AV9">
            <v>39562.54</v>
          </cell>
          <cell r="AW9">
            <v>9894</v>
          </cell>
          <cell r="AX9">
            <v>0</v>
          </cell>
          <cell r="AY9">
            <v>6025.07</v>
          </cell>
          <cell r="AZ9">
            <v>0</v>
          </cell>
          <cell r="BA9">
            <v>0</v>
          </cell>
          <cell r="BB9">
            <v>8913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31942</v>
          </cell>
          <cell r="BH9">
            <v>0</v>
          </cell>
          <cell r="BI9">
            <v>0</v>
          </cell>
          <cell r="BJ9">
            <v>0</v>
          </cell>
          <cell r="BK9">
            <v>27992</v>
          </cell>
          <cell r="BL9">
            <v>0</v>
          </cell>
          <cell r="BM9">
            <v>3690.21</v>
          </cell>
          <cell r="BN9">
            <v>-21775.34</v>
          </cell>
          <cell r="BO9">
            <v>0</v>
          </cell>
          <cell r="BP9">
            <v>28706</v>
          </cell>
          <cell r="BQ9">
            <v>0</v>
          </cell>
          <cell r="BR9">
            <v>0</v>
          </cell>
          <cell r="BS9">
            <v>0</v>
          </cell>
          <cell r="BT9">
            <v>6930.66</v>
          </cell>
        </row>
        <row r="10">
          <cell r="A10">
            <v>139</v>
          </cell>
          <cell r="B10">
            <v>7017</v>
          </cell>
          <cell r="C10" t="str">
            <v>The Shrubberies School</v>
          </cell>
          <cell r="D10">
            <v>56260.53</v>
          </cell>
          <cell r="E10">
            <v>0</v>
          </cell>
          <cell r="F10">
            <v>0</v>
          </cell>
          <cell r="G10">
            <v>3178.26</v>
          </cell>
          <cell r="H10">
            <v>0</v>
          </cell>
          <cell r="I10">
            <v>0</v>
          </cell>
          <cell r="J10">
            <v>1443215.66</v>
          </cell>
          <cell r="K10">
            <v>0</v>
          </cell>
          <cell r="L10">
            <v>0</v>
          </cell>
          <cell r="M10">
            <v>0</v>
          </cell>
          <cell r="N10">
            <v>74189.34</v>
          </cell>
          <cell r="O10">
            <v>36183.5</v>
          </cell>
          <cell r="P10">
            <v>4880</v>
          </cell>
          <cell r="Q10">
            <v>13214.01</v>
          </cell>
          <cell r="R10">
            <v>0</v>
          </cell>
          <cell r="S10">
            <v>10898.14</v>
          </cell>
          <cell r="T10">
            <v>16779.75</v>
          </cell>
          <cell r="U10">
            <v>1750</v>
          </cell>
          <cell r="V10">
            <v>20000</v>
          </cell>
          <cell r="W10">
            <v>44197</v>
          </cell>
          <cell r="X10">
            <v>0</v>
          </cell>
          <cell r="Y10">
            <v>0</v>
          </cell>
          <cell r="Z10">
            <v>0</v>
          </cell>
          <cell r="AA10">
            <v>671405.57</v>
          </cell>
          <cell r="AB10">
            <v>33705.75</v>
          </cell>
          <cell r="AC10">
            <v>533797.18999999994</v>
          </cell>
          <cell r="AD10">
            <v>12792.39</v>
          </cell>
          <cell r="AE10">
            <v>44932.25</v>
          </cell>
          <cell r="AF10">
            <v>0</v>
          </cell>
          <cell r="AG10">
            <v>29764.400000000001</v>
          </cell>
          <cell r="AH10">
            <v>5504.44</v>
          </cell>
          <cell r="AI10">
            <v>7109.29</v>
          </cell>
          <cell r="AJ10">
            <v>42192</v>
          </cell>
          <cell r="AK10">
            <v>10888</v>
          </cell>
          <cell r="AL10">
            <v>40251.480000000003</v>
          </cell>
          <cell r="AM10">
            <v>2670.69</v>
          </cell>
          <cell r="AN10">
            <v>20657.63</v>
          </cell>
          <cell r="AO10">
            <v>4022.79</v>
          </cell>
          <cell r="AP10">
            <v>25725.55</v>
          </cell>
          <cell r="AQ10">
            <v>0</v>
          </cell>
          <cell r="AR10">
            <v>4480.8999999999996</v>
          </cell>
          <cell r="AS10">
            <v>48626.239999999998</v>
          </cell>
          <cell r="AT10">
            <v>15920.95</v>
          </cell>
          <cell r="AU10">
            <v>0</v>
          </cell>
          <cell r="AV10">
            <v>15426.12</v>
          </cell>
          <cell r="AW10">
            <v>11333.6</v>
          </cell>
          <cell r="AX10">
            <v>0</v>
          </cell>
          <cell r="AY10">
            <v>5590</v>
          </cell>
          <cell r="AZ10">
            <v>0</v>
          </cell>
          <cell r="BA10">
            <v>8535.98</v>
          </cell>
          <cell r="BB10">
            <v>12313</v>
          </cell>
          <cell r="BC10">
            <v>0</v>
          </cell>
          <cell r="BD10">
            <v>4523.4799999999996</v>
          </cell>
          <cell r="BE10">
            <v>0</v>
          </cell>
          <cell r="BF10">
            <v>0</v>
          </cell>
          <cell r="BG10">
            <v>138685</v>
          </cell>
          <cell r="BH10">
            <v>0</v>
          </cell>
          <cell r="BI10">
            <v>4523.4799999999996</v>
          </cell>
          <cell r="BJ10">
            <v>0</v>
          </cell>
          <cell r="BK10">
            <v>39844.480000000003</v>
          </cell>
          <cell r="BL10">
            <v>0</v>
          </cell>
          <cell r="BM10">
            <v>3437.46</v>
          </cell>
          <cell r="BN10">
            <v>109398.24</v>
          </cell>
          <cell r="BO10">
            <v>0</v>
          </cell>
          <cell r="BP10">
            <v>0</v>
          </cell>
          <cell r="BQ10">
            <v>103104.8</v>
          </cell>
          <cell r="BR10">
            <v>0</v>
          </cell>
          <cell r="BS10">
            <v>0</v>
          </cell>
          <cell r="BT10">
            <v>212503.04000000001</v>
          </cell>
        </row>
        <row r="11">
          <cell r="A11">
            <v>141</v>
          </cell>
          <cell r="B11">
            <v>7022</v>
          </cell>
          <cell r="C11" t="str">
            <v>Battledown Centre for Children</v>
          </cell>
          <cell r="D11">
            <v>166265.79999999999</v>
          </cell>
          <cell r="E11">
            <v>0</v>
          </cell>
          <cell r="F11">
            <v>48406.07</v>
          </cell>
          <cell r="G11">
            <v>1096</v>
          </cell>
          <cell r="H11">
            <v>0</v>
          </cell>
          <cell r="I11">
            <v>0</v>
          </cell>
          <cell r="J11">
            <v>610098.19999999995</v>
          </cell>
          <cell r="K11">
            <v>0</v>
          </cell>
          <cell r="L11">
            <v>0</v>
          </cell>
          <cell r="M11">
            <v>0</v>
          </cell>
          <cell r="N11">
            <v>29453.439999999999</v>
          </cell>
          <cell r="O11">
            <v>23202.6</v>
          </cell>
          <cell r="P11">
            <v>17330</v>
          </cell>
          <cell r="Q11">
            <v>11119.98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110.74</v>
          </cell>
          <cell r="W11">
            <v>47105</v>
          </cell>
          <cell r="X11">
            <v>0</v>
          </cell>
          <cell r="Y11">
            <v>0</v>
          </cell>
          <cell r="Z11">
            <v>0</v>
          </cell>
          <cell r="AA11">
            <v>284901.38</v>
          </cell>
          <cell r="AB11">
            <v>444.38</v>
          </cell>
          <cell r="AC11">
            <v>235921.18</v>
          </cell>
          <cell r="AD11">
            <v>18366.2</v>
          </cell>
          <cell r="AE11">
            <v>76967.520000000004</v>
          </cell>
          <cell r="AF11">
            <v>0</v>
          </cell>
          <cell r="AG11">
            <v>20534.11</v>
          </cell>
          <cell r="AH11">
            <v>6969.27</v>
          </cell>
          <cell r="AI11">
            <v>16199.14</v>
          </cell>
          <cell r="AJ11">
            <v>0</v>
          </cell>
          <cell r="AK11">
            <v>0</v>
          </cell>
          <cell r="AL11">
            <v>27601.9</v>
          </cell>
          <cell r="AM11">
            <v>4831.84</v>
          </cell>
          <cell r="AN11">
            <v>3734.74</v>
          </cell>
          <cell r="AO11">
            <v>823.7</v>
          </cell>
          <cell r="AP11">
            <v>4852.55</v>
          </cell>
          <cell r="AQ11">
            <v>-817.22</v>
          </cell>
          <cell r="AR11">
            <v>2719.34</v>
          </cell>
          <cell r="AS11">
            <v>26516.95</v>
          </cell>
          <cell r="AT11">
            <v>378.41</v>
          </cell>
          <cell r="AU11">
            <v>0</v>
          </cell>
          <cell r="AV11">
            <v>21548.57</v>
          </cell>
          <cell r="AW11">
            <v>5349</v>
          </cell>
          <cell r="AX11">
            <v>0</v>
          </cell>
          <cell r="AY11">
            <v>2404.5500000000002</v>
          </cell>
          <cell r="AZ11">
            <v>0</v>
          </cell>
          <cell r="BA11">
            <v>7379.1</v>
          </cell>
          <cell r="BB11">
            <v>16649.419999999998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26181</v>
          </cell>
          <cell r="BH11">
            <v>0</v>
          </cell>
          <cell r="BI11">
            <v>0</v>
          </cell>
          <cell r="BJ11">
            <v>0</v>
          </cell>
          <cell r="BK11">
            <v>37544.31</v>
          </cell>
          <cell r="BL11">
            <v>0</v>
          </cell>
          <cell r="BM11">
            <v>4233</v>
          </cell>
          <cell r="BN11">
            <v>120409.73</v>
          </cell>
          <cell r="BO11">
            <v>0</v>
          </cell>
          <cell r="BP11">
            <v>33897.760000000002</v>
          </cell>
          <cell r="BQ11">
            <v>8</v>
          </cell>
          <cell r="BR11">
            <v>0</v>
          </cell>
          <cell r="BS11">
            <v>0</v>
          </cell>
          <cell r="BT11">
            <v>154315.49</v>
          </cell>
        </row>
        <row r="12">
          <cell r="A12">
            <v>143</v>
          </cell>
          <cell r="B12">
            <v>7023</v>
          </cell>
          <cell r="C12" t="str">
            <v>Belmont School</v>
          </cell>
          <cell r="D12">
            <v>61953.29</v>
          </cell>
          <cell r="E12">
            <v>0</v>
          </cell>
          <cell r="F12">
            <v>18857.939999999999</v>
          </cell>
          <cell r="G12">
            <v>968</v>
          </cell>
          <cell r="H12">
            <v>35</v>
          </cell>
          <cell r="I12">
            <v>0</v>
          </cell>
          <cell r="J12">
            <v>990162.55</v>
          </cell>
          <cell r="K12">
            <v>0</v>
          </cell>
          <cell r="L12">
            <v>0</v>
          </cell>
          <cell r="M12">
            <v>0</v>
          </cell>
          <cell r="N12">
            <v>106776</v>
          </cell>
          <cell r="O12">
            <v>0</v>
          </cell>
          <cell r="P12">
            <v>40396.660000000003</v>
          </cell>
          <cell r="Q12">
            <v>6434.56</v>
          </cell>
          <cell r="R12">
            <v>0</v>
          </cell>
          <cell r="S12">
            <v>15546.79</v>
          </cell>
          <cell r="T12">
            <v>4456.1899999999996</v>
          </cell>
          <cell r="U12">
            <v>9481.4599999999991</v>
          </cell>
          <cell r="V12">
            <v>13021.48</v>
          </cell>
          <cell r="W12">
            <v>47105</v>
          </cell>
          <cell r="X12">
            <v>0</v>
          </cell>
          <cell r="Y12">
            <v>0</v>
          </cell>
          <cell r="Z12">
            <v>0</v>
          </cell>
          <cell r="AA12">
            <v>608723.53</v>
          </cell>
          <cell r="AB12">
            <v>23766.39</v>
          </cell>
          <cell r="AC12">
            <v>159080.26</v>
          </cell>
          <cell r="AD12">
            <v>22091.88</v>
          </cell>
          <cell r="AE12">
            <v>75499.289999999994</v>
          </cell>
          <cell r="AF12">
            <v>0</v>
          </cell>
          <cell r="AG12">
            <v>2011.21</v>
          </cell>
          <cell r="AH12">
            <v>7425.41</v>
          </cell>
          <cell r="AI12">
            <v>7817.35</v>
          </cell>
          <cell r="AJ12">
            <v>22026</v>
          </cell>
          <cell r="AK12">
            <v>0</v>
          </cell>
          <cell r="AL12">
            <v>10216.65</v>
          </cell>
          <cell r="AM12">
            <v>4561.6000000000004</v>
          </cell>
          <cell r="AN12">
            <v>17304.939999999999</v>
          </cell>
          <cell r="AO12">
            <v>3150.04</v>
          </cell>
          <cell r="AP12">
            <v>18091</v>
          </cell>
          <cell r="AQ12">
            <v>0</v>
          </cell>
          <cell r="AR12">
            <v>3550.18</v>
          </cell>
          <cell r="AS12">
            <v>55267.07</v>
          </cell>
          <cell r="AT12">
            <v>29182</v>
          </cell>
          <cell r="AU12">
            <v>2827.7</v>
          </cell>
          <cell r="AV12">
            <v>22071.98</v>
          </cell>
          <cell r="AW12">
            <v>134.19999999999999</v>
          </cell>
          <cell r="AX12">
            <v>0</v>
          </cell>
          <cell r="AY12">
            <v>236.97</v>
          </cell>
          <cell r="AZ12">
            <v>0</v>
          </cell>
          <cell r="BA12">
            <v>14385.15</v>
          </cell>
          <cell r="BB12">
            <v>20174</v>
          </cell>
          <cell r="BC12">
            <v>0</v>
          </cell>
          <cell r="BD12">
            <v>91586.08</v>
          </cell>
          <cell r="BE12">
            <v>0</v>
          </cell>
          <cell r="BF12">
            <v>0</v>
          </cell>
          <cell r="BG12">
            <v>35967</v>
          </cell>
          <cell r="BH12">
            <v>0</v>
          </cell>
          <cell r="BI12">
            <v>91586.08</v>
          </cell>
          <cell r="BJ12">
            <v>0</v>
          </cell>
          <cell r="BK12">
            <v>60193.08</v>
          </cell>
          <cell r="BL12">
            <v>0</v>
          </cell>
          <cell r="BM12">
            <v>4221</v>
          </cell>
          <cell r="BN12">
            <v>74153.100000000006</v>
          </cell>
          <cell r="BO12">
            <v>0</v>
          </cell>
          <cell r="BP12">
            <v>79999.94</v>
          </cell>
          <cell r="BQ12">
            <v>0</v>
          </cell>
          <cell r="BR12">
            <v>3000</v>
          </cell>
          <cell r="BS12">
            <v>0</v>
          </cell>
          <cell r="BT12">
            <v>157153.04</v>
          </cell>
        </row>
        <row r="13">
          <cell r="A13">
            <v>144</v>
          </cell>
          <cell r="B13">
            <v>7024</v>
          </cell>
          <cell r="C13" t="str">
            <v>The Milestone</v>
          </cell>
          <cell r="D13">
            <v>22425.59</v>
          </cell>
          <cell r="E13">
            <v>0</v>
          </cell>
          <cell r="F13">
            <v>50932.31</v>
          </cell>
          <cell r="G13">
            <v>1006</v>
          </cell>
          <cell r="H13">
            <v>0</v>
          </cell>
          <cell r="I13">
            <v>0</v>
          </cell>
          <cell r="J13">
            <v>4123964.51</v>
          </cell>
          <cell r="K13">
            <v>0</v>
          </cell>
          <cell r="L13">
            <v>0</v>
          </cell>
          <cell r="M13">
            <v>0</v>
          </cell>
          <cell r="N13">
            <v>280601.5</v>
          </cell>
          <cell r="O13">
            <v>38816.699999999997</v>
          </cell>
          <cell r="P13">
            <v>19887.73</v>
          </cell>
          <cell r="Q13">
            <v>19386.150000000001</v>
          </cell>
          <cell r="R13">
            <v>46779.51</v>
          </cell>
          <cell r="S13">
            <v>0</v>
          </cell>
          <cell r="T13">
            <v>0</v>
          </cell>
          <cell r="U13">
            <v>9414.49</v>
          </cell>
          <cell r="V13">
            <v>105642.75</v>
          </cell>
          <cell r="W13">
            <v>73436</v>
          </cell>
          <cell r="X13">
            <v>0</v>
          </cell>
          <cell r="Y13">
            <v>0</v>
          </cell>
          <cell r="Z13">
            <v>0</v>
          </cell>
          <cell r="AA13">
            <v>1794923.58</v>
          </cell>
          <cell r="AB13">
            <v>89743.22</v>
          </cell>
          <cell r="AC13">
            <v>1817139.25</v>
          </cell>
          <cell r="AD13">
            <v>117495.96</v>
          </cell>
          <cell r="AE13">
            <v>173777.63</v>
          </cell>
          <cell r="AF13">
            <v>0</v>
          </cell>
          <cell r="AG13">
            <v>99158.47</v>
          </cell>
          <cell r="AH13">
            <v>11331.88</v>
          </cell>
          <cell r="AI13">
            <v>11907.23</v>
          </cell>
          <cell r="AJ13">
            <v>0</v>
          </cell>
          <cell r="AK13">
            <v>0</v>
          </cell>
          <cell r="AL13">
            <v>64121.06</v>
          </cell>
          <cell r="AM13">
            <v>201.69</v>
          </cell>
          <cell r="AN13">
            <v>5969.56</v>
          </cell>
          <cell r="AO13">
            <v>9313.48</v>
          </cell>
          <cell r="AP13">
            <v>47036.92</v>
          </cell>
          <cell r="AQ13">
            <v>0</v>
          </cell>
          <cell r="AR13">
            <v>36412.43</v>
          </cell>
          <cell r="AS13">
            <v>196897.6</v>
          </cell>
          <cell r="AT13">
            <v>3094.81</v>
          </cell>
          <cell r="AU13">
            <v>0</v>
          </cell>
          <cell r="AV13">
            <v>20780.400000000001</v>
          </cell>
          <cell r="AW13">
            <v>32604.6</v>
          </cell>
          <cell r="AX13">
            <v>0</v>
          </cell>
          <cell r="AY13">
            <v>77798.429999999993</v>
          </cell>
          <cell r="AZ13">
            <v>0</v>
          </cell>
          <cell r="BA13">
            <v>1305.8599999999999</v>
          </cell>
          <cell r="BB13">
            <v>25996.92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74184</v>
          </cell>
          <cell r="BH13">
            <v>0</v>
          </cell>
          <cell r="BI13">
            <v>0</v>
          </cell>
          <cell r="BJ13">
            <v>0</v>
          </cell>
          <cell r="BK13">
            <v>97707.15</v>
          </cell>
          <cell r="BL13">
            <v>0</v>
          </cell>
          <cell r="BM13">
            <v>4813.1000000000004</v>
          </cell>
          <cell r="BN13">
            <v>103343.95</v>
          </cell>
          <cell r="BO13">
            <v>0</v>
          </cell>
          <cell r="BP13">
            <v>23228.16</v>
          </cell>
          <cell r="BQ13">
            <v>373.9</v>
          </cell>
          <cell r="BR13">
            <v>0</v>
          </cell>
          <cell r="BS13">
            <v>0</v>
          </cell>
          <cell r="BT13">
            <v>126946.01</v>
          </cell>
        </row>
        <row r="14">
          <cell r="A14">
            <v>145</v>
          </cell>
          <cell r="B14">
            <v>7025</v>
          </cell>
          <cell r="C14" t="str">
            <v>Heart of the Forest Community School</v>
          </cell>
          <cell r="D14">
            <v>110703.07</v>
          </cell>
          <cell r="E14">
            <v>0</v>
          </cell>
          <cell r="F14">
            <v>51545.23</v>
          </cell>
          <cell r="G14">
            <v>1395.21</v>
          </cell>
          <cell r="H14">
            <v>0</v>
          </cell>
          <cell r="I14">
            <v>0</v>
          </cell>
          <cell r="J14">
            <v>1390368.29</v>
          </cell>
          <cell r="K14">
            <v>0</v>
          </cell>
          <cell r="L14">
            <v>0</v>
          </cell>
          <cell r="M14">
            <v>0</v>
          </cell>
          <cell r="N14">
            <v>55726</v>
          </cell>
          <cell r="O14">
            <v>7508.02</v>
          </cell>
          <cell r="P14">
            <v>28244</v>
          </cell>
          <cell r="Q14">
            <v>10587.5</v>
          </cell>
          <cell r="R14">
            <v>0</v>
          </cell>
          <cell r="S14">
            <v>14939.5</v>
          </cell>
          <cell r="T14">
            <v>15131.51</v>
          </cell>
          <cell r="U14">
            <v>4468.5</v>
          </cell>
          <cell r="V14">
            <v>39136.839999999997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640025.51</v>
          </cell>
          <cell r="AB14">
            <v>21827.11</v>
          </cell>
          <cell r="AC14">
            <v>550235.31999999995</v>
          </cell>
          <cell r="AD14">
            <v>43985.26</v>
          </cell>
          <cell r="AE14">
            <v>38834.120000000003</v>
          </cell>
          <cell r="AF14">
            <v>0</v>
          </cell>
          <cell r="AG14">
            <v>22482.47</v>
          </cell>
          <cell r="AH14">
            <v>5093.82</v>
          </cell>
          <cell r="AI14">
            <v>9158.48</v>
          </cell>
          <cell r="AJ14">
            <v>29046</v>
          </cell>
          <cell r="AK14">
            <v>7496</v>
          </cell>
          <cell r="AL14">
            <v>16210.99</v>
          </cell>
          <cell r="AM14">
            <v>2636.6</v>
          </cell>
          <cell r="AN14">
            <v>8728.75</v>
          </cell>
          <cell r="AO14">
            <v>4409.18</v>
          </cell>
          <cell r="AP14">
            <v>23589.58</v>
          </cell>
          <cell r="AQ14">
            <v>952.92</v>
          </cell>
          <cell r="AR14">
            <v>13659.97</v>
          </cell>
          <cell r="AS14">
            <v>42713.18</v>
          </cell>
          <cell r="AT14">
            <v>7766.04</v>
          </cell>
          <cell r="AU14">
            <v>0</v>
          </cell>
          <cell r="AV14">
            <v>7242.2</v>
          </cell>
          <cell r="AW14">
            <v>1547.25</v>
          </cell>
          <cell r="AX14">
            <v>0</v>
          </cell>
          <cell r="AY14">
            <v>7983.78</v>
          </cell>
          <cell r="AZ14">
            <v>0</v>
          </cell>
          <cell r="BA14">
            <v>10428.93</v>
          </cell>
          <cell r="BB14">
            <v>18114.599999999999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24353</v>
          </cell>
          <cell r="BH14">
            <v>0</v>
          </cell>
          <cell r="BI14">
            <v>0</v>
          </cell>
          <cell r="BJ14">
            <v>0</v>
          </cell>
          <cell r="BK14">
            <v>43384.81</v>
          </cell>
          <cell r="BL14">
            <v>0</v>
          </cell>
          <cell r="BM14">
            <v>5879</v>
          </cell>
          <cell r="BN14">
            <v>142645.17000000001</v>
          </cell>
          <cell r="BO14">
            <v>0</v>
          </cell>
          <cell r="BP14">
            <v>23836.19</v>
          </cell>
          <cell r="BQ14">
            <v>4193.4399999999996</v>
          </cell>
          <cell r="BR14">
            <v>0</v>
          </cell>
          <cell r="BS14">
            <v>0</v>
          </cell>
          <cell r="BT14">
            <v>170674.80000000002</v>
          </cell>
        </row>
        <row r="15">
          <cell r="A15">
            <v>325</v>
          </cell>
          <cell r="B15">
            <v>5422</v>
          </cell>
          <cell r="C15" t="str">
            <v>Dene Magna School</v>
          </cell>
          <cell r="D15">
            <v>131858.71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24816.77</v>
          </cell>
          <cell r="J15">
            <v>2579431</v>
          </cell>
          <cell r="K15">
            <v>0</v>
          </cell>
          <cell r="L15">
            <v>267487</v>
          </cell>
          <cell r="M15">
            <v>0</v>
          </cell>
          <cell r="N15">
            <v>317670.71000000002</v>
          </cell>
          <cell r="O15">
            <v>0</v>
          </cell>
          <cell r="P15">
            <v>4364</v>
          </cell>
          <cell r="Q15">
            <v>37870.53</v>
          </cell>
          <cell r="R15">
            <v>57411.49</v>
          </cell>
          <cell r="S15">
            <v>1900</v>
          </cell>
          <cell r="T15">
            <v>0</v>
          </cell>
          <cell r="U15">
            <v>28563.78</v>
          </cell>
          <cell r="V15">
            <v>59167.09</v>
          </cell>
          <cell r="W15">
            <v>151149</v>
          </cell>
          <cell r="X15">
            <v>0</v>
          </cell>
          <cell r="Y15">
            <v>0</v>
          </cell>
          <cell r="Z15">
            <v>34644.26</v>
          </cell>
          <cell r="AA15">
            <v>1961392.52</v>
          </cell>
          <cell r="AB15">
            <v>26608.68</v>
          </cell>
          <cell r="AC15">
            <v>516176.72</v>
          </cell>
          <cell r="AD15">
            <v>100755.02</v>
          </cell>
          <cell r="AE15">
            <v>142148.84</v>
          </cell>
          <cell r="AF15">
            <v>53140.32</v>
          </cell>
          <cell r="AG15">
            <v>17724.240000000002</v>
          </cell>
          <cell r="AH15">
            <v>11681.63</v>
          </cell>
          <cell r="AI15">
            <v>38193.56</v>
          </cell>
          <cell r="AJ15">
            <v>0</v>
          </cell>
          <cell r="AK15">
            <v>450</v>
          </cell>
          <cell r="AL15">
            <v>42724.88</v>
          </cell>
          <cell r="AM15">
            <v>15089.46</v>
          </cell>
          <cell r="AN15">
            <v>2776.15</v>
          </cell>
          <cell r="AO15">
            <v>5198.6499999999996</v>
          </cell>
          <cell r="AP15">
            <v>52600.46</v>
          </cell>
          <cell r="AQ15">
            <v>10635</v>
          </cell>
          <cell r="AR15">
            <v>14606.04</v>
          </cell>
          <cell r="AS15">
            <v>212716.31</v>
          </cell>
          <cell r="AT15">
            <v>45371.74</v>
          </cell>
          <cell r="AU15">
            <v>46219.03</v>
          </cell>
          <cell r="AV15">
            <v>25143.599999999999</v>
          </cell>
          <cell r="AW15">
            <v>18415.29</v>
          </cell>
          <cell r="AX15">
            <v>258.37</v>
          </cell>
          <cell r="AY15">
            <v>43511.7</v>
          </cell>
          <cell r="AZ15">
            <v>9045.6299999999992</v>
          </cell>
          <cell r="BA15">
            <v>29977.87</v>
          </cell>
          <cell r="BB15">
            <v>21344.95</v>
          </cell>
          <cell r="BC15">
            <v>0</v>
          </cell>
          <cell r="BD15">
            <v>109716</v>
          </cell>
          <cell r="BE15">
            <v>28767.56</v>
          </cell>
          <cell r="BF15">
            <v>5912.39</v>
          </cell>
          <cell r="BG15">
            <v>189222.73</v>
          </cell>
          <cell r="BH15">
            <v>0</v>
          </cell>
          <cell r="BI15">
            <v>109716</v>
          </cell>
          <cell r="BJ15">
            <v>0</v>
          </cell>
          <cell r="BK15">
            <v>278634.7</v>
          </cell>
          <cell r="BL15">
            <v>0</v>
          </cell>
          <cell r="BM15">
            <v>20304.03</v>
          </cell>
          <cell r="BN15">
            <v>63250.65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24781.08</v>
          </cell>
          <cell r="BT15">
            <v>88031.73000000001</v>
          </cell>
        </row>
        <row r="16">
          <cell r="A16">
            <v>326</v>
          </cell>
          <cell r="B16">
            <v>4039</v>
          </cell>
          <cell r="C16" t="str">
            <v>BERKELEY VALE COMMUNITY SCHOOL</v>
          </cell>
          <cell r="D16">
            <v>164501.57</v>
          </cell>
          <cell r="E16">
            <v>0</v>
          </cell>
          <cell r="F16">
            <v>64254</v>
          </cell>
          <cell r="G16">
            <v>2211.09</v>
          </cell>
          <cell r="H16">
            <v>0.1</v>
          </cell>
          <cell r="I16">
            <v>0</v>
          </cell>
          <cell r="J16">
            <v>1289978</v>
          </cell>
          <cell r="K16">
            <v>0</v>
          </cell>
          <cell r="L16">
            <v>265713.59999999998</v>
          </cell>
          <cell r="M16">
            <v>0</v>
          </cell>
          <cell r="N16">
            <v>198437</v>
          </cell>
          <cell r="O16">
            <v>0</v>
          </cell>
          <cell r="P16">
            <v>0</v>
          </cell>
          <cell r="Q16">
            <v>11593.08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53974.2</v>
          </cell>
          <cell r="W16">
            <v>133614</v>
          </cell>
          <cell r="X16">
            <v>0</v>
          </cell>
          <cell r="Y16">
            <v>0</v>
          </cell>
          <cell r="Z16">
            <v>0</v>
          </cell>
          <cell r="AA16">
            <v>940075.67</v>
          </cell>
          <cell r="AB16">
            <v>63465.83</v>
          </cell>
          <cell r="AC16">
            <v>288131.75</v>
          </cell>
          <cell r="AD16">
            <v>26693.040000000001</v>
          </cell>
          <cell r="AE16">
            <v>86826.65</v>
          </cell>
          <cell r="AF16">
            <v>0</v>
          </cell>
          <cell r="AG16">
            <v>14097.68</v>
          </cell>
          <cell r="AH16">
            <v>9718.15</v>
          </cell>
          <cell r="AI16">
            <v>4507.6499999999996</v>
          </cell>
          <cell r="AJ16">
            <v>0</v>
          </cell>
          <cell r="AK16">
            <v>0</v>
          </cell>
          <cell r="AL16">
            <v>110303.27</v>
          </cell>
          <cell r="AM16">
            <v>9537.2099999999991</v>
          </cell>
          <cell r="AN16">
            <v>33177.07</v>
          </cell>
          <cell r="AO16">
            <v>3530.62</v>
          </cell>
          <cell r="AP16">
            <v>41761.629999999997</v>
          </cell>
          <cell r="AQ16">
            <v>16909</v>
          </cell>
          <cell r="AR16">
            <v>14538.42</v>
          </cell>
          <cell r="AS16">
            <v>64606.59</v>
          </cell>
          <cell r="AT16">
            <v>34424.730000000003</v>
          </cell>
          <cell r="AU16">
            <v>24051.64</v>
          </cell>
          <cell r="AV16">
            <v>32912.65</v>
          </cell>
          <cell r="AW16">
            <v>6891</v>
          </cell>
          <cell r="AX16">
            <v>0</v>
          </cell>
          <cell r="AY16">
            <v>12117.54</v>
          </cell>
          <cell r="AZ16">
            <v>0</v>
          </cell>
          <cell r="BA16">
            <v>9591.84</v>
          </cell>
          <cell r="BB16">
            <v>35689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66404</v>
          </cell>
          <cell r="BH16">
            <v>0</v>
          </cell>
          <cell r="BI16">
            <v>0</v>
          </cell>
          <cell r="BJ16">
            <v>0</v>
          </cell>
          <cell r="BK16">
            <v>35164.120000000003</v>
          </cell>
          <cell r="BL16">
            <v>0</v>
          </cell>
          <cell r="BM16">
            <v>3259.32</v>
          </cell>
          <cell r="BN16">
            <v>234252.82</v>
          </cell>
          <cell r="BO16">
            <v>0</v>
          </cell>
          <cell r="BP16">
            <v>81915.88</v>
          </cell>
          <cell r="BQ16">
            <v>12529.77</v>
          </cell>
          <cell r="BR16">
            <v>0.1</v>
          </cell>
          <cell r="BS16">
            <v>0</v>
          </cell>
          <cell r="BT16">
            <v>328698.57</v>
          </cell>
        </row>
        <row r="17">
          <cell r="A17">
            <v>327</v>
          </cell>
          <cell r="B17">
            <v>5423</v>
          </cell>
          <cell r="C17" t="str">
            <v>Lakers School</v>
          </cell>
          <cell r="D17">
            <v>241949.41</v>
          </cell>
          <cell r="E17">
            <v>0</v>
          </cell>
          <cell r="F17">
            <v>-1143.1500000000001</v>
          </cell>
          <cell r="G17">
            <v>0</v>
          </cell>
          <cell r="H17">
            <v>0</v>
          </cell>
          <cell r="I17">
            <v>-2564.13</v>
          </cell>
          <cell r="J17">
            <v>2612717</v>
          </cell>
          <cell r="K17">
            <v>0</v>
          </cell>
          <cell r="L17">
            <v>411290</v>
          </cell>
          <cell r="M17">
            <v>0</v>
          </cell>
          <cell r="N17">
            <v>369275.5</v>
          </cell>
          <cell r="O17">
            <v>130967.57</v>
          </cell>
          <cell r="P17">
            <v>3228.06</v>
          </cell>
          <cell r="Q17">
            <v>33338.339999999997</v>
          </cell>
          <cell r="R17">
            <v>119160.76</v>
          </cell>
          <cell r="S17">
            <v>300</v>
          </cell>
          <cell r="T17">
            <v>600</v>
          </cell>
          <cell r="U17">
            <v>0</v>
          </cell>
          <cell r="V17">
            <v>33569.96</v>
          </cell>
          <cell r="W17">
            <v>165415</v>
          </cell>
          <cell r="X17">
            <v>3020</v>
          </cell>
          <cell r="Y17">
            <v>33423</v>
          </cell>
          <cell r="Z17">
            <v>0</v>
          </cell>
          <cell r="AA17">
            <v>2149101.02</v>
          </cell>
          <cell r="AB17">
            <v>73774.64</v>
          </cell>
          <cell r="AC17">
            <v>490184.91</v>
          </cell>
          <cell r="AD17">
            <v>105084.3</v>
          </cell>
          <cell r="AE17">
            <v>246984.67</v>
          </cell>
          <cell r="AF17">
            <v>80205.58</v>
          </cell>
          <cell r="AG17">
            <v>12322.95</v>
          </cell>
          <cell r="AH17">
            <v>25337.21</v>
          </cell>
          <cell r="AI17">
            <v>7102.45</v>
          </cell>
          <cell r="AJ17">
            <v>0</v>
          </cell>
          <cell r="AK17">
            <v>325</v>
          </cell>
          <cell r="AL17">
            <v>30125.919999999998</v>
          </cell>
          <cell r="AM17">
            <v>2700.92</v>
          </cell>
          <cell r="AN17">
            <v>57755.29</v>
          </cell>
          <cell r="AO17">
            <v>6173.22</v>
          </cell>
          <cell r="AP17">
            <v>32324.7</v>
          </cell>
          <cell r="AQ17">
            <v>12391</v>
          </cell>
          <cell r="AR17">
            <v>29034.41</v>
          </cell>
          <cell r="AS17">
            <v>293318.24</v>
          </cell>
          <cell r="AT17">
            <v>14842.31</v>
          </cell>
          <cell r="AU17">
            <v>47340.53</v>
          </cell>
          <cell r="AV17">
            <v>30012.67</v>
          </cell>
          <cell r="AW17">
            <v>18330</v>
          </cell>
          <cell r="AX17">
            <v>0</v>
          </cell>
          <cell r="AY17">
            <v>72904.740000000005</v>
          </cell>
          <cell r="AZ17">
            <v>30135.919999999998</v>
          </cell>
          <cell r="BA17">
            <v>9957.26</v>
          </cell>
          <cell r="BB17">
            <v>53098.26</v>
          </cell>
          <cell r="BC17">
            <v>0</v>
          </cell>
          <cell r="BD17">
            <v>0</v>
          </cell>
          <cell r="BE17">
            <v>1325</v>
          </cell>
          <cell r="BF17">
            <v>29533.5</v>
          </cell>
          <cell r="BG17">
            <v>190793</v>
          </cell>
          <cell r="BH17">
            <v>0</v>
          </cell>
          <cell r="BI17">
            <v>0</v>
          </cell>
          <cell r="BJ17">
            <v>0</v>
          </cell>
          <cell r="BK17">
            <v>324332.55</v>
          </cell>
          <cell r="BL17">
            <v>0</v>
          </cell>
          <cell r="BM17">
            <v>0</v>
          </cell>
          <cell r="BN17">
            <v>193963.48</v>
          </cell>
          <cell r="BO17">
            <v>0</v>
          </cell>
          <cell r="BP17">
            <v>-134682.54999999999</v>
          </cell>
          <cell r="BQ17">
            <v>0</v>
          </cell>
          <cell r="BR17">
            <v>0</v>
          </cell>
          <cell r="BS17">
            <v>0.37</v>
          </cell>
          <cell r="BT17">
            <v>59281.300000000025</v>
          </cell>
        </row>
        <row r="18">
          <cell r="A18">
            <v>328</v>
          </cell>
          <cell r="B18">
            <v>4024</v>
          </cell>
          <cell r="C18" t="str">
            <v>Cleeve School</v>
          </cell>
          <cell r="D18">
            <v>156744.35</v>
          </cell>
          <cell r="E18">
            <v>0</v>
          </cell>
          <cell r="F18">
            <v>115162.22</v>
          </cell>
          <cell r="G18">
            <v>0</v>
          </cell>
          <cell r="H18">
            <v>0</v>
          </cell>
          <cell r="I18">
            <v>0</v>
          </cell>
          <cell r="J18">
            <v>4049669</v>
          </cell>
          <cell r="K18">
            <v>1530128</v>
          </cell>
          <cell r="L18">
            <v>287293</v>
          </cell>
          <cell r="M18">
            <v>0</v>
          </cell>
          <cell r="N18">
            <v>625548</v>
          </cell>
          <cell r="O18">
            <v>0</v>
          </cell>
          <cell r="P18">
            <v>0</v>
          </cell>
          <cell r="Q18">
            <v>50222.17</v>
          </cell>
          <cell r="R18">
            <v>0</v>
          </cell>
          <cell r="S18">
            <v>3347.54</v>
          </cell>
          <cell r="T18">
            <v>1130</v>
          </cell>
          <cell r="U18">
            <v>0</v>
          </cell>
          <cell r="V18">
            <v>290693.53000000003</v>
          </cell>
          <cell r="W18">
            <v>258867</v>
          </cell>
          <cell r="X18">
            <v>0</v>
          </cell>
          <cell r="Y18">
            <v>0</v>
          </cell>
          <cell r="Z18">
            <v>0</v>
          </cell>
          <cell r="AA18">
            <v>4455790.5599999996</v>
          </cell>
          <cell r="AB18">
            <v>10189.200000000001</v>
          </cell>
          <cell r="AC18">
            <v>583478.75</v>
          </cell>
          <cell r="AD18">
            <v>227278.2</v>
          </cell>
          <cell r="AE18">
            <v>411536.72</v>
          </cell>
          <cell r="AF18">
            <v>0</v>
          </cell>
          <cell r="AG18">
            <v>44577.85</v>
          </cell>
          <cell r="AH18">
            <v>78918.42</v>
          </cell>
          <cell r="AI18">
            <v>41741.480000000003</v>
          </cell>
          <cell r="AJ18">
            <v>0</v>
          </cell>
          <cell r="AK18">
            <v>0</v>
          </cell>
          <cell r="AL18">
            <v>102212.34</v>
          </cell>
          <cell r="AM18">
            <v>45192.78</v>
          </cell>
          <cell r="AN18">
            <v>7832.03</v>
          </cell>
          <cell r="AO18">
            <v>16023.45</v>
          </cell>
          <cell r="AP18">
            <v>91756.22</v>
          </cell>
          <cell r="AQ18">
            <v>15949.5</v>
          </cell>
          <cell r="AR18">
            <v>6385.34</v>
          </cell>
          <cell r="AS18">
            <v>362881.32</v>
          </cell>
          <cell r="AT18">
            <v>161375.19</v>
          </cell>
          <cell r="AU18">
            <v>145732.88</v>
          </cell>
          <cell r="AV18">
            <v>65186.8</v>
          </cell>
          <cell r="AW18">
            <v>4652.3900000000003</v>
          </cell>
          <cell r="AX18">
            <v>0</v>
          </cell>
          <cell r="AY18">
            <v>17891.349999999999</v>
          </cell>
          <cell r="AZ18">
            <v>0</v>
          </cell>
          <cell r="BA18">
            <v>75792.479999999996</v>
          </cell>
          <cell r="BB18">
            <v>64903.4</v>
          </cell>
          <cell r="BC18">
            <v>0</v>
          </cell>
          <cell r="BD18">
            <v>40175.440000000002</v>
          </cell>
          <cell r="BE18">
            <v>0</v>
          </cell>
          <cell r="BF18">
            <v>0</v>
          </cell>
          <cell r="BG18">
            <v>175008</v>
          </cell>
          <cell r="BH18">
            <v>0</v>
          </cell>
          <cell r="BI18">
            <v>40175.440000000002</v>
          </cell>
          <cell r="BJ18">
            <v>0</v>
          </cell>
          <cell r="BK18">
            <v>239679.46</v>
          </cell>
          <cell r="BL18">
            <v>0</v>
          </cell>
          <cell r="BM18">
            <v>1374.52</v>
          </cell>
          <cell r="BN18">
            <v>176188.5</v>
          </cell>
          <cell r="BO18">
            <v>0</v>
          </cell>
          <cell r="BP18">
            <v>78176.2</v>
          </cell>
          <cell r="BQ18">
            <v>11115.48</v>
          </cell>
          <cell r="BR18">
            <v>0</v>
          </cell>
          <cell r="BS18">
            <v>0</v>
          </cell>
          <cell r="BT18">
            <v>265480.18</v>
          </cell>
        </row>
        <row r="19">
          <cell r="A19">
            <v>330</v>
          </cell>
          <cell r="B19">
            <v>4015</v>
          </cell>
          <cell r="C19" t="str">
            <v>BEAUFORT COMMUNITY SCHOOL</v>
          </cell>
          <cell r="D19">
            <v>100969.81</v>
          </cell>
          <cell r="E19">
            <v>0</v>
          </cell>
          <cell r="F19">
            <v>197467</v>
          </cell>
          <cell r="G19">
            <v>0</v>
          </cell>
          <cell r="H19">
            <v>0.04</v>
          </cell>
          <cell r="I19">
            <v>0</v>
          </cell>
          <cell r="J19">
            <v>3503616.25</v>
          </cell>
          <cell r="K19">
            <v>837084</v>
          </cell>
          <cell r="L19">
            <v>662849</v>
          </cell>
          <cell r="M19">
            <v>0</v>
          </cell>
          <cell r="N19">
            <v>624859.5</v>
          </cell>
          <cell r="O19">
            <v>0</v>
          </cell>
          <cell r="P19">
            <v>46937</v>
          </cell>
          <cell r="Q19">
            <v>120314.34</v>
          </cell>
          <cell r="R19">
            <v>0</v>
          </cell>
          <cell r="S19">
            <v>1697</v>
          </cell>
          <cell r="T19">
            <v>0</v>
          </cell>
          <cell r="U19">
            <v>0</v>
          </cell>
          <cell r="V19">
            <v>330995.39</v>
          </cell>
          <cell r="W19">
            <v>258527</v>
          </cell>
          <cell r="X19">
            <v>0</v>
          </cell>
          <cell r="Y19">
            <v>0</v>
          </cell>
          <cell r="Z19">
            <v>0</v>
          </cell>
          <cell r="AA19">
            <v>3172925.4399999999</v>
          </cell>
          <cell r="AB19">
            <v>47377.89</v>
          </cell>
          <cell r="AC19">
            <v>1008923.79</v>
          </cell>
          <cell r="AD19">
            <v>195547.97</v>
          </cell>
          <cell r="AE19">
            <v>307407.59999999998</v>
          </cell>
          <cell r="AF19">
            <v>0</v>
          </cell>
          <cell r="AG19">
            <v>50829.08</v>
          </cell>
          <cell r="AH19">
            <v>114244.11</v>
          </cell>
          <cell r="AI19">
            <v>12578.91</v>
          </cell>
          <cell r="AJ19">
            <v>0</v>
          </cell>
          <cell r="AK19">
            <v>0</v>
          </cell>
          <cell r="AL19">
            <v>97872.7</v>
          </cell>
          <cell r="AM19">
            <v>10609.2</v>
          </cell>
          <cell r="AN19">
            <v>11748.98</v>
          </cell>
          <cell r="AO19">
            <v>31121.17</v>
          </cell>
          <cell r="AP19">
            <v>106119.91</v>
          </cell>
          <cell r="AQ19">
            <v>16110</v>
          </cell>
          <cell r="AR19">
            <v>25216.69</v>
          </cell>
          <cell r="AS19">
            <v>204309.13</v>
          </cell>
          <cell r="AT19">
            <v>105345.08</v>
          </cell>
          <cell r="AU19">
            <v>95671.02</v>
          </cell>
          <cell r="AV19">
            <v>124569.91</v>
          </cell>
          <cell r="AW19">
            <v>29813</v>
          </cell>
          <cell r="AX19">
            <v>228693</v>
          </cell>
          <cell r="AY19">
            <v>47841.599999999999</v>
          </cell>
          <cell r="AZ19">
            <v>78768.11</v>
          </cell>
          <cell r="BA19">
            <v>38129.29</v>
          </cell>
          <cell r="BB19">
            <v>76778.73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142619</v>
          </cell>
          <cell r="BH19">
            <v>0</v>
          </cell>
          <cell r="BI19">
            <v>0</v>
          </cell>
          <cell r="BJ19">
            <v>0</v>
          </cell>
          <cell r="BK19">
            <v>315259.51</v>
          </cell>
          <cell r="BL19">
            <v>0</v>
          </cell>
          <cell r="BM19">
            <v>10908</v>
          </cell>
          <cell r="BN19">
            <v>249296.98</v>
          </cell>
          <cell r="BO19">
            <v>0</v>
          </cell>
          <cell r="BP19">
            <v>13918.49</v>
          </cell>
          <cell r="BQ19">
            <v>0</v>
          </cell>
          <cell r="BR19">
            <v>0.04</v>
          </cell>
          <cell r="BS19">
            <v>0</v>
          </cell>
          <cell r="BT19">
            <v>263215.51</v>
          </cell>
        </row>
        <row r="20">
          <cell r="A20">
            <v>331</v>
          </cell>
          <cell r="B20">
            <v>5408</v>
          </cell>
          <cell r="C20" t="str">
            <v>Balcarras School - Capitation</v>
          </cell>
          <cell r="D20">
            <v>0</v>
          </cell>
          <cell r="E20">
            <v>18998.189999999999</v>
          </cell>
          <cell r="F20">
            <v>0.6</v>
          </cell>
          <cell r="G20">
            <v>0</v>
          </cell>
          <cell r="H20">
            <v>0</v>
          </cell>
          <cell r="I20">
            <v>0</v>
          </cell>
          <cell r="J20">
            <v>3350023</v>
          </cell>
          <cell r="K20">
            <v>1460543</v>
          </cell>
          <cell r="L20">
            <v>135961</v>
          </cell>
          <cell r="M20">
            <v>0</v>
          </cell>
          <cell r="N20">
            <v>336281</v>
          </cell>
          <cell r="O20">
            <v>7500</v>
          </cell>
          <cell r="P20">
            <v>155379.74</v>
          </cell>
          <cell r="Q20">
            <v>130389.93</v>
          </cell>
          <cell r="R20">
            <v>913.3</v>
          </cell>
          <cell r="S20">
            <v>0</v>
          </cell>
          <cell r="T20">
            <v>0</v>
          </cell>
          <cell r="U20">
            <v>87837.16</v>
          </cell>
          <cell r="V20">
            <v>0</v>
          </cell>
          <cell r="W20">
            <v>209580</v>
          </cell>
          <cell r="X20">
            <v>580</v>
          </cell>
          <cell r="Y20">
            <v>0</v>
          </cell>
          <cell r="Z20">
            <v>0</v>
          </cell>
          <cell r="AA20">
            <v>3608192.28</v>
          </cell>
          <cell r="AB20">
            <v>38953.83</v>
          </cell>
          <cell r="AC20">
            <v>391617.17</v>
          </cell>
          <cell r="AD20">
            <v>191741.53</v>
          </cell>
          <cell r="AE20">
            <v>335336.53999999998</v>
          </cell>
          <cell r="AF20">
            <v>0</v>
          </cell>
          <cell r="AG20">
            <v>27697.59</v>
          </cell>
          <cell r="AH20">
            <v>32459.73</v>
          </cell>
          <cell r="AI20">
            <v>23046.26</v>
          </cell>
          <cell r="AJ20">
            <v>0</v>
          </cell>
          <cell r="AK20">
            <v>0</v>
          </cell>
          <cell r="AL20">
            <v>60841.25</v>
          </cell>
          <cell r="AM20">
            <v>16090.2</v>
          </cell>
          <cell r="AN20">
            <v>11531.94</v>
          </cell>
          <cell r="AO20">
            <v>9689.2900000000009</v>
          </cell>
          <cell r="AP20">
            <v>76165.8</v>
          </cell>
          <cell r="AQ20">
            <v>18535</v>
          </cell>
          <cell r="AR20">
            <v>14808.55</v>
          </cell>
          <cell r="AS20">
            <v>290394.81</v>
          </cell>
          <cell r="AT20">
            <v>173100.78</v>
          </cell>
          <cell r="AU20">
            <v>130554.69</v>
          </cell>
          <cell r="AV20">
            <v>60337.77</v>
          </cell>
          <cell r="AW20">
            <v>34785.660000000003</v>
          </cell>
          <cell r="AX20">
            <v>0</v>
          </cell>
          <cell r="AY20">
            <v>27674.61</v>
          </cell>
          <cell r="AZ20">
            <v>0</v>
          </cell>
          <cell r="BA20">
            <v>74086.789999999994</v>
          </cell>
          <cell r="BB20">
            <v>22446.48</v>
          </cell>
          <cell r="BC20">
            <v>0</v>
          </cell>
          <cell r="BD20">
            <v>130657.76</v>
          </cell>
          <cell r="BE20">
            <v>0</v>
          </cell>
          <cell r="BF20">
            <v>0</v>
          </cell>
          <cell r="BG20">
            <v>614515.89</v>
          </cell>
          <cell r="BH20">
            <v>0</v>
          </cell>
          <cell r="BI20">
            <v>130657.76</v>
          </cell>
          <cell r="BJ20">
            <v>0</v>
          </cell>
          <cell r="BK20">
            <v>745174.25</v>
          </cell>
          <cell r="BL20">
            <v>0</v>
          </cell>
          <cell r="BM20">
            <v>0</v>
          </cell>
          <cell r="BN20">
            <v>93240.01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93240.01</v>
          </cell>
        </row>
        <row r="21">
          <cell r="A21">
            <v>332</v>
          </cell>
          <cell r="B21">
            <v>5414</v>
          </cell>
          <cell r="C21" t="str">
            <v>Chipping Campden School</v>
          </cell>
          <cell r="D21">
            <v>0</v>
          </cell>
          <cell r="E21">
            <v>296978.93</v>
          </cell>
          <cell r="F21">
            <v>-934.95</v>
          </cell>
          <cell r="G21">
            <v>0</v>
          </cell>
          <cell r="H21">
            <v>0</v>
          </cell>
          <cell r="I21">
            <v>0</v>
          </cell>
          <cell r="J21">
            <v>3195069</v>
          </cell>
          <cell r="K21">
            <v>1056812</v>
          </cell>
          <cell r="L21">
            <v>203985</v>
          </cell>
          <cell r="M21">
            <v>0</v>
          </cell>
          <cell r="N21">
            <v>365310.95</v>
          </cell>
          <cell r="O21">
            <v>2110</v>
          </cell>
          <cell r="P21">
            <v>84384.84</v>
          </cell>
          <cell r="Q21">
            <v>181995.54</v>
          </cell>
          <cell r="R21">
            <v>0</v>
          </cell>
          <cell r="S21">
            <v>0</v>
          </cell>
          <cell r="T21">
            <v>0</v>
          </cell>
          <cell r="U21">
            <v>98304.23</v>
          </cell>
          <cell r="V21">
            <v>50728</v>
          </cell>
          <cell r="W21">
            <v>204051</v>
          </cell>
          <cell r="X21">
            <v>0</v>
          </cell>
          <cell r="Y21">
            <v>60268</v>
          </cell>
          <cell r="Z21">
            <v>0</v>
          </cell>
          <cell r="AA21">
            <v>3222385.82</v>
          </cell>
          <cell r="AB21">
            <v>60068.66</v>
          </cell>
          <cell r="AC21">
            <v>509037.25</v>
          </cell>
          <cell r="AD21">
            <v>147862.57</v>
          </cell>
          <cell r="AE21">
            <v>250894.51</v>
          </cell>
          <cell r="AF21">
            <v>0</v>
          </cell>
          <cell r="AG21">
            <v>15303.01</v>
          </cell>
          <cell r="AH21">
            <v>26618.34</v>
          </cell>
          <cell r="AI21">
            <v>20313.62</v>
          </cell>
          <cell r="AJ21">
            <v>0</v>
          </cell>
          <cell r="AK21">
            <v>0</v>
          </cell>
          <cell r="AL21">
            <v>90798.36</v>
          </cell>
          <cell r="AM21">
            <v>6517.48</v>
          </cell>
          <cell r="AN21">
            <v>6777.91</v>
          </cell>
          <cell r="AO21">
            <v>18512.28</v>
          </cell>
          <cell r="AP21">
            <v>86315.68</v>
          </cell>
          <cell r="AQ21">
            <v>11544.19</v>
          </cell>
          <cell r="AR21">
            <v>25724.32</v>
          </cell>
          <cell r="AS21">
            <v>415380.65</v>
          </cell>
          <cell r="AT21">
            <v>175245.81</v>
          </cell>
          <cell r="AU21">
            <v>95835.02</v>
          </cell>
          <cell r="AV21">
            <v>54949.120000000003</v>
          </cell>
          <cell r="AW21">
            <v>29463.7</v>
          </cell>
          <cell r="AX21">
            <v>0</v>
          </cell>
          <cell r="AY21">
            <v>24056.87</v>
          </cell>
          <cell r="AZ21">
            <v>27589.14</v>
          </cell>
          <cell r="BA21">
            <v>73062.02</v>
          </cell>
          <cell r="BB21">
            <v>44777.32</v>
          </cell>
          <cell r="BC21">
            <v>0</v>
          </cell>
          <cell r="BD21">
            <v>64015</v>
          </cell>
          <cell r="BE21">
            <v>7995</v>
          </cell>
          <cell r="BF21">
            <v>28468.959999999999</v>
          </cell>
          <cell r="BG21">
            <v>131428</v>
          </cell>
          <cell r="BH21">
            <v>0</v>
          </cell>
          <cell r="BI21">
            <v>64015</v>
          </cell>
          <cell r="BJ21">
            <v>0</v>
          </cell>
          <cell r="BK21">
            <v>209500.66</v>
          </cell>
          <cell r="BL21">
            <v>0</v>
          </cell>
          <cell r="BM21">
            <v>0</v>
          </cell>
          <cell r="BN21">
            <v>236680.84</v>
          </cell>
          <cell r="BO21">
            <v>0</v>
          </cell>
          <cell r="BP21">
            <v>-14992.61</v>
          </cell>
          <cell r="BQ21">
            <v>0</v>
          </cell>
          <cell r="BR21">
            <v>0</v>
          </cell>
          <cell r="BS21">
            <v>23804.04</v>
          </cell>
          <cell r="BT21">
            <v>245492.27</v>
          </cell>
        </row>
        <row r="22">
          <cell r="A22">
            <v>334</v>
          </cell>
          <cell r="B22">
            <v>5419</v>
          </cell>
          <cell r="C22" t="str">
            <v>Cirencester Kingshill School</v>
          </cell>
          <cell r="D22">
            <v>188703.89</v>
          </cell>
          <cell r="E22">
            <v>0</v>
          </cell>
          <cell r="F22">
            <v>74935</v>
          </cell>
          <cell r="G22">
            <v>0</v>
          </cell>
          <cell r="H22">
            <v>199052.34</v>
          </cell>
          <cell r="I22">
            <v>0</v>
          </cell>
          <cell r="J22">
            <v>2779616</v>
          </cell>
          <cell r="K22">
            <v>0</v>
          </cell>
          <cell r="L22">
            <v>307893</v>
          </cell>
          <cell r="M22">
            <v>0</v>
          </cell>
          <cell r="N22">
            <v>312436.5</v>
          </cell>
          <cell r="O22">
            <v>0</v>
          </cell>
          <cell r="P22">
            <v>169688.73</v>
          </cell>
          <cell r="Q22">
            <v>44842.98</v>
          </cell>
          <cell r="R22">
            <v>0</v>
          </cell>
          <cell r="S22">
            <v>0</v>
          </cell>
          <cell r="T22">
            <v>0</v>
          </cell>
          <cell r="U22">
            <v>21299.64</v>
          </cell>
          <cell r="V22">
            <v>28661.91</v>
          </cell>
          <cell r="W22">
            <v>158319</v>
          </cell>
          <cell r="X22">
            <v>0</v>
          </cell>
          <cell r="Y22">
            <v>0</v>
          </cell>
          <cell r="Z22">
            <v>6979.4</v>
          </cell>
          <cell r="AA22">
            <v>2246243.61</v>
          </cell>
          <cell r="AB22">
            <v>51812.24</v>
          </cell>
          <cell r="AC22">
            <v>369694.85</v>
          </cell>
          <cell r="AD22">
            <v>48644.59</v>
          </cell>
          <cell r="AE22">
            <v>213822.96</v>
          </cell>
          <cell r="AF22">
            <v>0</v>
          </cell>
          <cell r="AG22">
            <v>21675.05</v>
          </cell>
          <cell r="AH22">
            <v>19577.990000000002</v>
          </cell>
          <cell r="AI22">
            <v>15174.57</v>
          </cell>
          <cell r="AJ22">
            <v>0</v>
          </cell>
          <cell r="AK22">
            <v>0</v>
          </cell>
          <cell r="AL22">
            <v>54404.21</v>
          </cell>
          <cell r="AM22">
            <v>13351.42</v>
          </cell>
          <cell r="AN22">
            <v>68871.89</v>
          </cell>
          <cell r="AO22">
            <v>8156.22</v>
          </cell>
          <cell r="AP22">
            <v>72628.69</v>
          </cell>
          <cell r="AQ22">
            <v>13176</v>
          </cell>
          <cell r="AR22">
            <v>6363.73</v>
          </cell>
          <cell r="AS22">
            <v>130003.34</v>
          </cell>
          <cell r="AT22">
            <v>43203.9</v>
          </cell>
          <cell r="AU22">
            <v>45930.68</v>
          </cell>
          <cell r="AV22">
            <v>38782.17</v>
          </cell>
          <cell r="AW22">
            <v>1075</v>
          </cell>
          <cell r="AX22">
            <v>0</v>
          </cell>
          <cell r="AY22">
            <v>15255.29</v>
          </cell>
          <cell r="AZ22">
            <v>14708.67</v>
          </cell>
          <cell r="BA22">
            <v>30006.13</v>
          </cell>
          <cell r="BB22">
            <v>43165.15</v>
          </cell>
          <cell r="BC22">
            <v>0</v>
          </cell>
          <cell r="BD22">
            <v>250422</v>
          </cell>
          <cell r="BE22">
            <v>0</v>
          </cell>
          <cell r="BF22">
            <v>6979.4</v>
          </cell>
          <cell r="BG22">
            <v>99512</v>
          </cell>
          <cell r="BH22">
            <v>0</v>
          </cell>
          <cell r="BI22">
            <v>250422</v>
          </cell>
          <cell r="BJ22">
            <v>0</v>
          </cell>
          <cell r="BK22">
            <v>402194.14</v>
          </cell>
          <cell r="BL22">
            <v>0</v>
          </cell>
          <cell r="BM22">
            <v>24472.87</v>
          </cell>
          <cell r="BN22">
            <v>175312</v>
          </cell>
          <cell r="BO22">
            <v>0</v>
          </cell>
          <cell r="BP22">
            <v>0</v>
          </cell>
          <cell r="BQ22">
            <v>4779</v>
          </cell>
          <cell r="BR22">
            <v>192475</v>
          </cell>
          <cell r="BS22">
            <v>0</v>
          </cell>
          <cell r="BT22">
            <v>372566</v>
          </cell>
        </row>
        <row r="23">
          <cell r="A23">
            <v>335</v>
          </cell>
          <cell r="B23">
            <v>5412</v>
          </cell>
          <cell r="C23" t="str">
            <v>Chosen Hill School</v>
          </cell>
          <cell r="D23">
            <v>596723</v>
          </cell>
          <cell r="E23">
            <v>0</v>
          </cell>
          <cell r="F23">
            <v>20715</v>
          </cell>
          <cell r="G23">
            <v>0</v>
          </cell>
          <cell r="H23">
            <v>0</v>
          </cell>
          <cell r="I23">
            <v>0</v>
          </cell>
          <cell r="J23">
            <v>3845237</v>
          </cell>
          <cell r="K23">
            <v>1082275</v>
          </cell>
          <cell r="L23">
            <v>520980</v>
          </cell>
          <cell r="M23">
            <v>0</v>
          </cell>
          <cell r="N23">
            <v>354190</v>
          </cell>
          <cell r="O23">
            <v>24173</v>
          </cell>
          <cell r="P23">
            <v>289142</v>
          </cell>
          <cell r="Q23">
            <v>167180</v>
          </cell>
          <cell r="R23">
            <v>0</v>
          </cell>
          <cell r="S23">
            <v>0</v>
          </cell>
          <cell r="T23">
            <v>4288</v>
          </cell>
          <cell r="U23">
            <v>66066</v>
          </cell>
          <cell r="V23">
            <v>27510</v>
          </cell>
          <cell r="W23">
            <v>239687</v>
          </cell>
          <cell r="X23">
            <v>0</v>
          </cell>
          <cell r="Y23">
            <v>0</v>
          </cell>
          <cell r="Z23">
            <v>0</v>
          </cell>
          <cell r="AA23">
            <v>3754290</v>
          </cell>
          <cell r="AB23">
            <v>84234</v>
          </cell>
          <cell r="AC23">
            <v>786728</v>
          </cell>
          <cell r="AD23">
            <v>132386</v>
          </cell>
          <cell r="AE23">
            <v>423633</v>
          </cell>
          <cell r="AF23">
            <v>0</v>
          </cell>
          <cell r="AG23">
            <v>31597</v>
          </cell>
          <cell r="AH23">
            <v>38202</v>
          </cell>
          <cell r="AI23">
            <v>22528</v>
          </cell>
          <cell r="AJ23">
            <v>0</v>
          </cell>
          <cell r="AK23">
            <v>0</v>
          </cell>
          <cell r="AL23">
            <v>92677</v>
          </cell>
          <cell r="AM23">
            <v>15461</v>
          </cell>
          <cell r="AN23">
            <v>91819</v>
          </cell>
          <cell r="AO23">
            <v>17585</v>
          </cell>
          <cell r="AP23">
            <v>92588</v>
          </cell>
          <cell r="AQ23">
            <v>12825</v>
          </cell>
          <cell r="AR23">
            <v>42360</v>
          </cell>
          <cell r="AS23">
            <v>294942</v>
          </cell>
          <cell r="AT23">
            <v>211278</v>
          </cell>
          <cell r="AU23">
            <v>111312</v>
          </cell>
          <cell r="AV23">
            <v>49083</v>
          </cell>
          <cell r="AW23">
            <v>33591</v>
          </cell>
          <cell r="AX23">
            <v>441584</v>
          </cell>
          <cell r="AY23">
            <v>17526</v>
          </cell>
          <cell r="AZ23">
            <v>9990</v>
          </cell>
          <cell r="BA23">
            <v>120287</v>
          </cell>
          <cell r="BB23">
            <v>57102</v>
          </cell>
          <cell r="BC23">
            <v>0</v>
          </cell>
          <cell r="BD23">
            <v>131145</v>
          </cell>
          <cell r="BE23">
            <v>0</v>
          </cell>
          <cell r="BF23">
            <v>0</v>
          </cell>
          <cell r="BG23">
            <v>203646</v>
          </cell>
          <cell r="BH23">
            <v>0</v>
          </cell>
          <cell r="BI23">
            <v>131145</v>
          </cell>
          <cell r="BJ23">
            <v>41441</v>
          </cell>
          <cell r="BK23">
            <v>223818</v>
          </cell>
          <cell r="BL23">
            <v>78548</v>
          </cell>
          <cell r="BM23">
            <v>11699</v>
          </cell>
          <cell r="BN23">
            <v>100698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100698</v>
          </cell>
        </row>
        <row r="24">
          <cell r="A24">
            <v>336</v>
          </cell>
          <cell r="B24">
            <v>5409</v>
          </cell>
          <cell r="C24" t="str">
            <v>Churchdown School</v>
          </cell>
          <cell r="D24">
            <v>68416.100000000006</v>
          </cell>
          <cell r="E24">
            <v>0</v>
          </cell>
          <cell r="F24">
            <v>73000.039999999994</v>
          </cell>
          <cell r="G24">
            <v>0</v>
          </cell>
          <cell r="H24">
            <v>4849.54</v>
          </cell>
          <cell r="I24">
            <v>0</v>
          </cell>
          <cell r="J24">
            <v>3869255.43</v>
          </cell>
          <cell r="K24">
            <v>887719</v>
          </cell>
          <cell r="L24">
            <v>413045</v>
          </cell>
          <cell r="M24">
            <v>0</v>
          </cell>
          <cell r="N24">
            <v>331271</v>
          </cell>
          <cell r="O24">
            <v>0</v>
          </cell>
          <cell r="P24">
            <v>77023.94</v>
          </cell>
          <cell r="Q24">
            <v>83320.59</v>
          </cell>
          <cell r="R24">
            <v>147890.09</v>
          </cell>
          <cell r="S24">
            <v>0</v>
          </cell>
          <cell r="T24">
            <v>0</v>
          </cell>
          <cell r="U24">
            <v>225</v>
          </cell>
          <cell r="V24">
            <v>138466.57</v>
          </cell>
          <cell r="W24">
            <v>236045</v>
          </cell>
          <cell r="X24">
            <v>0</v>
          </cell>
          <cell r="Y24">
            <v>0</v>
          </cell>
          <cell r="Z24">
            <v>0</v>
          </cell>
          <cell r="AA24">
            <v>3736770.16</v>
          </cell>
          <cell r="AB24">
            <v>24976.18</v>
          </cell>
          <cell r="AC24">
            <v>678501.93</v>
          </cell>
          <cell r="AD24">
            <v>174164.83</v>
          </cell>
          <cell r="AE24">
            <v>423785.26</v>
          </cell>
          <cell r="AF24">
            <v>86535.25</v>
          </cell>
          <cell r="AG24">
            <v>23888.79</v>
          </cell>
          <cell r="AH24">
            <v>11980.19</v>
          </cell>
          <cell r="AI24">
            <v>28289.27</v>
          </cell>
          <cell r="AJ24">
            <v>0</v>
          </cell>
          <cell r="AK24">
            <v>0</v>
          </cell>
          <cell r="AL24">
            <v>29515.67</v>
          </cell>
          <cell r="AM24">
            <v>13284.5</v>
          </cell>
          <cell r="AN24">
            <v>8579.83</v>
          </cell>
          <cell r="AO24">
            <v>14157.94</v>
          </cell>
          <cell r="AP24">
            <v>82902.16</v>
          </cell>
          <cell r="AQ24">
            <v>13084</v>
          </cell>
          <cell r="AR24">
            <v>17374.37</v>
          </cell>
          <cell r="AS24">
            <v>229814.21</v>
          </cell>
          <cell r="AT24">
            <v>12801.96</v>
          </cell>
          <cell r="AU24">
            <v>91814.8</v>
          </cell>
          <cell r="AV24">
            <v>117898.88</v>
          </cell>
          <cell r="AW24">
            <v>36178.42</v>
          </cell>
          <cell r="AX24">
            <v>0</v>
          </cell>
          <cell r="AY24">
            <v>106325.65</v>
          </cell>
          <cell r="AZ24">
            <v>27209.75</v>
          </cell>
          <cell r="BA24">
            <v>109260.52</v>
          </cell>
          <cell r="BB24">
            <v>18904.009999999998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155029</v>
          </cell>
          <cell r="BH24">
            <v>0</v>
          </cell>
          <cell r="BI24">
            <v>0</v>
          </cell>
          <cell r="BJ24">
            <v>0</v>
          </cell>
          <cell r="BK24">
            <v>208903.12</v>
          </cell>
          <cell r="BL24">
            <v>0</v>
          </cell>
          <cell r="BM24">
            <v>9332.43</v>
          </cell>
          <cell r="BN24">
            <v>134680.46</v>
          </cell>
          <cell r="BO24">
            <v>0</v>
          </cell>
          <cell r="BP24">
            <v>8500</v>
          </cell>
          <cell r="BQ24">
            <v>2173</v>
          </cell>
          <cell r="BR24">
            <v>3969.65</v>
          </cell>
          <cell r="BS24">
            <v>0</v>
          </cell>
          <cell r="BT24">
            <v>149323.10999999999</v>
          </cell>
        </row>
        <row r="25">
          <cell r="A25">
            <v>337</v>
          </cell>
          <cell r="B25">
            <v>5425</v>
          </cell>
          <cell r="C25" t="str">
            <v>HEYWOOD COMMUNITY SCHOOL</v>
          </cell>
          <cell r="D25">
            <v>0</v>
          </cell>
          <cell r="E25">
            <v>81394.97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1628625.25</v>
          </cell>
          <cell r="K25">
            <v>0</v>
          </cell>
          <cell r="L25">
            <v>216264</v>
          </cell>
          <cell r="M25">
            <v>0</v>
          </cell>
          <cell r="N25">
            <v>155756.5</v>
          </cell>
          <cell r="O25">
            <v>142193.51999999999</v>
          </cell>
          <cell r="P25">
            <v>386781.78</v>
          </cell>
          <cell r="Q25">
            <v>38093.08</v>
          </cell>
          <cell r="R25">
            <v>32.5</v>
          </cell>
          <cell r="S25">
            <v>100</v>
          </cell>
          <cell r="T25">
            <v>5279.68</v>
          </cell>
          <cell r="U25">
            <v>18858.009999999998</v>
          </cell>
          <cell r="V25">
            <v>37840.33</v>
          </cell>
          <cell r="W25">
            <v>125049</v>
          </cell>
          <cell r="X25">
            <v>0</v>
          </cell>
          <cell r="Y25">
            <v>0</v>
          </cell>
          <cell r="Z25">
            <v>0</v>
          </cell>
          <cell r="AA25">
            <v>1198506.94</v>
          </cell>
          <cell r="AB25">
            <v>15503.84</v>
          </cell>
          <cell r="AC25">
            <v>294542.13</v>
          </cell>
          <cell r="AD25">
            <v>95633.17</v>
          </cell>
          <cell r="AE25">
            <v>199015.83</v>
          </cell>
          <cell r="AF25">
            <v>0</v>
          </cell>
          <cell r="AG25">
            <v>317826.11</v>
          </cell>
          <cell r="AH25">
            <v>11146.98</v>
          </cell>
          <cell r="AI25">
            <v>5137.75</v>
          </cell>
          <cell r="AJ25">
            <v>0</v>
          </cell>
          <cell r="AK25">
            <v>0</v>
          </cell>
          <cell r="AL25">
            <v>25158.99</v>
          </cell>
          <cell r="AM25">
            <v>15149.47</v>
          </cell>
          <cell r="AN25">
            <v>557.98</v>
          </cell>
          <cell r="AO25">
            <v>4093</v>
          </cell>
          <cell r="AP25">
            <v>55520.23</v>
          </cell>
          <cell r="AQ25">
            <v>7004</v>
          </cell>
          <cell r="AR25">
            <v>20807.099999999999</v>
          </cell>
          <cell r="AS25">
            <v>188984.5</v>
          </cell>
          <cell r="AT25">
            <v>26571.89</v>
          </cell>
          <cell r="AU25">
            <v>34639.42</v>
          </cell>
          <cell r="AV25">
            <v>29846.95</v>
          </cell>
          <cell r="AW25">
            <v>15286.01</v>
          </cell>
          <cell r="AX25">
            <v>107738.76</v>
          </cell>
          <cell r="AY25">
            <v>30454.35</v>
          </cell>
          <cell r="AZ25">
            <v>18039.009999999998</v>
          </cell>
          <cell r="BA25">
            <v>15201.86</v>
          </cell>
          <cell r="BB25">
            <v>23050.04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61876</v>
          </cell>
          <cell r="BH25">
            <v>0</v>
          </cell>
          <cell r="BI25">
            <v>0</v>
          </cell>
          <cell r="BJ25">
            <v>0</v>
          </cell>
          <cell r="BK25">
            <v>43282.36</v>
          </cell>
          <cell r="BL25">
            <v>10.76</v>
          </cell>
          <cell r="BM25">
            <v>0</v>
          </cell>
          <cell r="BN25">
            <v>80852.31</v>
          </cell>
          <cell r="BO25">
            <v>0</v>
          </cell>
          <cell r="BP25">
            <v>0</v>
          </cell>
          <cell r="BQ25">
            <v>0</v>
          </cell>
          <cell r="BR25">
            <v>18582.88</v>
          </cell>
          <cell r="BS25">
            <v>0</v>
          </cell>
          <cell r="BT25">
            <v>99435.19</v>
          </cell>
        </row>
        <row r="26">
          <cell r="A26">
            <v>339</v>
          </cell>
          <cell r="B26">
            <v>5420</v>
          </cell>
          <cell r="C26" t="str">
            <v>Cirencester Deer Park</v>
          </cell>
          <cell r="D26">
            <v>267170.92</v>
          </cell>
          <cell r="E26">
            <v>0</v>
          </cell>
          <cell r="F26">
            <v>124576</v>
          </cell>
          <cell r="G26">
            <v>0</v>
          </cell>
          <cell r="H26">
            <v>34814.720000000001</v>
          </cell>
          <cell r="I26">
            <v>5686</v>
          </cell>
          <cell r="J26">
            <v>3717964</v>
          </cell>
          <cell r="K26">
            <v>0</v>
          </cell>
          <cell r="L26">
            <v>206132</v>
          </cell>
          <cell r="M26">
            <v>0</v>
          </cell>
          <cell r="N26">
            <v>627295.5</v>
          </cell>
          <cell r="O26">
            <v>3000</v>
          </cell>
          <cell r="P26">
            <v>76407.81</v>
          </cell>
          <cell r="Q26">
            <v>245430.3</v>
          </cell>
          <cell r="R26">
            <v>170688.46</v>
          </cell>
          <cell r="S26">
            <v>0</v>
          </cell>
          <cell r="T26">
            <v>0</v>
          </cell>
          <cell r="U26">
            <v>11691.84</v>
          </cell>
          <cell r="V26">
            <v>544</v>
          </cell>
          <cell r="W26">
            <v>202965</v>
          </cell>
          <cell r="X26">
            <v>0</v>
          </cell>
          <cell r="Y26">
            <v>0</v>
          </cell>
          <cell r="Z26">
            <v>2157</v>
          </cell>
          <cell r="AA26">
            <v>3210242.72</v>
          </cell>
          <cell r="AB26">
            <v>84157.72</v>
          </cell>
          <cell r="AC26">
            <v>287074.02</v>
          </cell>
          <cell r="AD26">
            <v>205461.79</v>
          </cell>
          <cell r="AE26">
            <v>450371.36</v>
          </cell>
          <cell r="AF26">
            <v>76739.78</v>
          </cell>
          <cell r="AG26">
            <v>0</v>
          </cell>
          <cell r="AH26">
            <v>28299.22</v>
          </cell>
          <cell r="AI26">
            <v>26664.01</v>
          </cell>
          <cell r="AJ26">
            <v>0</v>
          </cell>
          <cell r="AK26">
            <v>0</v>
          </cell>
          <cell r="AL26">
            <v>45120.13</v>
          </cell>
          <cell r="AM26">
            <v>5687.67</v>
          </cell>
          <cell r="AN26">
            <v>7318.18</v>
          </cell>
          <cell r="AO26">
            <v>8807.33</v>
          </cell>
          <cell r="AP26">
            <v>93746.36</v>
          </cell>
          <cell r="AQ26">
            <v>11487</v>
          </cell>
          <cell r="AR26">
            <v>22327.3</v>
          </cell>
          <cell r="AS26">
            <v>214786.55</v>
          </cell>
          <cell r="AT26">
            <v>42633.46</v>
          </cell>
          <cell r="AU26">
            <v>99269.1</v>
          </cell>
          <cell r="AV26">
            <v>29501.59</v>
          </cell>
          <cell r="AW26">
            <v>29373</v>
          </cell>
          <cell r="AX26">
            <v>0</v>
          </cell>
          <cell r="AY26">
            <v>103064.53</v>
          </cell>
          <cell r="AZ26">
            <v>0</v>
          </cell>
          <cell r="BA26">
            <v>66044.36</v>
          </cell>
          <cell r="BB26">
            <v>37662.410000000003</v>
          </cell>
          <cell r="BC26">
            <v>0</v>
          </cell>
          <cell r="BD26">
            <v>0</v>
          </cell>
          <cell r="BE26">
            <v>0</v>
          </cell>
          <cell r="BF26">
            <v>231.5</v>
          </cell>
          <cell r="BG26">
            <v>184178.5</v>
          </cell>
          <cell r="BH26">
            <v>0</v>
          </cell>
          <cell r="BI26">
            <v>0</v>
          </cell>
          <cell r="BJ26">
            <v>0</v>
          </cell>
          <cell r="BK26">
            <v>238713.91</v>
          </cell>
          <cell r="BL26">
            <v>6347.93</v>
          </cell>
          <cell r="BM26">
            <v>32995</v>
          </cell>
          <cell r="BN26">
            <v>343450.24</v>
          </cell>
          <cell r="BO26">
            <v>0</v>
          </cell>
          <cell r="BP26">
            <v>30532.38</v>
          </cell>
          <cell r="BQ26">
            <v>0</v>
          </cell>
          <cell r="BR26">
            <v>34980</v>
          </cell>
          <cell r="BS26">
            <v>7611.5</v>
          </cell>
          <cell r="BT26">
            <v>416574.12</v>
          </cell>
        </row>
        <row r="27">
          <cell r="A27">
            <v>340</v>
          </cell>
          <cell r="B27">
            <v>5400</v>
          </cell>
          <cell r="C27" t="str">
            <v>Ribston High School</v>
          </cell>
          <cell r="D27">
            <v>39817.11</v>
          </cell>
          <cell r="E27">
            <v>0</v>
          </cell>
          <cell r="F27">
            <v>91547</v>
          </cell>
          <cell r="G27">
            <v>0</v>
          </cell>
          <cell r="H27">
            <v>541976.99</v>
          </cell>
          <cell r="I27">
            <v>17948.5</v>
          </cell>
          <cell r="J27">
            <v>2019681</v>
          </cell>
          <cell r="K27">
            <v>1058520</v>
          </cell>
          <cell r="L27">
            <v>3863</v>
          </cell>
          <cell r="M27">
            <v>0</v>
          </cell>
          <cell r="N27">
            <v>206122</v>
          </cell>
          <cell r="O27">
            <v>0</v>
          </cell>
          <cell r="P27">
            <v>2414</v>
          </cell>
          <cell r="Q27">
            <v>50063.65</v>
          </cell>
          <cell r="R27">
            <v>60</v>
          </cell>
          <cell r="S27">
            <v>0</v>
          </cell>
          <cell r="T27">
            <v>782.8</v>
          </cell>
          <cell r="U27">
            <v>5639.52</v>
          </cell>
          <cell r="V27">
            <v>276903.12</v>
          </cell>
          <cell r="W27">
            <v>131432</v>
          </cell>
          <cell r="X27">
            <v>4030</v>
          </cell>
          <cell r="Y27">
            <v>2116</v>
          </cell>
          <cell r="Z27">
            <v>0</v>
          </cell>
          <cell r="AA27">
            <v>2498538</v>
          </cell>
          <cell r="AB27">
            <v>21226.86</v>
          </cell>
          <cell r="AC27">
            <v>164789.85999999999</v>
          </cell>
          <cell r="AD27">
            <v>123562.55</v>
          </cell>
          <cell r="AE27">
            <v>214529.27</v>
          </cell>
          <cell r="AF27">
            <v>0</v>
          </cell>
          <cell r="AG27">
            <v>14573.65</v>
          </cell>
          <cell r="AH27">
            <v>10737.32</v>
          </cell>
          <cell r="AI27">
            <v>10140.16</v>
          </cell>
          <cell r="AJ27">
            <v>0</v>
          </cell>
          <cell r="AK27">
            <v>0</v>
          </cell>
          <cell r="AL27">
            <v>59456.08</v>
          </cell>
          <cell r="AM27">
            <v>5084.18</v>
          </cell>
          <cell r="AN27">
            <v>6028.65</v>
          </cell>
          <cell r="AO27">
            <v>23445.03</v>
          </cell>
          <cell r="AP27">
            <v>63902.44</v>
          </cell>
          <cell r="AQ27">
            <v>10940</v>
          </cell>
          <cell r="AR27">
            <v>10738.17</v>
          </cell>
          <cell r="AS27">
            <v>189988.34</v>
          </cell>
          <cell r="AT27">
            <v>93019</v>
          </cell>
          <cell r="AU27">
            <v>73987.55</v>
          </cell>
          <cell r="AV27">
            <v>112842.84</v>
          </cell>
          <cell r="AW27">
            <v>29086.74</v>
          </cell>
          <cell r="AX27">
            <v>0</v>
          </cell>
          <cell r="AY27">
            <v>3438.89</v>
          </cell>
          <cell r="AZ27">
            <v>0</v>
          </cell>
          <cell r="BA27">
            <v>28031.919999999998</v>
          </cell>
          <cell r="BB27">
            <v>23059.27</v>
          </cell>
          <cell r="BC27">
            <v>0</v>
          </cell>
          <cell r="BD27">
            <v>0</v>
          </cell>
          <cell r="BE27">
            <v>4030</v>
          </cell>
          <cell r="BF27">
            <v>14165.8</v>
          </cell>
          <cell r="BG27">
            <v>92210</v>
          </cell>
          <cell r="BH27">
            <v>424800</v>
          </cell>
          <cell r="BI27">
            <v>0</v>
          </cell>
          <cell r="BJ27">
            <v>0</v>
          </cell>
          <cell r="BK27">
            <v>952066.17</v>
          </cell>
          <cell r="BL27">
            <v>3742.97</v>
          </cell>
          <cell r="BM27">
            <v>0</v>
          </cell>
          <cell r="BN27">
            <v>8181.43</v>
          </cell>
          <cell r="BO27">
            <v>0</v>
          </cell>
          <cell r="BP27">
            <v>67121.5</v>
          </cell>
          <cell r="BQ27">
            <v>0</v>
          </cell>
          <cell r="BR27">
            <v>127603.35</v>
          </cell>
          <cell r="BS27">
            <v>1868.7</v>
          </cell>
          <cell r="BT27">
            <v>204774.98</v>
          </cell>
        </row>
        <row r="28">
          <cell r="A28">
            <v>341</v>
          </cell>
          <cell r="B28">
            <v>5413</v>
          </cell>
          <cell r="C28" t="str">
            <v>Central Technology College</v>
          </cell>
          <cell r="D28">
            <v>-516931.6</v>
          </cell>
          <cell r="E28">
            <v>0</v>
          </cell>
          <cell r="F28">
            <v>0</v>
          </cell>
          <cell r="G28">
            <v>0</v>
          </cell>
          <cell r="H28">
            <v>-28981.15</v>
          </cell>
          <cell r="I28">
            <v>0</v>
          </cell>
          <cell r="J28">
            <v>1510659</v>
          </cell>
          <cell r="K28">
            <v>334829</v>
          </cell>
          <cell r="L28">
            <v>268437</v>
          </cell>
          <cell r="M28">
            <v>18168</v>
          </cell>
          <cell r="N28">
            <v>393548.76</v>
          </cell>
          <cell r="O28">
            <v>0</v>
          </cell>
          <cell r="P28">
            <v>82479.710000000006</v>
          </cell>
          <cell r="Q28">
            <v>18135.73</v>
          </cell>
          <cell r="R28">
            <v>50224</v>
          </cell>
          <cell r="S28">
            <v>0</v>
          </cell>
          <cell r="T28">
            <v>-400</v>
          </cell>
          <cell r="U28">
            <v>800</v>
          </cell>
          <cell r="V28">
            <v>28878.48</v>
          </cell>
          <cell r="W28">
            <v>120991</v>
          </cell>
          <cell r="X28">
            <v>0</v>
          </cell>
          <cell r="Y28">
            <v>0</v>
          </cell>
          <cell r="Z28">
            <v>0</v>
          </cell>
          <cell r="AA28">
            <v>1486574</v>
          </cell>
          <cell r="AB28">
            <v>52271.35</v>
          </cell>
          <cell r="AC28">
            <v>365158</v>
          </cell>
          <cell r="AD28">
            <v>134272</v>
          </cell>
          <cell r="AE28">
            <v>188761</v>
          </cell>
          <cell r="AF28">
            <v>52671</v>
          </cell>
          <cell r="AG28">
            <v>31165</v>
          </cell>
          <cell r="AH28">
            <v>10573.52</v>
          </cell>
          <cell r="AI28">
            <v>5648</v>
          </cell>
          <cell r="AJ28">
            <v>0</v>
          </cell>
          <cell r="AK28">
            <v>0</v>
          </cell>
          <cell r="AL28">
            <v>54358.18</v>
          </cell>
          <cell r="AM28">
            <v>6999</v>
          </cell>
          <cell r="AN28">
            <v>1937</v>
          </cell>
          <cell r="AO28">
            <v>14395</v>
          </cell>
          <cell r="AP28">
            <v>69227</v>
          </cell>
          <cell r="AQ28">
            <v>9280</v>
          </cell>
          <cell r="AR28">
            <v>8881</v>
          </cell>
          <cell r="AS28">
            <v>82313.45</v>
          </cell>
          <cell r="AT28">
            <v>36868.699999999997</v>
          </cell>
          <cell r="AU28">
            <v>35070</v>
          </cell>
          <cell r="AV28">
            <v>71719.240000000005</v>
          </cell>
          <cell r="AW28">
            <v>12889</v>
          </cell>
          <cell r="AX28">
            <v>0</v>
          </cell>
          <cell r="AY28">
            <v>56800</v>
          </cell>
          <cell r="AZ28">
            <v>0</v>
          </cell>
          <cell r="BA28">
            <v>33078</v>
          </cell>
          <cell r="BB28">
            <v>29276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38558</v>
          </cell>
          <cell r="BH28">
            <v>-2662</v>
          </cell>
          <cell r="BI28">
            <v>0</v>
          </cell>
          <cell r="BJ28">
            <v>0</v>
          </cell>
          <cell r="BK28">
            <v>3150.4</v>
          </cell>
          <cell r="BL28">
            <v>8867</v>
          </cell>
          <cell r="BM28">
            <v>23879</v>
          </cell>
          <cell r="BN28">
            <v>-540366.36</v>
          </cell>
          <cell r="BO28">
            <v>0</v>
          </cell>
          <cell r="BP28">
            <v>43972.6</v>
          </cell>
          <cell r="BQ28">
            <v>8866</v>
          </cell>
          <cell r="BR28">
            <v>-81820.149999999994</v>
          </cell>
          <cell r="BS28">
            <v>0</v>
          </cell>
          <cell r="BT28">
            <v>-569347.91</v>
          </cell>
        </row>
        <row r="29">
          <cell r="A29">
            <v>342</v>
          </cell>
          <cell r="B29">
            <v>5404</v>
          </cell>
          <cell r="C29" t="str">
            <v>The Crypt School</v>
          </cell>
          <cell r="D29">
            <v>24530.29</v>
          </cell>
          <cell r="E29">
            <v>0</v>
          </cell>
          <cell r="F29">
            <v>152071</v>
          </cell>
          <cell r="G29">
            <v>0</v>
          </cell>
          <cell r="H29">
            <v>167365.43</v>
          </cell>
          <cell r="I29">
            <v>0</v>
          </cell>
          <cell r="J29">
            <v>1985238</v>
          </cell>
          <cell r="K29">
            <v>873526</v>
          </cell>
          <cell r="L29">
            <v>20900</v>
          </cell>
          <cell r="M29">
            <v>0</v>
          </cell>
          <cell r="N29">
            <v>189258</v>
          </cell>
          <cell r="O29">
            <v>0</v>
          </cell>
          <cell r="P29">
            <v>0</v>
          </cell>
          <cell r="Q29">
            <v>47107.49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117803.3</v>
          </cell>
          <cell r="W29">
            <v>133263</v>
          </cell>
          <cell r="X29">
            <v>0</v>
          </cell>
          <cell r="Y29">
            <v>0</v>
          </cell>
          <cell r="Z29">
            <v>0</v>
          </cell>
          <cell r="AA29">
            <v>2088503.53</v>
          </cell>
          <cell r="AB29">
            <v>69197.31</v>
          </cell>
          <cell r="AC29">
            <v>142122.22</v>
          </cell>
          <cell r="AD29">
            <v>99272.28</v>
          </cell>
          <cell r="AE29">
            <v>195921.53</v>
          </cell>
          <cell r="AF29">
            <v>0</v>
          </cell>
          <cell r="AG29">
            <v>3719.38</v>
          </cell>
          <cell r="AH29">
            <v>19735.169999999998</v>
          </cell>
          <cell r="AI29">
            <v>23507.49</v>
          </cell>
          <cell r="AJ29">
            <v>0</v>
          </cell>
          <cell r="AK29">
            <v>0</v>
          </cell>
          <cell r="AL29">
            <v>88493.34</v>
          </cell>
          <cell r="AM29">
            <v>9223.6</v>
          </cell>
          <cell r="AN29">
            <v>5339.74</v>
          </cell>
          <cell r="AO29">
            <v>9076.4699999999993</v>
          </cell>
          <cell r="AP29">
            <v>69514.289999999994</v>
          </cell>
          <cell r="AQ29">
            <v>10931</v>
          </cell>
          <cell r="AR29">
            <v>3594.51</v>
          </cell>
          <cell r="AS29">
            <v>172373.45</v>
          </cell>
          <cell r="AT29">
            <v>154813.07999999999</v>
          </cell>
          <cell r="AU29">
            <v>81125.039999999994</v>
          </cell>
          <cell r="AV29">
            <v>62816.5</v>
          </cell>
          <cell r="AW29">
            <v>21770.18</v>
          </cell>
          <cell r="AX29">
            <v>0</v>
          </cell>
          <cell r="AY29">
            <v>11545.79</v>
          </cell>
          <cell r="AZ29">
            <v>0</v>
          </cell>
          <cell r="BA29">
            <v>13650.98</v>
          </cell>
          <cell r="BB29">
            <v>10754.64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87485</v>
          </cell>
          <cell r="BH29">
            <v>1047491</v>
          </cell>
          <cell r="BI29">
            <v>0</v>
          </cell>
          <cell r="BJ29">
            <v>0</v>
          </cell>
          <cell r="BK29">
            <v>1199208.02</v>
          </cell>
          <cell r="BL29">
            <v>0</v>
          </cell>
          <cell r="BM29">
            <v>0</v>
          </cell>
          <cell r="BN29">
            <v>24624.560000000001</v>
          </cell>
          <cell r="BO29">
            <v>0</v>
          </cell>
          <cell r="BP29">
            <v>186820.85</v>
          </cell>
          <cell r="BQ29">
            <v>0</v>
          </cell>
          <cell r="BR29">
            <v>68383.56</v>
          </cell>
          <cell r="BS29">
            <v>0</v>
          </cell>
          <cell r="BT29">
            <v>279828.96999999997</v>
          </cell>
        </row>
        <row r="30">
          <cell r="A30">
            <v>343</v>
          </cell>
          <cell r="B30">
            <v>4040</v>
          </cell>
          <cell r="C30" t="str">
            <v>BROCKWORTH ENTERPRISE SCHOOL</v>
          </cell>
          <cell r="D30">
            <v>0</v>
          </cell>
          <cell r="E30">
            <v>-101978.4</v>
          </cell>
          <cell r="F30">
            <v>0</v>
          </cell>
          <cell r="G30">
            <v>343</v>
          </cell>
          <cell r="H30">
            <v>-343.15</v>
          </cell>
          <cell r="I30">
            <v>0</v>
          </cell>
          <cell r="J30">
            <v>2521212</v>
          </cell>
          <cell r="K30">
            <v>395356</v>
          </cell>
          <cell r="L30">
            <v>376493</v>
          </cell>
          <cell r="M30">
            <v>2000</v>
          </cell>
          <cell r="N30">
            <v>392707.5</v>
          </cell>
          <cell r="O30">
            <v>2728</v>
          </cell>
          <cell r="P30">
            <v>1055</v>
          </cell>
          <cell r="Q30">
            <v>46525.68</v>
          </cell>
          <cell r="R30">
            <v>0</v>
          </cell>
          <cell r="S30">
            <v>0</v>
          </cell>
          <cell r="T30">
            <v>3429.78</v>
          </cell>
          <cell r="U30">
            <v>4926.7</v>
          </cell>
          <cell r="V30">
            <v>174786.35</v>
          </cell>
          <cell r="W30">
            <v>177122</v>
          </cell>
          <cell r="X30">
            <v>0</v>
          </cell>
          <cell r="Y30">
            <v>0</v>
          </cell>
          <cell r="Z30">
            <v>0</v>
          </cell>
          <cell r="AA30">
            <v>2254608.17</v>
          </cell>
          <cell r="AB30">
            <v>1175.97</v>
          </cell>
          <cell r="AC30">
            <v>540408.02</v>
          </cell>
          <cell r="AD30">
            <v>129450.05</v>
          </cell>
          <cell r="AE30">
            <v>323277.62</v>
          </cell>
          <cell r="AF30">
            <v>0</v>
          </cell>
          <cell r="AG30">
            <v>23442.31</v>
          </cell>
          <cell r="AH30">
            <v>29699.16</v>
          </cell>
          <cell r="AI30">
            <v>17016.25</v>
          </cell>
          <cell r="AJ30">
            <v>0</v>
          </cell>
          <cell r="AK30">
            <v>0</v>
          </cell>
          <cell r="AL30">
            <v>67613.64</v>
          </cell>
          <cell r="AM30">
            <v>17001.669999999998</v>
          </cell>
          <cell r="AN30">
            <v>29657.96</v>
          </cell>
          <cell r="AO30">
            <v>14734.69</v>
          </cell>
          <cell r="AP30">
            <v>124003.49</v>
          </cell>
          <cell r="AQ30">
            <v>48972</v>
          </cell>
          <cell r="AR30">
            <v>8991.7999999999993</v>
          </cell>
          <cell r="AS30">
            <v>159695.22</v>
          </cell>
          <cell r="AT30">
            <v>39967.589999999997</v>
          </cell>
          <cell r="AU30">
            <v>77906.92</v>
          </cell>
          <cell r="AV30">
            <v>49473.45</v>
          </cell>
          <cell r="AW30">
            <v>1738</v>
          </cell>
          <cell r="AX30">
            <v>0</v>
          </cell>
          <cell r="AY30">
            <v>24831.08</v>
          </cell>
          <cell r="AZ30">
            <v>8268</v>
          </cell>
          <cell r="BA30">
            <v>22150.48</v>
          </cell>
          <cell r="BB30">
            <v>38970</v>
          </cell>
          <cell r="BC30">
            <v>7.66</v>
          </cell>
          <cell r="BD30">
            <v>0</v>
          </cell>
          <cell r="BE30">
            <v>0</v>
          </cell>
          <cell r="BF30">
            <v>0</v>
          </cell>
          <cell r="BG30">
            <v>118435</v>
          </cell>
          <cell r="BH30">
            <v>0</v>
          </cell>
          <cell r="BI30">
            <v>0</v>
          </cell>
          <cell r="BJ30">
            <v>0</v>
          </cell>
          <cell r="BK30">
            <v>98139.19</v>
          </cell>
          <cell r="BL30">
            <v>0</v>
          </cell>
          <cell r="BM30">
            <v>9247</v>
          </cell>
          <cell r="BN30">
            <v>-56697.74</v>
          </cell>
          <cell r="BO30">
            <v>0</v>
          </cell>
          <cell r="BP30">
            <v>11048.81</v>
          </cell>
          <cell r="BQ30">
            <v>0</v>
          </cell>
          <cell r="BR30">
            <v>0</v>
          </cell>
          <cell r="BS30">
            <v>0</v>
          </cell>
          <cell r="BT30">
            <v>-45648.93</v>
          </cell>
        </row>
        <row r="31">
          <cell r="A31">
            <v>344</v>
          </cell>
          <cell r="B31">
            <v>4002</v>
          </cell>
          <cell r="C31" t="str">
            <v>HIGH SCHOOL FOR GIRLS</v>
          </cell>
          <cell r="D31">
            <v>-62814.39</v>
          </cell>
          <cell r="E31">
            <v>0</v>
          </cell>
          <cell r="F31">
            <v>12729</v>
          </cell>
          <cell r="G31">
            <v>1197.24</v>
          </cell>
          <cell r="H31">
            <v>0</v>
          </cell>
          <cell r="I31">
            <v>0</v>
          </cell>
          <cell r="J31">
            <v>2089755</v>
          </cell>
          <cell r="K31">
            <v>1075071</v>
          </cell>
          <cell r="L31">
            <v>28972</v>
          </cell>
          <cell r="M31">
            <v>0</v>
          </cell>
          <cell r="N31">
            <v>271506</v>
          </cell>
          <cell r="O31">
            <v>0</v>
          </cell>
          <cell r="P31">
            <v>24902.81</v>
          </cell>
          <cell r="Q31">
            <v>72306.38</v>
          </cell>
          <cell r="R31">
            <v>77354.820000000007</v>
          </cell>
          <cell r="S31">
            <v>3652.5</v>
          </cell>
          <cell r="T31">
            <v>1804.33</v>
          </cell>
          <cell r="U31">
            <v>15857.66</v>
          </cell>
          <cell r="V31">
            <v>43000.99</v>
          </cell>
          <cell r="W31">
            <v>123341</v>
          </cell>
          <cell r="X31">
            <v>0</v>
          </cell>
          <cell r="Y31">
            <v>0</v>
          </cell>
          <cell r="Z31">
            <v>0</v>
          </cell>
          <cell r="AA31">
            <v>2515790.9</v>
          </cell>
          <cell r="AB31">
            <v>35240.730000000003</v>
          </cell>
          <cell r="AC31">
            <v>198639.61</v>
          </cell>
          <cell r="AD31">
            <v>134245.94</v>
          </cell>
          <cell r="AE31">
            <v>217325.43</v>
          </cell>
          <cell r="AF31">
            <v>52426.81</v>
          </cell>
          <cell r="AG31">
            <v>4496.16</v>
          </cell>
          <cell r="AH31">
            <v>18792.11</v>
          </cell>
          <cell r="AI31">
            <v>7222.19</v>
          </cell>
          <cell r="AJ31">
            <v>37555.120000000003</v>
          </cell>
          <cell r="AK31">
            <v>0</v>
          </cell>
          <cell r="AL31">
            <v>35407.31</v>
          </cell>
          <cell r="AM31">
            <v>9675.1</v>
          </cell>
          <cell r="AN31">
            <v>5612.96</v>
          </cell>
          <cell r="AO31">
            <v>10002.98</v>
          </cell>
          <cell r="AP31">
            <v>55085.86</v>
          </cell>
          <cell r="AQ31">
            <v>53907.32</v>
          </cell>
          <cell r="AR31">
            <v>12114.69</v>
          </cell>
          <cell r="AS31">
            <v>114631.36</v>
          </cell>
          <cell r="AT31">
            <v>27748.13</v>
          </cell>
          <cell r="AU31">
            <v>81080.55</v>
          </cell>
          <cell r="AV31">
            <v>36417.64</v>
          </cell>
          <cell r="AW31">
            <v>21760</v>
          </cell>
          <cell r="AX31">
            <v>0</v>
          </cell>
          <cell r="AY31">
            <v>43181.31</v>
          </cell>
          <cell r="AZ31">
            <v>2461.8000000000002</v>
          </cell>
          <cell r="BA31">
            <v>64920.6</v>
          </cell>
          <cell r="BB31">
            <v>26324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75639</v>
          </cell>
          <cell r="BH31">
            <v>0</v>
          </cell>
          <cell r="BI31">
            <v>0</v>
          </cell>
          <cell r="BJ31">
            <v>0</v>
          </cell>
          <cell r="BK31">
            <v>24988</v>
          </cell>
          <cell r="BL31">
            <v>0</v>
          </cell>
          <cell r="BM31">
            <v>4045.13</v>
          </cell>
          <cell r="BN31">
            <v>-57356.51</v>
          </cell>
          <cell r="BO31">
            <v>0</v>
          </cell>
          <cell r="BP31">
            <v>44865</v>
          </cell>
          <cell r="BQ31">
            <v>15667.11</v>
          </cell>
          <cell r="BR31">
            <v>0</v>
          </cell>
          <cell r="BS31">
            <v>0</v>
          </cell>
          <cell r="BT31">
            <v>3175.5999999999985</v>
          </cell>
        </row>
        <row r="32">
          <cell r="A32">
            <v>346</v>
          </cell>
          <cell r="B32">
            <v>5407</v>
          </cell>
          <cell r="C32" t="str">
            <v>Rednock School</v>
          </cell>
          <cell r="D32">
            <v>371992.34</v>
          </cell>
          <cell r="E32">
            <v>0</v>
          </cell>
          <cell r="F32">
            <v>411111.58</v>
          </cell>
          <cell r="G32">
            <v>21.71</v>
          </cell>
          <cell r="H32">
            <v>0</v>
          </cell>
          <cell r="I32">
            <v>0</v>
          </cell>
          <cell r="J32">
            <v>3715312</v>
          </cell>
          <cell r="K32">
            <v>1156788</v>
          </cell>
          <cell r="L32">
            <v>384596</v>
          </cell>
          <cell r="M32">
            <v>265</v>
          </cell>
          <cell r="N32">
            <v>288482</v>
          </cell>
          <cell r="O32">
            <v>425</v>
          </cell>
          <cell r="P32">
            <v>29813.49</v>
          </cell>
          <cell r="Q32">
            <v>109300</v>
          </cell>
          <cell r="R32">
            <v>739</v>
          </cell>
          <cell r="S32">
            <v>0</v>
          </cell>
          <cell r="T32">
            <v>0</v>
          </cell>
          <cell r="U32">
            <v>126997</v>
          </cell>
          <cell r="V32">
            <v>200732</v>
          </cell>
          <cell r="W32">
            <v>299062</v>
          </cell>
          <cell r="X32">
            <v>0</v>
          </cell>
          <cell r="Y32">
            <v>0</v>
          </cell>
          <cell r="Z32">
            <v>0</v>
          </cell>
          <cell r="AA32">
            <v>3834247.42</v>
          </cell>
          <cell r="AB32">
            <v>41924.639999999999</v>
          </cell>
          <cell r="AC32">
            <v>633397.16</v>
          </cell>
          <cell r="AD32">
            <v>173691.29</v>
          </cell>
          <cell r="AE32">
            <v>258649.87</v>
          </cell>
          <cell r="AF32">
            <v>1312.92</v>
          </cell>
          <cell r="AG32">
            <v>55253.39</v>
          </cell>
          <cell r="AH32">
            <v>17562.900000000001</v>
          </cell>
          <cell r="AI32">
            <v>32310.42</v>
          </cell>
          <cell r="AJ32">
            <v>0</v>
          </cell>
          <cell r="AK32">
            <v>0</v>
          </cell>
          <cell r="AL32">
            <v>34331.040000000001</v>
          </cell>
          <cell r="AM32">
            <v>13820.64</v>
          </cell>
          <cell r="AN32">
            <v>19758.849999999999</v>
          </cell>
          <cell r="AO32">
            <v>24545.15</v>
          </cell>
          <cell r="AP32">
            <v>82465.83</v>
          </cell>
          <cell r="AQ32">
            <v>16073</v>
          </cell>
          <cell r="AR32">
            <v>8484.9599999999991</v>
          </cell>
          <cell r="AS32">
            <v>568513.5</v>
          </cell>
          <cell r="AT32">
            <v>9622.11</v>
          </cell>
          <cell r="AU32">
            <v>131840.93</v>
          </cell>
          <cell r="AV32">
            <v>106526.98</v>
          </cell>
          <cell r="AW32">
            <v>36421.46</v>
          </cell>
          <cell r="AX32">
            <v>0</v>
          </cell>
          <cell r="AY32">
            <v>59730.7</v>
          </cell>
          <cell r="AZ32">
            <v>0</v>
          </cell>
          <cell r="BA32">
            <v>79035.42</v>
          </cell>
          <cell r="BB32">
            <v>64165.17</v>
          </cell>
          <cell r="BC32">
            <v>28</v>
          </cell>
          <cell r="BD32">
            <v>0</v>
          </cell>
          <cell r="BE32">
            <v>0</v>
          </cell>
          <cell r="BF32">
            <v>0</v>
          </cell>
          <cell r="BG32">
            <v>169124</v>
          </cell>
          <cell r="BH32">
            <v>721252</v>
          </cell>
          <cell r="BI32">
            <v>0</v>
          </cell>
          <cell r="BJ32">
            <v>0</v>
          </cell>
          <cell r="BK32">
            <v>152873.07999999999</v>
          </cell>
          <cell r="BL32">
            <v>0</v>
          </cell>
          <cell r="BM32">
            <v>0</v>
          </cell>
          <cell r="BN32">
            <v>380790.08</v>
          </cell>
          <cell r="BO32">
            <v>0</v>
          </cell>
          <cell r="BP32">
            <v>415857.5</v>
          </cell>
          <cell r="BQ32">
            <v>11526.71</v>
          </cell>
          <cell r="BR32">
            <v>721252</v>
          </cell>
          <cell r="BS32">
            <v>0</v>
          </cell>
          <cell r="BT32">
            <v>1529426.29</v>
          </cell>
        </row>
        <row r="33">
          <cell r="A33">
            <v>348</v>
          </cell>
          <cell r="B33">
            <v>4068</v>
          </cell>
          <cell r="C33" t="str">
            <v>Thomas Keble School</v>
          </cell>
          <cell r="D33">
            <v>536802</v>
          </cell>
          <cell r="E33">
            <v>0</v>
          </cell>
          <cell r="F33">
            <v>4581.74</v>
          </cell>
          <cell r="G33">
            <v>671.05</v>
          </cell>
          <cell r="H33">
            <v>0</v>
          </cell>
          <cell r="I33">
            <v>0</v>
          </cell>
          <cell r="J33">
            <v>2221402.86</v>
          </cell>
          <cell r="K33">
            <v>0</v>
          </cell>
          <cell r="L33">
            <v>264382</v>
          </cell>
          <cell r="M33">
            <v>0</v>
          </cell>
          <cell r="N33">
            <v>571641.93000000005</v>
          </cell>
          <cell r="O33">
            <v>0</v>
          </cell>
          <cell r="P33">
            <v>546925.65</v>
          </cell>
          <cell r="Q33">
            <v>41053.56</v>
          </cell>
          <cell r="R33">
            <v>0</v>
          </cell>
          <cell r="S33">
            <v>10500</v>
          </cell>
          <cell r="T33">
            <v>0</v>
          </cell>
          <cell r="U33">
            <v>77480.539999999994</v>
          </cell>
          <cell r="V33">
            <v>96001.52</v>
          </cell>
          <cell r="W33">
            <v>159457</v>
          </cell>
          <cell r="X33">
            <v>0</v>
          </cell>
          <cell r="Y33">
            <v>0</v>
          </cell>
          <cell r="Z33">
            <v>0</v>
          </cell>
          <cell r="AA33">
            <v>2321781.79</v>
          </cell>
          <cell r="AB33">
            <v>46547.64</v>
          </cell>
          <cell r="AC33">
            <v>361599.6</v>
          </cell>
          <cell r="AD33">
            <v>46519.12</v>
          </cell>
          <cell r="AE33">
            <v>247263.31</v>
          </cell>
          <cell r="AF33">
            <v>0</v>
          </cell>
          <cell r="AG33">
            <v>4466</v>
          </cell>
          <cell r="AH33">
            <v>34058.47</v>
          </cell>
          <cell r="AI33">
            <v>103950.34</v>
          </cell>
          <cell r="AJ33">
            <v>13921</v>
          </cell>
          <cell r="AK33">
            <v>0</v>
          </cell>
          <cell r="AL33">
            <v>37507.919999999998</v>
          </cell>
          <cell r="AM33">
            <v>7165.36</v>
          </cell>
          <cell r="AN33">
            <v>77323.94</v>
          </cell>
          <cell r="AO33">
            <v>5645.81</v>
          </cell>
          <cell r="AP33">
            <v>40966.089999999997</v>
          </cell>
          <cell r="AQ33">
            <v>9605</v>
          </cell>
          <cell r="AR33">
            <v>21248.18</v>
          </cell>
          <cell r="AS33">
            <v>188076.24</v>
          </cell>
          <cell r="AT33">
            <v>42908.79</v>
          </cell>
          <cell r="AU33">
            <v>39909.43</v>
          </cell>
          <cell r="AV33">
            <v>106451.02</v>
          </cell>
          <cell r="AW33">
            <v>18747.900000000001</v>
          </cell>
          <cell r="AX33">
            <v>0</v>
          </cell>
          <cell r="AY33">
            <v>39384.769999999997</v>
          </cell>
          <cell r="AZ33">
            <v>0</v>
          </cell>
          <cell r="BA33">
            <v>51677.97</v>
          </cell>
          <cell r="BB33">
            <v>16033.95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101111.21</v>
          </cell>
          <cell r="BH33">
            <v>0</v>
          </cell>
          <cell r="BI33">
            <v>0</v>
          </cell>
          <cell r="BJ33">
            <v>0</v>
          </cell>
          <cell r="BK33">
            <v>73695.56</v>
          </cell>
          <cell r="BL33">
            <v>0</v>
          </cell>
          <cell r="BM33">
            <v>8689.99</v>
          </cell>
          <cell r="BN33">
            <v>642887.42000000004</v>
          </cell>
          <cell r="BO33">
            <v>0</v>
          </cell>
          <cell r="BP33">
            <v>23180.44</v>
          </cell>
          <cell r="BQ33">
            <v>798.01</v>
          </cell>
          <cell r="BR33">
            <v>0</v>
          </cell>
          <cell r="BS33">
            <v>0</v>
          </cell>
          <cell r="BT33">
            <v>666865.87</v>
          </cell>
        </row>
        <row r="34">
          <cell r="A34">
            <v>349</v>
          </cell>
          <cell r="B34">
            <v>4513</v>
          </cell>
          <cell r="C34" t="str">
            <v>Farmors School</v>
          </cell>
          <cell r="D34">
            <v>-127203.43</v>
          </cell>
          <cell r="E34">
            <v>0</v>
          </cell>
          <cell r="F34">
            <v>35033.019999999997</v>
          </cell>
          <cell r="G34">
            <v>0</v>
          </cell>
          <cell r="H34">
            <v>0</v>
          </cell>
          <cell r="I34">
            <v>0</v>
          </cell>
          <cell r="J34">
            <v>2928133</v>
          </cell>
          <cell r="K34">
            <v>1032225</v>
          </cell>
          <cell r="L34">
            <v>168470</v>
          </cell>
          <cell r="M34">
            <v>0</v>
          </cell>
          <cell r="N34">
            <v>287811</v>
          </cell>
          <cell r="O34">
            <v>0</v>
          </cell>
          <cell r="P34">
            <v>21200</v>
          </cell>
          <cell r="Q34">
            <v>48144.4</v>
          </cell>
          <cell r="R34">
            <v>79026.080000000002</v>
          </cell>
          <cell r="S34">
            <v>0</v>
          </cell>
          <cell r="T34">
            <v>0</v>
          </cell>
          <cell r="U34">
            <v>28074.080000000002</v>
          </cell>
          <cell r="V34">
            <v>262911.3</v>
          </cell>
          <cell r="W34">
            <v>183074</v>
          </cell>
          <cell r="X34">
            <v>0</v>
          </cell>
          <cell r="Y34">
            <v>0</v>
          </cell>
          <cell r="Z34">
            <v>0</v>
          </cell>
          <cell r="AA34">
            <v>3354195.95</v>
          </cell>
          <cell r="AB34">
            <v>19198.97</v>
          </cell>
          <cell r="AC34">
            <v>239647.72</v>
          </cell>
          <cell r="AD34">
            <v>152792.20000000001</v>
          </cell>
          <cell r="AE34">
            <v>250352.87</v>
          </cell>
          <cell r="AF34">
            <v>38425.339999999997</v>
          </cell>
          <cell r="AG34">
            <v>77994.67</v>
          </cell>
          <cell r="AH34">
            <v>22587.33</v>
          </cell>
          <cell r="AI34">
            <v>16697.52</v>
          </cell>
          <cell r="AJ34">
            <v>0</v>
          </cell>
          <cell r="AK34">
            <v>0</v>
          </cell>
          <cell r="AL34">
            <v>14353.97</v>
          </cell>
          <cell r="AM34">
            <v>2914.75</v>
          </cell>
          <cell r="AN34">
            <v>8342.23</v>
          </cell>
          <cell r="AO34">
            <v>13460.91</v>
          </cell>
          <cell r="AP34">
            <v>74531.929999999993</v>
          </cell>
          <cell r="AQ34">
            <v>52853</v>
          </cell>
          <cell r="AR34">
            <v>851.07</v>
          </cell>
          <cell r="AS34">
            <v>352697.83</v>
          </cell>
          <cell r="AT34">
            <v>25097.06</v>
          </cell>
          <cell r="AU34">
            <v>94107.05</v>
          </cell>
          <cell r="AV34">
            <v>41787.269999999997</v>
          </cell>
          <cell r="AW34">
            <v>26231</v>
          </cell>
          <cell r="AX34">
            <v>0</v>
          </cell>
          <cell r="AY34">
            <v>67849.820000000007</v>
          </cell>
          <cell r="AZ34">
            <v>4542.07</v>
          </cell>
          <cell r="BA34">
            <v>23037.41</v>
          </cell>
          <cell r="BB34">
            <v>30893.5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132977</v>
          </cell>
          <cell r="BH34">
            <v>0</v>
          </cell>
          <cell r="BI34">
            <v>0</v>
          </cell>
          <cell r="BJ34">
            <v>0</v>
          </cell>
          <cell r="BK34">
            <v>108297.57</v>
          </cell>
          <cell r="BL34">
            <v>0</v>
          </cell>
          <cell r="BM34">
            <v>10432</v>
          </cell>
          <cell r="BN34">
            <v>-93578.01</v>
          </cell>
          <cell r="BO34">
            <v>0</v>
          </cell>
          <cell r="BP34">
            <v>49280.45</v>
          </cell>
          <cell r="BQ34">
            <v>0</v>
          </cell>
          <cell r="BR34">
            <v>0</v>
          </cell>
          <cell r="BS34">
            <v>0</v>
          </cell>
          <cell r="BT34">
            <v>-44297.56</v>
          </cell>
        </row>
        <row r="35">
          <cell r="A35">
            <v>352</v>
          </cell>
          <cell r="B35">
            <v>4608</v>
          </cell>
          <cell r="C35" t="str">
            <v>Bishops College</v>
          </cell>
          <cell r="D35">
            <v>68102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2304550</v>
          </cell>
          <cell r="K35">
            <v>0</v>
          </cell>
          <cell r="L35">
            <v>304705</v>
          </cell>
          <cell r="M35">
            <v>0</v>
          </cell>
          <cell r="N35">
            <v>478430.5</v>
          </cell>
          <cell r="O35">
            <v>0</v>
          </cell>
          <cell r="P35">
            <v>3081</v>
          </cell>
          <cell r="Q35">
            <v>55005.94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191907.36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1587789.9</v>
          </cell>
          <cell r="AB35">
            <v>1573.09</v>
          </cell>
          <cell r="AC35">
            <v>576307.32999999996</v>
          </cell>
          <cell r="AD35">
            <v>57187.839999999997</v>
          </cell>
          <cell r="AE35">
            <v>263380.94</v>
          </cell>
          <cell r="AF35">
            <v>7636.11</v>
          </cell>
          <cell r="AG35">
            <v>106274.08</v>
          </cell>
          <cell r="AH35">
            <v>16281.09</v>
          </cell>
          <cell r="AI35">
            <v>10476.84</v>
          </cell>
          <cell r="AJ35">
            <v>0</v>
          </cell>
          <cell r="AK35">
            <v>0</v>
          </cell>
          <cell r="AL35">
            <v>45319.21</v>
          </cell>
          <cell r="AM35">
            <v>22553</v>
          </cell>
          <cell r="AN35">
            <v>66188.240000000005</v>
          </cell>
          <cell r="AO35">
            <v>8009.7</v>
          </cell>
          <cell r="AP35">
            <v>48311.72</v>
          </cell>
          <cell r="AQ35">
            <v>11190</v>
          </cell>
          <cell r="AR35">
            <v>2198.15</v>
          </cell>
          <cell r="AS35">
            <v>183069.46</v>
          </cell>
          <cell r="AT35">
            <v>12778.87</v>
          </cell>
          <cell r="AU35">
            <v>31151.68</v>
          </cell>
          <cell r="AV35">
            <v>50381.85</v>
          </cell>
          <cell r="AW35">
            <v>632.4</v>
          </cell>
          <cell r="AX35">
            <v>0</v>
          </cell>
          <cell r="AY35">
            <v>50498.27</v>
          </cell>
          <cell r="AZ35">
            <v>56223.6</v>
          </cell>
          <cell r="BA35">
            <v>1390.14</v>
          </cell>
          <cell r="BB35">
            <v>131298.20000000001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8671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8683.49</v>
          </cell>
          <cell r="BN35">
            <v>57680.09</v>
          </cell>
          <cell r="BO35">
            <v>0</v>
          </cell>
          <cell r="BP35">
            <v>0</v>
          </cell>
          <cell r="BQ35">
            <v>0</v>
          </cell>
          <cell r="BR35">
            <v>-12.49</v>
          </cell>
          <cell r="BS35">
            <v>0</v>
          </cell>
          <cell r="BT35">
            <v>57667.6</v>
          </cell>
        </row>
        <row r="36">
          <cell r="A36">
            <v>355</v>
          </cell>
          <cell r="B36">
            <v>5421</v>
          </cell>
          <cell r="C36" t="str">
            <v>Pittville School</v>
          </cell>
          <cell r="D36">
            <v>78282.710000000006</v>
          </cell>
          <cell r="E36">
            <v>0</v>
          </cell>
          <cell r="F36">
            <v>0</v>
          </cell>
          <cell r="G36">
            <v>0</v>
          </cell>
          <cell r="H36">
            <v>44207.86</v>
          </cell>
          <cell r="I36">
            <v>1393</v>
          </cell>
          <cell r="J36">
            <v>2398023</v>
          </cell>
          <cell r="K36">
            <v>0</v>
          </cell>
          <cell r="L36">
            <v>256471</v>
          </cell>
          <cell r="M36">
            <v>0</v>
          </cell>
          <cell r="N36">
            <v>396417</v>
          </cell>
          <cell r="O36">
            <v>24150</v>
          </cell>
          <cell r="P36">
            <v>39219.94</v>
          </cell>
          <cell r="Q36">
            <v>26724.51</v>
          </cell>
          <cell r="R36">
            <v>84511.4</v>
          </cell>
          <cell r="S36">
            <v>0</v>
          </cell>
          <cell r="T36">
            <v>0</v>
          </cell>
          <cell r="U36">
            <v>0</v>
          </cell>
          <cell r="V36">
            <v>32278.6</v>
          </cell>
          <cell r="W36">
            <v>170186</v>
          </cell>
          <cell r="X36">
            <v>6010</v>
          </cell>
          <cell r="Y36">
            <v>0</v>
          </cell>
          <cell r="Z36">
            <v>0</v>
          </cell>
          <cell r="AA36">
            <v>2097596.04</v>
          </cell>
          <cell r="AB36">
            <v>6691.43</v>
          </cell>
          <cell r="AC36">
            <v>392411.19</v>
          </cell>
          <cell r="AD36">
            <v>166908.95000000001</v>
          </cell>
          <cell r="AE36">
            <v>214557.24</v>
          </cell>
          <cell r="AF36">
            <v>81856.490000000005</v>
          </cell>
          <cell r="AG36">
            <v>49253.07</v>
          </cell>
          <cell r="AH36">
            <v>20038.900000000001</v>
          </cell>
          <cell r="AI36">
            <v>56192.71</v>
          </cell>
          <cell r="AJ36">
            <v>0</v>
          </cell>
          <cell r="AK36">
            <v>0</v>
          </cell>
          <cell r="AL36">
            <v>38008</v>
          </cell>
          <cell r="AM36">
            <v>23049.86</v>
          </cell>
          <cell r="AN36">
            <v>5646.04</v>
          </cell>
          <cell r="AO36">
            <v>14735.64</v>
          </cell>
          <cell r="AP36">
            <v>64552.7</v>
          </cell>
          <cell r="AQ36">
            <v>12223</v>
          </cell>
          <cell r="AR36">
            <v>14861.97</v>
          </cell>
          <cell r="AS36">
            <v>185510.51</v>
          </cell>
          <cell r="AT36">
            <v>120065.9</v>
          </cell>
          <cell r="AU36">
            <v>56969.4</v>
          </cell>
          <cell r="AV36">
            <v>56750.47</v>
          </cell>
          <cell r="AW36">
            <v>15808</v>
          </cell>
          <cell r="AX36">
            <v>10824.65</v>
          </cell>
          <cell r="AY36">
            <v>68185</v>
          </cell>
          <cell r="AZ36">
            <v>22906.45</v>
          </cell>
          <cell r="BA36">
            <v>21827.93</v>
          </cell>
          <cell r="BB36">
            <v>34292.79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193079</v>
          </cell>
          <cell r="BH36">
            <v>0</v>
          </cell>
          <cell r="BI36">
            <v>0</v>
          </cell>
          <cell r="BJ36">
            <v>0</v>
          </cell>
          <cell r="BK36">
            <v>334055.24</v>
          </cell>
          <cell r="BL36">
            <v>13750</v>
          </cell>
          <cell r="BM36">
            <v>0</v>
          </cell>
          <cell r="BN36">
            <v>-339835.67</v>
          </cell>
          <cell r="BO36">
            <v>0</v>
          </cell>
          <cell r="BP36">
            <v>-141316.25</v>
          </cell>
          <cell r="BQ36">
            <v>0</v>
          </cell>
          <cell r="BR36">
            <v>30797.87</v>
          </cell>
          <cell r="BS36">
            <v>1778.5</v>
          </cell>
          <cell r="BT36">
            <v>-448575.55</v>
          </cell>
        </row>
        <row r="37">
          <cell r="A37">
            <v>360</v>
          </cell>
          <cell r="B37">
            <v>5427</v>
          </cell>
          <cell r="C37" t="str">
            <v>Whitecross School</v>
          </cell>
          <cell r="D37">
            <v>69550.02</v>
          </cell>
          <cell r="E37">
            <v>0</v>
          </cell>
          <cell r="F37">
            <v>0.39</v>
          </cell>
          <cell r="G37">
            <v>0</v>
          </cell>
          <cell r="H37">
            <v>-0.39</v>
          </cell>
          <cell r="I37">
            <v>0</v>
          </cell>
          <cell r="J37">
            <v>3589508</v>
          </cell>
          <cell r="K37">
            <v>0</v>
          </cell>
          <cell r="L37">
            <v>475657</v>
          </cell>
          <cell r="M37">
            <v>0</v>
          </cell>
          <cell r="N37">
            <v>274417</v>
          </cell>
          <cell r="O37">
            <v>3154</v>
          </cell>
          <cell r="P37">
            <v>22762.71</v>
          </cell>
          <cell r="Q37">
            <v>130219.79</v>
          </cell>
          <cell r="R37">
            <v>122351.54</v>
          </cell>
          <cell r="S37">
            <v>0</v>
          </cell>
          <cell r="T37">
            <v>0</v>
          </cell>
          <cell r="U37">
            <v>21874.5</v>
          </cell>
          <cell r="V37">
            <v>29538.880000000001</v>
          </cell>
          <cell r="W37">
            <v>216443</v>
          </cell>
          <cell r="X37">
            <v>0</v>
          </cell>
          <cell r="Y37">
            <v>0</v>
          </cell>
          <cell r="Z37">
            <v>0</v>
          </cell>
          <cell r="AA37">
            <v>2820595.26</v>
          </cell>
          <cell r="AB37">
            <v>127465.41</v>
          </cell>
          <cell r="AC37">
            <v>601640.42000000004</v>
          </cell>
          <cell r="AD37">
            <v>221169.43</v>
          </cell>
          <cell r="AE37">
            <v>274507.98</v>
          </cell>
          <cell r="AF37">
            <v>83731.759999999995</v>
          </cell>
          <cell r="AG37">
            <v>16653.41</v>
          </cell>
          <cell r="AH37">
            <v>19072.16</v>
          </cell>
          <cell r="AI37">
            <v>14947.26</v>
          </cell>
          <cell r="AJ37">
            <v>0</v>
          </cell>
          <cell r="AK37">
            <v>0</v>
          </cell>
          <cell r="AL37">
            <v>55115.77</v>
          </cell>
          <cell r="AM37">
            <v>8027.46</v>
          </cell>
          <cell r="AN37">
            <v>5946.57</v>
          </cell>
          <cell r="AO37">
            <v>19926.669999999998</v>
          </cell>
          <cell r="AP37">
            <v>71812.289999999994</v>
          </cell>
          <cell r="AQ37">
            <v>11154</v>
          </cell>
          <cell r="AR37">
            <v>11864.98</v>
          </cell>
          <cell r="AS37">
            <v>261892.57</v>
          </cell>
          <cell r="AT37">
            <v>10634</v>
          </cell>
          <cell r="AU37">
            <v>56684.61</v>
          </cell>
          <cell r="AV37">
            <v>46857.599999999999</v>
          </cell>
          <cell r="AW37">
            <v>30142.39</v>
          </cell>
          <cell r="AX37">
            <v>0</v>
          </cell>
          <cell r="AY37">
            <v>79975.02</v>
          </cell>
          <cell r="AZ37">
            <v>0</v>
          </cell>
          <cell r="BA37">
            <v>15137.81</v>
          </cell>
          <cell r="BB37">
            <v>21871.59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124784</v>
          </cell>
          <cell r="BH37">
            <v>0</v>
          </cell>
          <cell r="BI37">
            <v>0</v>
          </cell>
          <cell r="BJ37">
            <v>0</v>
          </cell>
          <cell r="BK37">
            <v>124784</v>
          </cell>
          <cell r="BL37">
            <v>0</v>
          </cell>
          <cell r="BM37">
            <v>0</v>
          </cell>
          <cell r="BN37">
            <v>68650.02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T37">
            <v>68650.02</v>
          </cell>
        </row>
        <row r="38">
          <cell r="A38">
            <v>363</v>
          </cell>
          <cell r="B38">
            <v>5411</v>
          </cell>
          <cell r="C38" t="str">
            <v>NEWENT COMMUNITY SCHOOL</v>
          </cell>
          <cell r="D38">
            <v>0</v>
          </cell>
          <cell r="E38">
            <v>54568.28</v>
          </cell>
          <cell r="F38">
            <v>118207.02</v>
          </cell>
          <cell r="G38">
            <v>20806.150000000001</v>
          </cell>
          <cell r="H38">
            <v>0</v>
          </cell>
          <cell r="I38">
            <v>0</v>
          </cell>
          <cell r="J38">
            <v>3607994</v>
          </cell>
          <cell r="K38">
            <v>1068921</v>
          </cell>
          <cell r="L38">
            <v>245510</v>
          </cell>
          <cell r="M38">
            <v>0</v>
          </cell>
          <cell r="N38">
            <v>404236</v>
          </cell>
          <cell r="O38">
            <v>0</v>
          </cell>
          <cell r="P38">
            <v>84504.31</v>
          </cell>
          <cell r="Q38">
            <v>378102.14</v>
          </cell>
          <cell r="R38">
            <v>223773.2</v>
          </cell>
          <cell r="S38">
            <v>0</v>
          </cell>
          <cell r="T38">
            <v>0</v>
          </cell>
          <cell r="U38">
            <v>1389.8</v>
          </cell>
          <cell r="V38">
            <v>63136.6</v>
          </cell>
          <cell r="W38">
            <v>226315</v>
          </cell>
          <cell r="X38">
            <v>0</v>
          </cell>
          <cell r="Y38">
            <v>0</v>
          </cell>
          <cell r="Z38">
            <v>0</v>
          </cell>
          <cell r="AA38">
            <v>3745124.72</v>
          </cell>
          <cell r="AB38">
            <v>69180.429999999993</v>
          </cell>
          <cell r="AC38">
            <v>384330.71</v>
          </cell>
          <cell r="AD38">
            <v>265324.71000000002</v>
          </cell>
          <cell r="AE38">
            <v>337151.62</v>
          </cell>
          <cell r="AF38">
            <v>136447.04999999999</v>
          </cell>
          <cell r="AG38">
            <v>63356.54</v>
          </cell>
          <cell r="AH38">
            <v>34442.1</v>
          </cell>
          <cell r="AI38">
            <v>23220.29</v>
          </cell>
          <cell r="AJ38">
            <v>0</v>
          </cell>
          <cell r="AK38">
            <v>0</v>
          </cell>
          <cell r="AL38">
            <v>35175.839999999997</v>
          </cell>
          <cell r="AM38">
            <v>13099.55</v>
          </cell>
          <cell r="AN38">
            <v>9475.35</v>
          </cell>
          <cell r="AO38">
            <v>31897.1</v>
          </cell>
          <cell r="AP38">
            <v>87400.37</v>
          </cell>
          <cell r="AQ38">
            <v>17270</v>
          </cell>
          <cell r="AR38">
            <v>16882.310000000001</v>
          </cell>
          <cell r="AS38">
            <v>359442.92</v>
          </cell>
          <cell r="AT38">
            <v>55314.75</v>
          </cell>
          <cell r="AU38">
            <v>94444.21</v>
          </cell>
          <cell r="AV38">
            <v>79392.37</v>
          </cell>
          <cell r="AW38">
            <v>31930</v>
          </cell>
          <cell r="AX38">
            <v>110492.69</v>
          </cell>
          <cell r="AY38">
            <v>105088.78</v>
          </cell>
          <cell r="AZ38">
            <v>31180.11</v>
          </cell>
          <cell r="BA38">
            <v>20436.7</v>
          </cell>
          <cell r="BB38">
            <v>57809.83</v>
          </cell>
          <cell r="BC38">
            <v>0</v>
          </cell>
          <cell r="BD38">
            <v>57818.2</v>
          </cell>
          <cell r="BE38">
            <v>0</v>
          </cell>
          <cell r="BF38">
            <v>0</v>
          </cell>
          <cell r="BG38">
            <v>219611.15</v>
          </cell>
          <cell r="BH38">
            <v>0</v>
          </cell>
          <cell r="BI38">
            <v>57818.2</v>
          </cell>
          <cell r="BJ38">
            <v>0</v>
          </cell>
          <cell r="BK38">
            <v>285700.71999999997</v>
          </cell>
          <cell r="BL38">
            <v>0.5</v>
          </cell>
          <cell r="BM38">
            <v>8846</v>
          </cell>
          <cell r="BN38">
            <v>85321.08</v>
          </cell>
          <cell r="BO38">
            <v>0</v>
          </cell>
          <cell r="BP38">
            <v>85340</v>
          </cell>
          <cell r="BQ38">
            <v>11376</v>
          </cell>
          <cell r="BR38">
            <v>25179.3</v>
          </cell>
          <cell r="BS38">
            <v>0</v>
          </cell>
          <cell r="BT38">
            <v>207216.38</v>
          </cell>
        </row>
        <row r="39">
          <cell r="A39">
            <v>369</v>
          </cell>
          <cell r="B39">
            <v>4064</v>
          </cell>
          <cell r="C39" t="str">
            <v>SEVERN VALE SCHOOL</v>
          </cell>
          <cell r="D39">
            <v>440106.23999999999</v>
          </cell>
          <cell r="E39">
            <v>109495.57</v>
          </cell>
          <cell r="F39">
            <v>212828</v>
          </cell>
          <cell r="G39">
            <v>1283.5999999999999</v>
          </cell>
          <cell r="H39">
            <v>0</v>
          </cell>
          <cell r="I39">
            <v>0</v>
          </cell>
          <cell r="J39">
            <v>3964194</v>
          </cell>
          <cell r="K39">
            <v>0</v>
          </cell>
          <cell r="L39">
            <v>377033</v>
          </cell>
          <cell r="M39">
            <v>0</v>
          </cell>
          <cell r="N39">
            <v>313269</v>
          </cell>
          <cell r="O39">
            <v>21365</v>
          </cell>
          <cell r="P39">
            <v>7092</v>
          </cell>
          <cell r="Q39">
            <v>76232.649999999994</v>
          </cell>
          <cell r="R39">
            <v>0</v>
          </cell>
          <cell r="S39">
            <v>0</v>
          </cell>
          <cell r="T39">
            <v>0</v>
          </cell>
          <cell r="U39">
            <v>13257.82</v>
          </cell>
          <cell r="V39">
            <v>42145.02</v>
          </cell>
          <cell r="W39">
            <v>236064</v>
          </cell>
          <cell r="X39">
            <v>0</v>
          </cell>
          <cell r="Y39">
            <v>0</v>
          </cell>
          <cell r="Z39">
            <v>0</v>
          </cell>
          <cell r="AA39">
            <v>2821493.25</v>
          </cell>
          <cell r="AB39">
            <v>41876.71</v>
          </cell>
          <cell r="AC39">
            <v>504800.95</v>
          </cell>
          <cell r="AD39">
            <v>122238</v>
          </cell>
          <cell r="AE39">
            <v>261499.93</v>
          </cell>
          <cell r="AF39">
            <v>0</v>
          </cell>
          <cell r="AG39">
            <v>23680.01</v>
          </cell>
          <cell r="AH39">
            <v>38606.9</v>
          </cell>
          <cell r="AI39">
            <v>33299.629999999997</v>
          </cell>
          <cell r="AJ39">
            <v>0</v>
          </cell>
          <cell r="AK39">
            <v>0</v>
          </cell>
          <cell r="AL39">
            <v>77641.84</v>
          </cell>
          <cell r="AM39">
            <v>27523.42</v>
          </cell>
          <cell r="AN39">
            <v>78524.09</v>
          </cell>
          <cell r="AO39">
            <v>12189.06</v>
          </cell>
          <cell r="AP39">
            <v>58385.37</v>
          </cell>
          <cell r="AQ39">
            <v>92400</v>
          </cell>
          <cell r="AR39">
            <v>13510.19</v>
          </cell>
          <cell r="AS39">
            <v>303436.56</v>
          </cell>
          <cell r="AT39">
            <v>101233.85</v>
          </cell>
          <cell r="AU39">
            <v>107613.01</v>
          </cell>
          <cell r="AV39">
            <v>63614.09</v>
          </cell>
          <cell r="AW39">
            <v>2547.6</v>
          </cell>
          <cell r="AX39">
            <v>0</v>
          </cell>
          <cell r="AY39">
            <v>25879.25</v>
          </cell>
          <cell r="AZ39">
            <v>59774.09</v>
          </cell>
          <cell r="BA39">
            <v>33385.760000000002</v>
          </cell>
          <cell r="BB39">
            <v>62106.73</v>
          </cell>
          <cell r="BC39">
            <v>0</v>
          </cell>
          <cell r="BD39">
            <v>194725</v>
          </cell>
          <cell r="BE39">
            <v>0</v>
          </cell>
          <cell r="BF39">
            <v>0</v>
          </cell>
          <cell r="BG39">
            <v>151916.4</v>
          </cell>
          <cell r="BH39">
            <v>0</v>
          </cell>
          <cell r="BI39">
            <v>194725</v>
          </cell>
          <cell r="BJ39">
            <v>0</v>
          </cell>
          <cell r="BK39">
            <v>75046.06</v>
          </cell>
          <cell r="BL39">
            <v>18000</v>
          </cell>
          <cell r="BM39">
            <v>1284</v>
          </cell>
          <cell r="BN39">
            <v>438269.01</v>
          </cell>
          <cell r="BO39">
            <v>0</v>
          </cell>
          <cell r="BP39">
            <v>265901.94</v>
          </cell>
          <cell r="BQ39">
            <v>10796</v>
          </cell>
          <cell r="BR39">
            <v>189725</v>
          </cell>
          <cell r="BS39">
            <v>0</v>
          </cell>
          <cell r="BT39">
            <v>904691.95</v>
          </cell>
        </row>
        <row r="40">
          <cell r="A40">
            <v>372</v>
          </cell>
          <cell r="B40">
            <v>5410</v>
          </cell>
          <cell r="C40" t="str">
            <v>THE COTSWOLD SCHOOL</v>
          </cell>
          <cell r="D40">
            <v>236458.4</v>
          </cell>
          <cell r="E40">
            <v>0</v>
          </cell>
          <cell r="F40">
            <v>155604</v>
          </cell>
          <cell r="G40">
            <v>0</v>
          </cell>
          <cell r="H40">
            <v>376500.74</v>
          </cell>
          <cell r="I40">
            <v>0</v>
          </cell>
          <cell r="J40">
            <v>2879232</v>
          </cell>
          <cell r="K40">
            <v>1021415</v>
          </cell>
          <cell r="L40">
            <v>219049</v>
          </cell>
          <cell r="M40">
            <v>0</v>
          </cell>
          <cell r="N40">
            <v>453585.5</v>
          </cell>
          <cell r="O40">
            <v>22138</v>
          </cell>
          <cell r="P40">
            <v>3075</v>
          </cell>
          <cell r="Q40">
            <v>111610.94</v>
          </cell>
          <cell r="R40">
            <v>105984.2</v>
          </cell>
          <cell r="S40">
            <v>1488</v>
          </cell>
          <cell r="T40">
            <v>0</v>
          </cell>
          <cell r="U40">
            <v>0</v>
          </cell>
          <cell r="V40">
            <v>61571.89</v>
          </cell>
          <cell r="W40">
            <v>180988</v>
          </cell>
          <cell r="X40">
            <v>0</v>
          </cell>
          <cell r="Y40">
            <v>13610</v>
          </cell>
          <cell r="Z40">
            <v>0</v>
          </cell>
          <cell r="AA40">
            <v>2939301.65</v>
          </cell>
          <cell r="AB40">
            <v>27028.27</v>
          </cell>
          <cell r="AC40">
            <v>359378.88</v>
          </cell>
          <cell r="AD40">
            <v>160904.59</v>
          </cell>
          <cell r="AE40">
            <v>179423.27</v>
          </cell>
          <cell r="AF40">
            <v>70273.72</v>
          </cell>
          <cell r="AG40">
            <v>6090.38</v>
          </cell>
          <cell r="AH40">
            <v>34013.61</v>
          </cell>
          <cell r="AI40">
            <v>16589.64</v>
          </cell>
          <cell r="AJ40">
            <v>8646.82</v>
          </cell>
          <cell r="AK40">
            <v>0</v>
          </cell>
          <cell r="AL40">
            <v>149083.07999999999</v>
          </cell>
          <cell r="AM40">
            <v>28655.52</v>
          </cell>
          <cell r="AN40">
            <v>7911.18</v>
          </cell>
          <cell r="AO40">
            <v>7883</v>
          </cell>
          <cell r="AP40">
            <v>73293.81</v>
          </cell>
          <cell r="AQ40">
            <v>11689</v>
          </cell>
          <cell r="AR40">
            <v>13388.75</v>
          </cell>
          <cell r="AS40">
            <v>246054.14</v>
          </cell>
          <cell r="AT40">
            <v>76853.91</v>
          </cell>
          <cell r="AU40">
            <v>105724.51</v>
          </cell>
          <cell r="AV40">
            <v>52032.19</v>
          </cell>
          <cell r="AW40">
            <v>30255.31</v>
          </cell>
          <cell r="AX40">
            <v>0</v>
          </cell>
          <cell r="AY40">
            <v>63370.09</v>
          </cell>
          <cell r="AZ40">
            <v>0</v>
          </cell>
          <cell r="BA40">
            <v>49977.18</v>
          </cell>
          <cell r="BB40">
            <v>15811</v>
          </cell>
          <cell r="BC40">
            <v>0</v>
          </cell>
          <cell r="BD40">
            <v>365000</v>
          </cell>
          <cell r="BE40">
            <v>7130</v>
          </cell>
          <cell r="BF40">
            <v>6480</v>
          </cell>
          <cell r="BG40">
            <v>595460.32999999996</v>
          </cell>
          <cell r="BH40">
            <v>0</v>
          </cell>
          <cell r="BI40">
            <v>365000</v>
          </cell>
          <cell r="BJ40">
            <v>0</v>
          </cell>
          <cell r="BK40">
            <v>816215.05</v>
          </cell>
          <cell r="BL40">
            <v>0</v>
          </cell>
          <cell r="BM40">
            <v>0</v>
          </cell>
          <cell r="BN40">
            <v>197962.43</v>
          </cell>
          <cell r="BO40">
            <v>0</v>
          </cell>
          <cell r="BP40">
            <v>189204.99</v>
          </cell>
          <cell r="BQ40">
            <v>10328</v>
          </cell>
          <cell r="BR40">
            <v>476817.03</v>
          </cell>
          <cell r="BS40">
            <v>0</v>
          </cell>
          <cell r="BT40">
            <v>874312.45</v>
          </cell>
        </row>
        <row r="41">
          <cell r="A41">
            <v>373</v>
          </cell>
          <cell r="B41">
            <v>5424</v>
          </cell>
          <cell r="C41" t="str">
            <v>Maidenhill School</v>
          </cell>
          <cell r="D41">
            <v>-146212.59</v>
          </cell>
          <cell r="E41">
            <v>0</v>
          </cell>
          <cell r="F41">
            <v>14065.18</v>
          </cell>
          <cell r="G41">
            <v>0</v>
          </cell>
          <cell r="H41">
            <v>0</v>
          </cell>
          <cell r="I41">
            <v>0</v>
          </cell>
          <cell r="J41">
            <v>2416805</v>
          </cell>
          <cell r="K41">
            <v>0</v>
          </cell>
          <cell r="L41">
            <v>138680</v>
          </cell>
          <cell r="M41">
            <v>0</v>
          </cell>
          <cell r="N41">
            <v>342144.6</v>
          </cell>
          <cell r="O41">
            <v>4326</v>
          </cell>
          <cell r="P41">
            <v>56848.1</v>
          </cell>
          <cell r="Q41">
            <v>17309.54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93726.73</v>
          </cell>
          <cell r="W41">
            <v>146213</v>
          </cell>
          <cell r="X41">
            <v>0</v>
          </cell>
          <cell r="Y41">
            <v>0</v>
          </cell>
          <cell r="Z41">
            <v>0</v>
          </cell>
          <cell r="AA41">
            <v>1843488.22</v>
          </cell>
          <cell r="AB41">
            <v>19793.2</v>
          </cell>
          <cell r="AC41">
            <v>521297.76</v>
          </cell>
          <cell r="AD41">
            <v>119784.04</v>
          </cell>
          <cell r="AE41">
            <v>160114.20000000001</v>
          </cell>
          <cell r="AF41">
            <v>0</v>
          </cell>
          <cell r="AG41">
            <v>30272.26</v>
          </cell>
          <cell r="AH41">
            <v>32988.26</v>
          </cell>
          <cell r="AI41">
            <v>19460.21</v>
          </cell>
          <cell r="AJ41">
            <v>0</v>
          </cell>
          <cell r="AK41">
            <v>0</v>
          </cell>
          <cell r="AL41">
            <v>154085.97</v>
          </cell>
          <cell r="AM41">
            <v>8385.0400000000009</v>
          </cell>
          <cell r="AN41">
            <v>4764.41</v>
          </cell>
          <cell r="AO41">
            <v>8424.65</v>
          </cell>
          <cell r="AP41">
            <v>60200.94</v>
          </cell>
          <cell r="AQ41">
            <v>9404</v>
          </cell>
          <cell r="AR41">
            <v>13048.31</v>
          </cell>
          <cell r="AS41">
            <v>143383.6</v>
          </cell>
          <cell r="AT41">
            <v>61319.79</v>
          </cell>
          <cell r="AU41">
            <v>50993.85</v>
          </cell>
          <cell r="AV41">
            <v>55728.53</v>
          </cell>
          <cell r="AW41">
            <v>690</v>
          </cell>
          <cell r="AX41">
            <v>0</v>
          </cell>
          <cell r="AY41">
            <v>36160.400000000001</v>
          </cell>
          <cell r="AZ41">
            <v>123446.23</v>
          </cell>
          <cell r="BA41">
            <v>112764.11</v>
          </cell>
          <cell r="BB41">
            <v>50113.83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162000.51999999999</v>
          </cell>
          <cell r="BH41">
            <v>0</v>
          </cell>
          <cell r="BI41">
            <v>0</v>
          </cell>
          <cell r="BJ41">
            <v>0</v>
          </cell>
          <cell r="BK41">
            <v>181719.07</v>
          </cell>
          <cell r="BL41">
            <v>0</v>
          </cell>
          <cell r="BM41">
            <v>8908</v>
          </cell>
          <cell r="BN41">
            <v>-570271.43000000005</v>
          </cell>
          <cell r="BO41">
            <v>0</v>
          </cell>
          <cell r="BP41">
            <v>-21097.73</v>
          </cell>
          <cell r="BQ41">
            <v>6536.36</v>
          </cell>
          <cell r="BR41">
            <v>0</v>
          </cell>
          <cell r="BS41">
            <v>0</v>
          </cell>
          <cell r="BT41">
            <v>-584832.80000000005</v>
          </cell>
        </row>
        <row r="42">
          <cell r="A42">
            <v>374</v>
          </cell>
          <cell r="B42">
            <v>4032</v>
          </cell>
          <cell r="C42" t="str">
            <v>Archway School</v>
          </cell>
          <cell r="D42">
            <v>102576.86</v>
          </cell>
          <cell r="E42">
            <v>0</v>
          </cell>
          <cell r="F42">
            <v>20000</v>
          </cell>
          <cell r="G42">
            <v>7745</v>
          </cell>
          <cell r="H42">
            <v>0</v>
          </cell>
          <cell r="I42">
            <v>0</v>
          </cell>
          <cell r="J42">
            <v>3477905</v>
          </cell>
          <cell r="K42">
            <v>621006</v>
          </cell>
          <cell r="L42">
            <v>203446</v>
          </cell>
          <cell r="M42">
            <v>0</v>
          </cell>
          <cell r="N42">
            <v>433678.5</v>
          </cell>
          <cell r="O42">
            <v>7092</v>
          </cell>
          <cell r="P42">
            <v>53163.72</v>
          </cell>
          <cell r="Q42">
            <v>119959.06</v>
          </cell>
          <cell r="R42">
            <v>72721.119999999995</v>
          </cell>
          <cell r="S42">
            <v>0</v>
          </cell>
          <cell r="T42">
            <v>344.88</v>
          </cell>
          <cell r="U42">
            <v>0</v>
          </cell>
          <cell r="V42">
            <v>69050.03</v>
          </cell>
          <cell r="W42">
            <v>215878</v>
          </cell>
          <cell r="X42">
            <v>0</v>
          </cell>
          <cell r="Y42">
            <v>0</v>
          </cell>
          <cell r="Z42">
            <v>0</v>
          </cell>
          <cell r="AA42">
            <v>3034341.08</v>
          </cell>
          <cell r="AB42">
            <v>66312.649999999994</v>
          </cell>
          <cell r="AC42">
            <v>477636.48</v>
          </cell>
          <cell r="AD42">
            <v>138465.99</v>
          </cell>
          <cell r="AE42">
            <v>238354.96</v>
          </cell>
          <cell r="AF42">
            <v>61324.69</v>
          </cell>
          <cell r="AG42">
            <v>57096.2</v>
          </cell>
          <cell r="AH42">
            <v>14346.24</v>
          </cell>
          <cell r="AI42">
            <v>11486.51</v>
          </cell>
          <cell r="AJ42">
            <v>0</v>
          </cell>
          <cell r="AK42">
            <v>0</v>
          </cell>
          <cell r="AL42">
            <v>116294.66</v>
          </cell>
          <cell r="AM42">
            <v>15701.56</v>
          </cell>
          <cell r="AN42">
            <v>16984.310000000001</v>
          </cell>
          <cell r="AO42">
            <v>17225.47</v>
          </cell>
          <cell r="AP42">
            <v>140199.66</v>
          </cell>
          <cell r="AQ42">
            <v>53546</v>
          </cell>
          <cell r="AR42">
            <v>14355.62</v>
          </cell>
          <cell r="AS42">
            <v>208826.92</v>
          </cell>
          <cell r="AT42">
            <v>119447.57</v>
          </cell>
          <cell r="AU42">
            <v>83861.84</v>
          </cell>
          <cell r="AV42">
            <v>95299.59</v>
          </cell>
          <cell r="AW42">
            <v>28755.97</v>
          </cell>
          <cell r="AX42">
            <v>0</v>
          </cell>
          <cell r="AY42">
            <v>69231.23</v>
          </cell>
          <cell r="AZ42">
            <v>55320.25</v>
          </cell>
          <cell r="BA42">
            <v>40417.99</v>
          </cell>
          <cell r="BB42">
            <v>53261.11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157832</v>
          </cell>
          <cell r="BH42">
            <v>0</v>
          </cell>
          <cell r="BI42">
            <v>0</v>
          </cell>
          <cell r="BJ42">
            <v>0</v>
          </cell>
          <cell r="BK42">
            <v>164675.38</v>
          </cell>
          <cell r="BL42">
            <v>0</v>
          </cell>
          <cell r="BM42">
            <v>10718</v>
          </cell>
          <cell r="BN42">
            <v>148726.62</v>
          </cell>
          <cell r="BO42">
            <v>0</v>
          </cell>
          <cell r="BP42">
            <v>10183.620000000001</v>
          </cell>
          <cell r="BQ42">
            <v>0</v>
          </cell>
          <cell r="BR42">
            <v>0</v>
          </cell>
          <cell r="BS42">
            <v>0</v>
          </cell>
          <cell r="BT42">
            <v>158910.24</v>
          </cell>
        </row>
        <row r="43">
          <cell r="A43">
            <v>375</v>
          </cell>
          <cell r="B43">
            <v>5401</v>
          </cell>
          <cell r="C43" t="str">
            <v>Marling School</v>
          </cell>
          <cell r="D43">
            <v>77758</v>
          </cell>
          <cell r="E43">
            <v>0</v>
          </cell>
          <cell r="F43">
            <v>119068</v>
          </cell>
          <cell r="G43">
            <v>0</v>
          </cell>
          <cell r="H43">
            <v>63623</v>
          </cell>
          <cell r="I43">
            <v>0</v>
          </cell>
          <cell r="J43">
            <v>2099039</v>
          </cell>
          <cell r="K43">
            <v>1183757</v>
          </cell>
          <cell r="L43">
            <v>3861</v>
          </cell>
          <cell r="M43">
            <v>0</v>
          </cell>
          <cell r="N43">
            <v>232718</v>
          </cell>
          <cell r="O43">
            <v>10910</v>
          </cell>
          <cell r="P43">
            <v>9122</v>
          </cell>
          <cell r="Q43">
            <v>59674</v>
          </cell>
          <cell r="R43">
            <v>0</v>
          </cell>
          <cell r="S43">
            <v>0</v>
          </cell>
          <cell r="T43">
            <v>0</v>
          </cell>
          <cell r="U43">
            <v>1405</v>
          </cell>
          <cell r="V43">
            <v>132709</v>
          </cell>
          <cell r="W43">
            <v>129900</v>
          </cell>
          <cell r="X43">
            <v>150</v>
          </cell>
          <cell r="Y43">
            <v>0</v>
          </cell>
          <cell r="Z43">
            <v>0</v>
          </cell>
          <cell r="AA43">
            <v>2520027</v>
          </cell>
          <cell r="AB43">
            <v>74147</v>
          </cell>
          <cell r="AC43">
            <v>158384</v>
          </cell>
          <cell r="AD43">
            <v>147034</v>
          </cell>
          <cell r="AE43">
            <v>199998</v>
          </cell>
          <cell r="AF43">
            <v>0</v>
          </cell>
          <cell r="AG43">
            <v>7357</v>
          </cell>
          <cell r="AH43">
            <v>21493</v>
          </cell>
          <cell r="AI43">
            <v>26302</v>
          </cell>
          <cell r="AJ43">
            <v>0</v>
          </cell>
          <cell r="AK43">
            <v>0</v>
          </cell>
          <cell r="AL43">
            <v>49314</v>
          </cell>
          <cell r="AM43">
            <v>25602</v>
          </cell>
          <cell r="AN43">
            <v>5012</v>
          </cell>
          <cell r="AO43">
            <v>7487</v>
          </cell>
          <cell r="AP43">
            <v>71454</v>
          </cell>
          <cell r="AQ43">
            <v>10053</v>
          </cell>
          <cell r="AR43">
            <v>23425</v>
          </cell>
          <cell r="AS43">
            <v>146891</v>
          </cell>
          <cell r="AT43">
            <v>103830</v>
          </cell>
          <cell r="AU43">
            <v>91344</v>
          </cell>
          <cell r="AV43">
            <v>53097</v>
          </cell>
          <cell r="AW43">
            <v>21687</v>
          </cell>
          <cell r="AX43">
            <v>0</v>
          </cell>
          <cell r="AY43">
            <v>30316</v>
          </cell>
          <cell r="AZ43">
            <v>3195</v>
          </cell>
          <cell r="BA43">
            <v>56828</v>
          </cell>
          <cell r="BB43">
            <v>35074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100904</v>
          </cell>
          <cell r="BH43">
            <v>0</v>
          </cell>
          <cell r="BI43">
            <v>0</v>
          </cell>
          <cell r="BJ43">
            <v>0</v>
          </cell>
          <cell r="BK43">
            <v>133022</v>
          </cell>
          <cell r="BL43">
            <v>3487</v>
          </cell>
          <cell r="BM43">
            <v>0</v>
          </cell>
          <cell r="BN43">
            <v>51652</v>
          </cell>
          <cell r="BO43">
            <v>0</v>
          </cell>
          <cell r="BP43">
            <v>147086</v>
          </cell>
          <cell r="BQ43">
            <v>0</v>
          </cell>
          <cell r="BR43">
            <v>0</v>
          </cell>
          <cell r="BS43">
            <v>0</v>
          </cell>
          <cell r="BT43">
            <v>198738</v>
          </cell>
        </row>
        <row r="44">
          <cell r="A44">
            <v>377</v>
          </cell>
          <cell r="B44">
            <v>5402</v>
          </cell>
          <cell r="C44" t="str">
            <v>Stroud High School</v>
          </cell>
          <cell r="D44">
            <v>410437.75</v>
          </cell>
          <cell r="E44">
            <v>0</v>
          </cell>
          <cell r="F44">
            <v>184292</v>
          </cell>
          <cell r="G44">
            <v>0</v>
          </cell>
          <cell r="H44">
            <v>2249.58</v>
          </cell>
          <cell r="I44">
            <v>0</v>
          </cell>
          <cell r="J44">
            <v>2210652</v>
          </cell>
          <cell r="K44">
            <v>1223373</v>
          </cell>
          <cell r="L44">
            <v>0</v>
          </cell>
          <cell r="M44">
            <v>0</v>
          </cell>
          <cell r="N44">
            <v>223715</v>
          </cell>
          <cell r="O44">
            <v>21819</v>
          </cell>
          <cell r="P44">
            <v>8616.6</v>
          </cell>
          <cell r="Q44">
            <v>112414.69</v>
          </cell>
          <cell r="R44">
            <v>0</v>
          </cell>
          <cell r="S44">
            <v>0</v>
          </cell>
          <cell r="T44">
            <v>684.54</v>
          </cell>
          <cell r="U44">
            <v>246703.28</v>
          </cell>
          <cell r="V44">
            <v>77731.960000000006</v>
          </cell>
          <cell r="W44">
            <v>134707</v>
          </cell>
          <cell r="X44">
            <v>0</v>
          </cell>
          <cell r="Y44">
            <v>0</v>
          </cell>
          <cell r="Z44">
            <v>0</v>
          </cell>
          <cell r="AA44">
            <v>2409799.36</v>
          </cell>
          <cell r="AB44">
            <v>-6400.87</v>
          </cell>
          <cell r="AC44">
            <v>264998.36</v>
          </cell>
          <cell r="AD44">
            <v>119758.89</v>
          </cell>
          <cell r="AE44">
            <v>238666.45</v>
          </cell>
          <cell r="AF44">
            <v>0</v>
          </cell>
          <cell r="AG44">
            <v>18059.919999999998</v>
          </cell>
          <cell r="AH44">
            <v>25459.56</v>
          </cell>
          <cell r="AI44">
            <v>31192.65</v>
          </cell>
          <cell r="AJ44">
            <v>0</v>
          </cell>
          <cell r="AK44">
            <v>0</v>
          </cell>
          <cell r="AL44">
            <v>75297.61</v>
          </cell>
          <cell r="AM44">
            <v>11947.74</v>
          </cell>
          <cell r="AN44">
            <v>7540.18</v>
          </cell>
          <cell r="AO44">
            <v>4581.43</v>
          </cell>
          <cell r="AP44">
            <v>65734.679999999993</v>
          </cell>
          <cell r="AQ44">
            <v>9748</v>
          </cell>
          <cell r="AR44">
            <v>12181.46</v>
          </cell>
          <cell r="AS44">
            <v>457871</v>
          </cell>
          <cell r="AT44">
            <v>105667.15</v>
          </cell>
          <cell r="AU44">
            <v>72927.08</v>
          </cell>
          <cell r="AV44">
            <v>61460.4</v>
          </cell>
          <cell r="AW44">
            <v>22376</v>
          </cell>
          <cell r="AX44">
            <v>0</v>
          </cell>
          <cell r="AY44">
            <v>14958.55</v>
          </cell>
          <cell r="AZ44">
            <v>4875</v>
          </cell>
          <cell r="BA44">
            <v>98030.66</v>
          </cell>
          <cell r="BB44">
            <v>165718.21</v>
          </cell>
          <cell r="BC44">
            <v>0</v>
          </cell>
          <cell r="BD44">
            <v>106924</v>
          </cell>
          <cell r="BE44">
            <v>0</v>
          </cell>
          <cell r="BF44">
            <v>0</v>
          </cell>
          <cell r="BG44">
            <v>1394575.5</v>
          </cell>
          <cell r="BH44">
            <v>0</v>
          </cell>
          <cell r="BI44">
            <v>106924</v>
          </cell>
          <cell r="BJ44">
            <v>0</v>
          </cell>
          <cell r="BK44">
            <v>968192.27</v>
          </cell>
          <cell r="BL44">
            <v>0</v>
          </cell>
          <cell r="BM44">
            <v>2250</v>
          </cell>
          <cell r="BN44">
            <v>271481.34999999998</v>
          </cell>
          <cell r="BO44">
            <v>0</v>
          </cell>
          <cell r="BP44">
            <v>340919.5</v>
          </cell>
          <cell r="BQ44">
            <v>7486</v>
          </cell>
          <cell r="BR44">
            <v>369193.31</v>
          </cell>
          <cell r="BS44">
            <v>0</v>
          </cell>
          <cell r="BT44">
            <v>989080.15999999992</v>
          </cell>
        </row>
        <row r="45">
          <cell r="A45">
            <v>379</v>
          </cell>
          <cell r="B45">
            <v>5428</v>
          </cell>
          <cell r="C45" t="str">
            <v>Sir William Romneys School</v>
          </cell>
          <cell r="D45">
            <v>99061.35</v>
          </cell>
          <cell r="E45">
            <v>0</v>
          </cell>
          <cell r="F45">
            <v>10350</v>
          </cell>
          <cell r="G45">
            <v>0</v>
          </cell>
          <cell r="H45">
            <v>0</v>
          </cell>
          <cell r="I45">
            <v>3880</v>
          </cell>
          <cell r="J45">
            <v>2009639.5</v>
          </cell>
          <cell r="K45">
            <v>0</v>
          </cell>
          <cell r="L45">
            <v>159648</v>
          </cell>
          <cell r="M45">
            <v>0</v>
          </cell>
          <cell r="N45">
            <v>155627</v>
          </cell>
          <cell r="O45">
            <v>27250</v>
          </cell>
          <cell r="P45">
            <v>120</v>
          </cell>
          <cell r="Q45">
            <v>31597.32</v>
          </cell>
          <cell r="R45">
            <v>0</v>
          </cell>
          <cell r="S45">
            <v>0</v>
          </cell>
          <cell r="T45">
            <v>0</v>
          </cell>
          <cell r="U45">
            <v>40491.01</v>
          </cell>
          <cell r="V45">
            <v>30894</v>
          </cell>
          <cell r="W45">
            <v>124558</v>
          </cell>
          <cell r="X45">
            <v>0</v>
          </cell>
          <cell r="Y45">
            <v>0</v>
          </cell>
          <cell r="Z45">
            <v>15562.7</v>
          </cell>
          <cell r="AA45">
            <v>1483847.66</v>
          </cell>
          <cell r="AB45">
            <v>30141.19</v>
          </cell>
          <cell r="AC45">
            <v>339141.53</v>
          </cell>
          <cell r="AD45">
            <v>81149.86</v>
          </cell>
          <cell r="AE45">
            <v>176731.5</v>
          </cell>
          <cell r="AF45">
            <v>0</v>
          </cell>
          <cell r="AG45">
            <v>8256.83</v>
          </cell>
          <cell r="AH45">
            <v>13061.91</v>
          </cell>
          <cell r="AI45">
            <v>7357.65</v>
          </cell>
          <cell r="AJ45">
            <v>0</v>
          </cell>
          <cell r="AK45">
            <v>0</v>
          </cell>
          <cell r="AL45">
            <v>29001.42</v>
          </cell>
          <cell r="AM45">
            <v>16855.75</v>
          </cell>
          <cell r="AN45">
            <v>3364.12</v>
          </cell>
          <cell r="AO45">
            <v>11356.11</v>
          </cell>
          <cell r="AP45">
            <v>40624.9</v>
          </cell>
          <cell r="AQ45">
            <v>9799</v>
          </cell>
          <cell r="AR45">
            <v>16433.09</v>
          </cell>
          <cell r="AS45">
            <v>128800.15</v>
          </cell>
          <cell r="AT45">
            <v>35521.870000000003</v>
          </cell>
          <cell r="AU45">
            <v>32771.65</v>
          </cell>
          <cell r="AV45">
            <v>29429.8</v>
          </cell>
          <cell r="AW45">
            <v>13931</v>
          </cell>
          <cell r="AX45">
            <v>0</v>
          </cell>
          <cell r="AY45">
            <v>8227.26</v>
          </cell>
          <cell r="AZ45">
            <v>4906.3999999999996</v>
          </cell>
          <cell r="BA45">
            <v>16684.7</v>
          </cell>
          <cell r="BB45">
            <v>32574.99</v>
          </cell>
          <cell r="BC45">
            <v>0</v>
          </cell>
          <cell r="BD45">
            <v>0</v>
          </cell>
          <cell r="BE45">
            <v>0</v>
          </cell>
          <cell r="BF45">
            <v>20054.2</v>
          </cell>
          <cell r="BG45">
            <v>105638.69</v>
          </cell>
          <cell r="BH45">
            <v>0</v>
          </cell>
          <cell r="BI45">
            <v>0</v>
          </cell>
          <cell r="BJ45">
            <v>0</v>
          </cell>
          <cell r="BK45">
            <v>89476.3</v>
          </cell>
          <cell r="BL45">
            <v>0</v>
          </cell>
          <cell r="BM45">
            <v>0</v>
          </cell>
          <cell r="BN45">
            <v>108915.84</v>
          </cell>
          <cell r="BO45">
            <v>0</v>
          </cell>
          <cell r="BP45">
            <v>26512.39</v>
          </cell>
          <cell r="BQ45">
            <v>0</v>
          </cell>
          <cell r="BR45">
            <v>0</v>
          </cell>
          <cell r="BS45">
            <v>-611.5</v>
          </cell>
          <cell r="BT45">
            <v>134816.72999999998</v>
          </cell>
        </row>
        <row r="46">
          <cell r="A46">
            <v>380</v>
          </cell>
          <cell r="B46">
            <v>4001</v>
          </cell>
          <cell r="C46" t="str">
            <v>Sir Thomas Richs School</v>
          </cell>
          <cell r="D46">
            <v>61276.29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2011176</v>
          </cell>
          <cell r="K46">
            <v>1236064</v>
          </cell>
          <cell r="L46">
            <v>1809</v>
          </cell>
          <cell r="M46">
            <v>0</v>
          </cell>
          <cell r="N46">
            <v>323306</v>
          </cell>
          <cell r="O46">
            <v>0</v>
          </cell>
          <cell r="P46">
            <v>28385.35</v>
          </cell>
          <cell r="Q46">
            <v>168032.96</v>
          </cell>
          <cell r="R46">
            <v>0</v>
          </cell>
          <cell r="S46">
            <v>0</v>
          </cell>
          <cell r="T46">
            <v>0</v>
          </cell>
          <cell r="U46">
            <v>45908.52</v>
          </cell>
          <cell r="V46">
            <v>149437.75</v>
          </cell>
          <cell r="W46">
            <v>124466</v>
          </cell>
          <cell r="X46">
            <v>0</v>
          </cell>
          <cell r="Y46">
            <v>0</v>
          </cell>
          <cell r="Z46">
            <v>0</v>
          </cell>
          <cell r="AA46">
            <v>2624610.75</v>
          </cell>
          <cell r="AB46">
            <v>19614.759999999998</v>
          </cell>
          <cell r="AC46">
            <v>178487.53</v>
          </cell>
          <cell r="AD46">
            <v>96004.38</v>
          </cell>
          <cell r="AE46">
            <v>206109.52</v>
          </cell>
          <cell r="AF46">
            <v>0</v>
          </cell>
          <cell r="AG46">
            <v>97867.69</v>
          </cell>
          <cell r="AH46">
            <v>34930.629999999997</v>
          </cell>
          <cell r="AI46">
            <v>11462.93</v>
          </cell>
          <cell r="AJ46">
            <v>0</v>
          </cell>
          <cell r="AK46">
            <v>0</v>
          </cell>
          <cell r="AL46">
            <v>56623.79</v>
          </cell>
          <cell r="AM46">
            <v>16184.15</v>
          </cell>
          <cell r="AN46">
            <v>43239.57</v>
          </cell>
          <cell r="AO46">
            <v>14471.75</v>
          </cell>
          <cell r="AP46">
            <v>112122.08</v>
          </cell>
          <cell r="AQ46">
            <v>56572</v>
          </cell>
          <cell r="AR46">
            <v>27407.11</v>
          </cell>
          <cell r="AS46">
            <v>224307.21</v>
          </cell>
          <cell r="AT46">
            <v>25973.279999999999</v>
          </cell>
          <cell r="AU46">
            <v>85433.600000000006</v>
          </cell>
          <cell r="AV46">
            <v>64151.69</v>
          </cell>
          <cell r="AW46">
            <v>20762.740000000002</v>
          </cell>
          <cell r="AX46">
            <v>130</v>
          </cell>
          <cell r="AY46">
            <v>4237.21</v>
          </cell>
          <cell r="AZ46">
            <v>6176.94</v>
          </cell>
          <cell r="BA46">
            <v>42989.440000000002</v>
          </cell>
          <cell r="BB46">
            <v>28081.34</v>
          </cell>
          <cell r="BC46">
            <v>110.1</v>
          </cell>
          <cell r="BD46">
            <v>0</v>
          </cell>
          <cell r="BE46">
            <v>0</v>
          </cell>
          <cell r="BF46">
            <v>0</v>
          </cell>
          <cell r="BG46">
            <v>200990</v>
          </cell>
          <cell r="BH46">
            <v>0</v>
          </cell>
          <cell r="BI46">
            <v>0</v>
          </cell>
          <cell r="BJ46">
            <v>0</v>
          </cell>
          <cell r="BK46">
            <v>191601.22</v>
          </cell>
          <cell r="BL46">
            <v>0</v>
          </cell>
          <cell r="BM46">
            <v>0</v>
          </cell>
          <cell r="BN46">
            <v>0</v>
          </cell>
          <cell r="BO46">
            <v>51799.68</v>
          </cell>
          <cell r="BP46">
            <v>0</v>
          </cell>
          <cell r="BQ46">
            <v>0</v>
          </cell>
          <cell r="BR46">
            <v>9388.7800000000007</v>
          </cell>
          <cell r="BS46">
            <v>0</v>
          </cell>
          <cell r="BT46">
            <v>61188.46</v>
          </cell>
        </row>
        <row r="47">
          <cell r="A47">
            <v>381</v>
          </cell>
          <cell r="B47">
            <v>4600</v>
          </cell>
          <cell r="C47" t="str">
            <v>St. Peter's Catholic High School and Sixth Form Centre</v>
          </cell>
          <cell r="D47">
            <v>437399.55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1693.94</v>
          </cell>
          <cell r="J47">
            <v>3923449</v>
          </cell>
          <cell r="K47">
            <v>1913995</v>
          </cell>
          <cell r="L47">
            <v>389702</v>
          </cell>
          <cell r="M47">
            <v>0</v>
          </cell>
          <cell r="N47">
            <v>522857</v>
          </cell>
          <cell r="O47">
            <v>0</v>
          </cell>
          <cell r="P47">
            <v>336722.32</v>
          </cell>
          <cell r="Q47">
            <v>70860.09</v>
          </cell>
          <cell r="R47">
            <v>111201.82</v>
          </cell>
          <cell r="S47">
            <v>0</v>
          </cell>
          <cell r="T47">
            <v>0</v>
          </cell>
          <cell r="U47">
            <v>3834.94</v>
          </cell>
          <cell r="V47">
            <v>118731.54</v>
          </cell>
          <cell r="W47">
            <v>274638</v>
          </cell>
          <cell r="X47">
            <v>0</v>
          </cell>
          <cell r="Y47">
            <v>0</v>
          </cell>
          <cell r="Z47">
            <v>46873.34</v>
          </cell>
          <cell r="AA47">
            <v>5104632.92</v>
          </cell>
          <cell r="AB47">
            <v>54624.56</v>
          </cell>
          <cell r="AC47">
            <v>628227.43000000005</v>
          </cell>
          <cell r="AD47">
            <v>163479.5</v>
          </cell>
          <cell r="AE47">
            <v>541034.23</v>
          </cell>
          <cell r="AF47">
            <v>76363.41</v>
          </cell>
          <cell r="AG47">
            <v>30236.23</v>
          </cell>
          <cell r="AH47">
            <v>22425.73</v>
          </cell>
          <cell r="AI47">
            <v>21820.26</v>
          </cell>
          <cell r="AJ47">
            <v>0</v>
          </cell>
          <cell r="AK47">
            <v>0</v>
          </cell>
          <cell r="AL47">
            <v>293422.39</v>
          </cell>
          <cell r="AM47">
            <v>13686.83</v>
          </cell>
          <cell r="AN47">
            <v>7095.52</v>
          </cell>
          <cell r="AO47">
            <v>15154.8</v>
          </cell>
          <cell r="AP47">
            <v>94120.51</v>
          </cell>
          <cell r="AQ47">
            <v>14992</v>
          </cell>
          <cell r="AR47">
            <v>17897.419999999998</v>
          </cell>
          <cell r="AS47">
            <v>327296.18</v>
          </cell>
          <cell r="AT47">
            <v>8706.3700000000008</v>
          </cell>
          <cell r="AU47">
            <v>135752.23000000001</v>
          </cell>
          <cell r="AV47">
            <v>110249.83</v>
          </cell>
          <cell r="AW47">
            <v>31060</v>
          </cell>
          <cell r="AX47">
            <v>1569.66</v>
          </cell>
          <cell r="AY47">
            <v>71367.78</v>
          </cell>
          <cell r="AZ47">
            <v>0</v>
          </cell>
          <cell r="BA47">
            <v>46550.14</v>
          </cell>
          <cell r="BB47">
            <v>48344.800000000003</v>
          </cell>
          <cell r="BC47">
            <v>0</v>
          </cell>
          <cell r="BD47">
            <v>0</v>
          </cell>
          <cell r="BE47">
            <v>37015.379999999997</v>
          </cell>
          <cell r="BF47">
            <v>5999.98</v>
          </cell>
          <cell r="BG47">
            <v>13187</v>
          </cell>
          <cell r="BH47">
            <v>901661</v>
          </cell>
          <cell r="BI47">
            <v>0</v>
          </cell>
          <cell r="BJ47">
            <v>0</v>
          </cell>
          <cell r="BK47">
            <v>736374.71</v>
          </cell>
          <cell r="BL47">
            <v>0</v>
          </cell>
          <cell r="BM47">
            <v>3515</v>
          </cell>
          <cell r="BN47">
            <v>223280.53</v>
          </cell>
          <cell r="BO47">
            <v>0</v>
          </cell>
          <cell r="BP47">
            <v>0</v>
          </cell>
          <cell r="BQ47">
            <v>9672</v>
          </cell>
          <cell r="BR47">
            <v>165286.29</v>
          </cell>
          <cell r="BS47">
            <v>5551.92</v>
          </cell>
          <cell r="BT47">
            <v>403790.74</v>
          </cell>
        </row>
        <row r="48">
          <cell r="A48">
            <v>382</v>
          </cell>
          <cell r="B48">
            <v>4609</v>
          </cell>
          <cell r="C48" t="str">
            <v>Christ College</v>
          </cell>
          <cell r="D48">
            <v>169700.44</v>
          </cell>
          <cell r="E48">
            <v>0</v>
          </cell>
          <cell r="F48">
            <v>0</v>
          </cell>
          <cell r="G48">
            <v>1487.56</v>
          </cell>
          <cell r="H48">
            <v>0</v>
          </cell>
          <cell r="I48">
            <v>0</v>
          </cell>
          <cell r="J48">
            <v>2421142.5</v>
          </cell>
          <cell r="K48">
            <v>0</v>
          </cell>
          <cell r="L48">
            <v>296633</v>
          </cell>
          <cell r="M48">
            <v>0</v>
          </cell>
          <cell r="N48">
            <v>605940.30000000005</v>
          </cell>
          <cell r="O48">
            <v>15000</v>
          </cell>
          <cell r="P48">
            <v>0</v>
          </cell>
          <cell r="Q48">
            <v>103662.68</v>
          </cell>
          <cell r="R48">
            <v>107697.73</v>
          </cell>
          <cell r="S48">
            <v>0</v>
          </cell>
          <cell r="T48">
            <v>6733.44</v>
          </cell>
          <cell r="U48">
            <v>2031</v>
          </cell>
          <cell r="V48">
            <v>51083.5</v>
          </cell>
          <cell r="W48">
            <v>198053</v>
          </cell>
          <cell r="X48">
            <v>8020</v>
          </cell>
          <cell r="Y48">
            <v>16935.54</v>
          </cell>
          <cell r="Z48">
            <v>0</v>
          </cell>
          <cell r="AA48">
            <v>1809363.3</v>
          </cell>
          <cell r="AB48">
            <v>1984.38</v>
          </cell>
          <cell r="AC48">
            <v>519227.68</v>
          </cell>
          <cell r="AD48">
            <v>106984.09</v>
          </cell>
          <cell r="AE48">
            <v>189174.15</v>
          </cell>
          <cell r="AF48">
            <v>54649.71</v>
          </cell>
          <cell r="AG48">
            <v>69250.09</v>
          </cell>
          <cell r="AH48">
            <v>21438.28</v>
          </cell>
          <cell r="AI48">
            <v>21852.54</v>
          </cell>
          <cell r="AJ48">
            <v>0</v>
          </cell>
          <cell r="AK48">
            <v>0</v>
          </cell>
          <cell r="AL48">
            <v>35971</v>
          </cell>
          <cell r="AM48">
            <v>7551.14</v>
          </cell>
          <cell r="AN48">
            <v>6562.76</v>
          </cell>
          <cell r="AO48">
            <v>10732.01</v>
          </cell>
          <cell r="AP48">
            <v>51355.33</v>
          </cell>
          <cell r="AQ48">
            <v>8974</v>
          </cell>
          <cell r="AR48">
            <v>11154.04</v>
          </cell>
          <cell r="AS48">
            <v>166562.35</v>
          </cell>
          <cell r="AT48">
            <v>46571.25</v>
          </cell>
          <cell r="AU48">
            <v>55037.78</v>
          </cell>
          <cell r="AV48">
            <v>71120.28</v>
          </cell>
          <cell r="AW48">
            <v>19257.599999999999</v>
          </cell>
          <cell r="AX48">
            <v>0</v>
          </cell>
          <cell r="AY48">
            <v>113691.87</v>
          </cell>
          <cell r="AZ48">
            <v>21806.11</v>
          </cell>
          <cell r="BA48">
            <v>135203.76</v>
          </cell>
          <cell r="BB48">
            <v>58364.76</v>
          </cell>
          <cell r="BC48">
            <v>6</v>
          </cell>
          <cell r="BD48">
            <v>0</v>
          </cell>
          <cell r="BE48">
            <v>7936</v>
          </cell>
          <cell r="BF48">
            <v>2777.04</v>
          </cell>
          <cell r="BG48">
            <v>9310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10797.56</v>
          </cell>
          <cell r="BN48">
            <v>371851.33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6222.5</v>
          </cell>
          <cell r="BT48">
            <v>378073.83</v>
          </cell>
        </row>
        <row r="49">
          <cell r="A49">
            <v>386</v>
          </cell>
          <cell r="B49">
            <v>5417</v>
          </cell>
          <cell r="C49" t="str">
            <v>WINCHCOMBE SCHOOL</v>
          </cell>
          <cell r="D49">
            <v>39004.68</v>
          </cell>
          <cell r="E49">
            <v>0</v>
          </cell>
          <cell r="F49">
            <v>25000</v>
          </cell>
          <cell r="G49">
            <v>0</v>
          </cell>
          <cell r="H49">
            <v>12774.92</v>
          </cell>
          <cell r="I49">
            <v>0</v>
          </cell>
          <cell r="J49">
            <v>1893479.5</v>
          </cell>
          <cell r="K49">
            <v>0</v>
          </cell>
          <cell r="L49">
            <v>177970</v>
          </cell>
          <cell r="M49">
            <v>0</v>
          </cell>
          <cell r="N49">
            <v>223980.5</v>
          </cell>
          <cell r="O49">
            <v>0</v>
          </cell>
          <cell r="P49">
            <v>90854.59</v>
          </cell>
          <cell r="Q49">
            <v>40718.49</v>
          </cell>
          <cell r="R49">
            <v>52030.23</v>
          </cell>
          <cell r="S49">
            <v>0</v>
          </cell>
          <cell r="T49">
            <v>341</v>
          </cell>
          <cell r="U49">
            <v>15252.65</v>
          </cell>
          <cell r="V49">
            <v>8680.59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1426115.85</v>
          </cell>
          <cell r="AB49">
            <v>38093.72</v>
          </cell>
          <cell r="AC49">
            <v>252023.49</v>
          </cell>
          <cell r="AD49">
            <v>75122.259999999995</v>
          </cell>
          <cell r="AE49">
            <v>143894.35999999999</v>
          </cell>
          <cell r="AF49">
            <v>28381.15</v>
          </cell>
          <cell r="AG49">
            <v>8089.98</v>
          </cell>
          <cell r="AH49">
            <v>23251.94</v>
          </cell>
          <cell r="AI49">
            <v>5818.67</v>
          </cell>
          <cell r="AJ49">
            <v>0</v>
          </cell>
          <cell r="AK49">
            <v>0</v>
          </cell>
          <cell r="AL49">
            <v>52416.32</v>
          </cell>
          <cell r="AM49">
            <v>14884.9</v>
          </cell>
          <cell r="AN49">
            <v>4037.82</v>
          </cell>
          <cell r="AO49">
            <v>3375.53</v>
          </cell>
          <cell r="AP49">
            <v>28841.85</v>
          </cell>
          <cell r="AQ49">
            <v>7420.61</v>
          </cell>
          <cell r="AR49">
            <v>18953.86</v>
          </cell>
          <cell r="AS49">
            <v>123440.34</v>
          </cell>
          <cell r="AT49">
            <v>23002.81</v>
          </cell>
          <cell r="AU49">
            <v>26761.81</v>
          </cell>
          <cell r="AV49">
            <v>37899.769999999997</v>
          </cell>
          <cell r="AW49">
            <v>11955</v>
          </cell>
          <cell r="AX49">
            <v>0</v>
          </cell>
          <cell r="AY49">
            <v>53504.4</v>
          </cell>
          <cell r="AZ49">
            <v>0</v>
          </cell>
          <cell r="BA49">
            <v>30280.23</v>
          </cell>
          <cell r="BB49">
            <v>17205.88</v>
          </cell>
          <cell r="BC49">
            <v>0</v>
          </cell>
          <cell r="BD49">
            <v>33701.35</v>
          </cell>
          <cell r="BE49">
            <v>0</v>
          </cell>
          <cell r="BF49">
            <v>0</v>
          </cell>
          <cell r="BG49">
            <v>97636.72</v>
          </cell>
          <cell r="BH49">
            <v>0</v>
          </cell>
          <cell r="BI49">
            <v>33701.35</v>
          </cell>
          <cell r="BJ49">
            <v>0</v>
          </cell>
          <cell r="BK49">
            <v>67267.41</v>
          </cell>
          <cell r="BL49">
            <v>0</v>
          </cell>
          <cell r="BM49">
            <v>7992</v>
          </cell>
          <cell r="BN49">
            <v>53838.33</v>
          </cell>
          <cell r="BO49">
            <v>0</v>
          </cell>
          <cell r="BP49">
            <v>88293</v>
          </cell>
          <cell r="BQ49">
            <v>0</v>
          </cell>
          <cell r="BR49">
            <v>5560.58</v>
          </cell>
          <cell r="BS49">
            <v>0</v>
          </cell>
          <cell r="BT49">
            <v>147691.91</v>
          </cell>
        </row>
        <row r="50">
          <cell r="A50">
            <v>388</v>
          </cell>
          <cell r="B50">
            <v>5406</v>
          </cell>
          <cell r="C50" t="str">
            <v>Katharine Lady Berkeley's School</v>
          </cell>
          <cell r="D50">
            <v>79174.7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4097666</v>
          </cell>
          <cell r="K50">
            <v>1154554.5</v>
          </cell>
          <cell r="L50">
            <v>166044</v>
          </cell>
          <cell r="M50">
            <v>0</v>
          </cell>
          <cell r="N50">
            <v>472590.5</v>
          </cell>
          <cell r="O50">
            <v>0</v>
          </cell>
          <cell r="P50">
            <v>139683.54</v>
          </cell>
          <cell r="Q50">
            <v>63915.76</v>
          </cell>
          <cell r="R50">
            <v>144397.03</v>
          </cell>
          <cell r="S50">
            <v>0</v>
          </cell>
          <cell r="T50">
            <v>0</v>
          </cell>
          <cell r="U50">
            <v>0</v>
          </cell>
          <cell r="V50">
            <v>2059.5300000000002</v>
          </cell>
          <cell r="W50">
            <v>252292</v>
          </cell>
          <cell r="X50">
            <v>0</v>
          </cell>
          <cell r="Y50">
            <v>0</v>
          </cell>
          <cell r="Z50">
            <v>0</v>
          </cell>
          <cell r="AA50">
            <v>4056596.25</v>
          </cell>
          <cell r="AB50">
            <v>53266.65</v>
          </cell>
          <cell r="AC50">
            <v>479731.78</v>
          </cell>
          <cell r="AD50">
            <v>210769.53</v>
          </cell>
          <cell r="AE50">
            <v>361477.48</v>
          </cell>
          <cell r="AF50">
            <v>85958.66</v>
          </cell>
          <cell r="AG50">
            <v>110491.08</v>
          </cell>
          <cell r="AH50">
            <v>40473.06</v>
          </cell>
          <cell r="AI50">
            <v>24776.39</v>
          </cell>
          <cell r="AJ50">
            <v>0</v>
          </cell>
          <cell r="AK50">
            <v>0</v>
          </cell>
          <cell r="AL50">
            <v>52446.43</v>
          </cell>
          <cell r="AM50">
            <v>6094.46</v>
          </cell>
          <cell r="AN50">
            <v>13310.81</v>
          </cell>
          <cell r="AO50">
            <v>774.04</v>
          </cell>
          <cell r="AP50">
            <v>135226.03</v>
          </cell>
          <cell r="AQ50">
            <v>18912.05</v>
          </cell>
          <cell r="AR50">
            <v>28609.93</v>
          </cell>
          <cell r="AS50">
            <v>252514.11</v>
          </cell>
          <cell r="AT50">
            <v>83964.61</v>
          </cell>
          <cell r="AU50">
            <v>117069.1</v>
          </cell>
          <cell r="AV50">
            <v>151381.76999999999</v>
          </cell>
          <cell r="AW50">
            <v>40056.22</v>
          </cell>
          <cell r="AX50">
            <v>5506.13</v>
          </cell>
          <cell r="AY50">
            <v>49082.35</v>
          </cell>
          <cell r="AZ50">
            <v>36972.85</v>
          </cell>
          <cell r="BA50">
            <v>57284.44</v>
          </cell>
          <cell r="BB50">
            <v>49697.22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580604.59</v>
          </cell>
          <cell r="BH50">
            <v>0</v>
          </cell>
          <cell r="BI50">
            <v>0</v>
          </cell>
          <cell r="BJ50">
            <v>0</v>
          </cell>
          <cell r="BK50">
            <v>567693.59</v>
          </cell>
          <cell r="BL50">
            <v>0</v>
          </cell>
          <cell r="BM50">
            <v>12911</v>
          </cell>
          <cell r="BN50">
            <v>49934.13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T50">
            <v>49934.13</v>
          </cell>
        </row>
        <row r="51">
          <cell r="A51">
            <v>389</v>
          </cell>
          <cell r="B51">
            <v>4012</v>
          </cell>
          <cell r="C51" t="str">
            <v>Barnwood Park Arts College</v>
          </cell>
          <cell r="D51">
            <v>405146.7</v>
          </cell>
          <cell r="E51">
            <v>0</v>
          </cell>
          <cell r="F51">
            <v>0</v>
          </cell>
          <cell r="G51">
            <v>2835</v>
          </cell>
          <cell r="H51">
            <v>33724.449999999997</v>
          </cell>
          <cell r="I51">
            <v>0</v>
          </cell>
          <cell r="J51">
            <v>2514219.85</v>
          </cell>
          <cell r="K51">
            <v>0</v>
          </cell>
          <cell r="L51">
            <v>284897</v>
          </cell>
          <cell r="M51">
            <v>0</v>
          </cell>
          <cell r="N51">
            <v>246895.5</v>
          </cell>
          <cell r="O51">
            <v>0</v>
          </cell>
          <cell r="P51">
            <v>24123.94</v>
          </cell>
          <cell r="Q51">
            <v>48667.8</v>
          </cell>
          <cell r="R51">
            <v>0</v>
          </cell>
          <cell r="S51">
            <v>0</v>
          </cell>
          <cell r="T51">
            <v>0</v>
          </cell>
          <cell r="U51">
            <v>7106.7</v>
          </cell>
          <cell r="V51">
            <v>9214.06</v>
          </cell>
          <cell r="W51">
            <v>183570</v>
          </cell>
          <cell r="X51">
            <v>0</v>
          </cell>
          <cell r="Y51">
            <v>0</v>
          </cell>
          <cell r="Z51">
            <v>0</v>
          </cell>
          <cell r="AA51">
            <v>2022348.31</v>
          </cell>
          <cell r="AB51">
            <v>45830.85</v>
          </cell>
          <cell r="AC51">
            <v>348772.59</v>
          </cell>
          <cell r="AD51">
            <v>65357.65</v>
          </cell>
          <cell r="AE51">
            <v>178484.73</v>
          </cell>
          <cell r="AF51">
            <v>0</v>
          </cell>
          <cell r="AG51">
            <v>20606.23</v>
          </cell>
          <cell r="AH51">
            <v>15506.13</v>
          </cell>
          <cell r="AI51">
            <v>7539.14</v>
          </cell>
          <cell r="AJ51">
            <v>0</v>
          </cell>
          <cell r="AK51">
            <v>0</v>
          </cell>
          <cell r="AL51">
            <v>55812.05</v>
          </cell>
          <cell r="AM51">
            <v>5616</v>
          </cell>
          <cell r="AN51">
            <v>48393.18</v>
          </cell>
          <cell r="AO51">
            <v>5101.8999999999996</v>
          </cell>
          <cell r="AP51">
            <v>54193.14</v>
          </cell>
          <cell r="AQ51">
            <v>11402</v>
          </cell>
          <cell r="AR51">
            <v>11211.17</v>
          </cell>
          <cell r="AS51">
            <v>115344.93</v>
          </cell>
          <cell r="AT51">
            <v>85934.47</v>
          </cell>
          <cell r="AU51">
            <v>24680.35</v>
          </cell>
          <cell r="AV51">
            <v>56497.05</v>
          </cell>
          <cell r="AW51">
            <v>3116.15</v>
          </cell>
          <cell r="AX51">
            <v>0</v>
          </cell>
          <cell r="AY51">
            <v>32768.79</v>
          </cell>
          <cell r="AZ51">
            <v>856.55</v>
          </cell>
          <cell r="BA51">
            <v>52150.879999999997</v>
          </cell>
          <cell r="BB51">
            <v>49379.39</v>
          </cell>
          <cell r="BC51">
            <v>0</v>
          </cell>
          <cell r="BD51">
            <v>258231</v>
          </cell>
          <cell r="BE51">
            <v>0</v>
          </cell>
          <cell r="BF51">
            <v>0</v>
          </cell>
          <cell r="BG51">
            <v>95081.15</v>
          </cell>
          <cell r="BH51">
            <v>0</v>
          </cell>
          <cell r="BI51">
            <v>258231</v>
          </cell>
          <cell r="BJ51">
            <v>0</v>
          </cell>
          <cell r="BK51">
            <v>271560.99</v>
          </cell>
          <cell r="BL51">
            <v>0</v>
          </cell>
          <cell r="BM51">
            <v>11753.61</v>
          </cell>
          <cell r="BN51">
            <v>148706.92000000001</v>
          </cell>
          <cell r="BO51">
            <v>0</v>
          </cell>
          <cell r="BP51">
            <v>0</v>
          </cell>
          <cell r="BQ51">
            <v>0</v>
          </cell>
          <cell r="BR51">
            <v>106557</v>
          </cell>
          <cell r="BS51">
            <v>0</v>
          </cell>
          <cell r="BT51">
            <v>255263.92</v>
          </cell>
        </row>
        <row r="52">
          <cell r="A52">
            <v>391</v>
          </cell>
          <cell r="B52">
            <v>5405</v>
          </cell>
          <cell r="C52" t="str">
            <v>Tewkesbury School</v>
          </cell>
          <cell r="D52">
            <v>284858.62</v>
          </cell>
          <cell r="E52">
            <v>0</v>
          </cell>
          <cell r="F52">
            <v>57716.65</v>
          </cell>
          <cell r="G52">
            <v>0</v>
          </cell>
          <cell r="H52">
            <v>0</v>
          </cell>
          <cell r="I52">
            <v>18452</v>
          </cell>
          <cell r="J52">
            <v>4518288</v>
          </cell>
          <cell r="K52">
            <v>1665849</v>
          </cell>
          <cell r="L52">
            <v>312341</v>
          </cell>
          <cell r="M52">
            <v>0</v>
          </cell>
          <cell r="N52">
            <v>491229</v>
          </cell>
          <cell r="O52">
            <v>0</v>
          </cell>
          <cell r="P52">
            <v>224735.64</v>
          </cell>
          <cell r="Q52">
            <v>93747.49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39461.22</v>
          </cell>
          <cell r="W52">
            <v>286966</v>
          </cell>
          <cell r="X52">
            <v>0</v>
          </cell>
          <cell r="Y52">
            <v>32177.5</v>
          </cell>
          <cell r="Z52">
            <v>0</v>
          </cell>
          <cell r="AA52">
            <v>4717815.75</v>
          </cell>
          <cell r="AB52">
            <v>5730.71</v>
          </cell>
          <cell r="AC52">
            <v>788991.33</v>
          </cell>
          <cell r="AD52">
            <v>326169.3</v>
          </cell>
          <cell r="AE52">
            <v>485517.47</v>
          </cell>
          <cell r="AF52">
            <v>0</v>
          </cell>
          <cell r="AG52">
            <v>30146.880000000001</v>
          </cell>
          <cell r="AH52">
            <v>37682.879999999997</v>
          </cell>
          <cell r="AI52">
            <v>39300.86</v>
          </cell>
          <cell r="AJ52">
            <v>0</v>
          </cell>
          <cell r="AK52">
            <v>0</v>
          </cell>
          <cell r="AL52">
            <v>164455.49</v>
          </cell>
          <cell r="AM52">
            <v>17994.95</v>
          </cell>
          <cell r="AN52">
            <v>27805.32</v>
          </cell>
          <cell r="AO52">
            <v>24797.16</v>
          </cell>
          <cell r="AP52">
            <v>115695.24</v>
          </cell>
          <cell r="AQ52">
            <v>22693</v>
          </cell>
          <cell r="AR52">
            <v>20078.77</v>
          </cell>
          <cell r="AS52">
            <v>351364.31</v>
          </cell>
          <cell r="AT52">
            <v>55535.34</v>
          </cell>
          <cell r="AU52">
            <v>130958.13</v>
          </cell>
          <cell r="AV52">
            <v>77646.2</v>
          </cell>
          <cell r="AW52">
            <v>43044.68</v>
          </cell>
          <cell r="AX52">
            <v>2609</v>
          </cell>
          <cell r="AY52">
            <v>33446.300000000003</v>
          </cell>
          <cell r="AZ52">
            <v>0</v>
          </cell>
          <cell r="BA52">
            <v>96291.82</v>
          </cell>
          <cell r="BB52">
            <v>131863.79999999999</v>
          </cell>
          <cell r="BC52">
            <v>0</v>
          </cell>
          <cell r="BD52">
            <v>45627.73</v>
          </cell>
          <cell r="BE52">
            <v>2561.08</v>
          </cell>
          <cell r="BF52">
            <v>41542.58</v>
          </cell>
          <cell r="BG52">
            <v>251288.35</v>
          </cell>
          <cell r="BH52">
            <v>0</v>
          </cell>
          <cell r="BI52">
            <v>45627.73</v>
          </cell>
          <cell r="BJ52">
            <v>0</v>
          </cell>
          <cell r="BK52">
            <v>330533.73</v>
          </cell>
          <cell r="BL52">
            <v>0</v>
          </cell>
          <cell r="BM52">
            <v>13074</v>
          </cell>
          <cell r="BN52">
            <v>124213.39</v>
          </cell>
          <cell r="BO52">
            <v>0</v>
          </cell>
          <cell r="BP52">
            <v>11025</v>
          </cell>
          <cell r="BQ52">
            <v>0</v>
          </cell>
          <cell r="BR52">
            <v>0</v>
          </cell>
          <cell r="BS52">
            <v>6526</v>
          </cell>
          <cell r="BT52">
            <v>141764.39000000001</v>
          </cell>
        </row>
        <row r="53">
          <cell r="A53">
            <v>392</v>
          </cell>
          <cell r="B53">
            <v>5415</v>
          </cell>
          <cell r="C53" t="str">
            <v>WYEDEAN SCHOOL</v>
          </cell>
          <cell r="D53">
            <v>0</v>
          </cell>
          <cell r="E53">
            <v>123521.06</v>
          </cell>
          <cell r="F53">
            <v>0</v>
          </cell>
          <cell r="G53">
            <v>0</v>
          </cell>
          <cell r="H53">
            <v>2609.41</v>
          </cell>
          <cell r="I53">
            <v>0</v>
          </cell>
          <cell r="J53">
            <v>2874762</v>
          </cell>
          <cell r="K53">
            <v>1732984</v>
          </cell>
          <cell r="L53">
            <v>359818</v>
          </cell>
          <cell r="M53">
            <v>0</v>
          </cell>
          <cell r="N53">
            <v>337036.5</v>
          </cell>
          <cell r="O53">
            <v>14638</v>
          </cell>
          <cell r="P53">
            <v>0</v>
          </cell>
          <cell r="Q53">
            <v>71004.58</v>
          </cell>
          <cell r="R53">
            <v>214461.36</v>
          </cell>
          <cell r="S53">
            <v>0</v>
          </cell>
          <cell r="T53">
            <v>0</v>
          </cell>
          <cell r="U53">
            <v>39251.58</v>
          </cell>
          <cell r="V53">
            <v>161319.45000000001</v>
          </cell>
          <cell r="W53">
            <v>203539</v>
          </cell>
          <cell r="X53">
            <v>0</v>
          </cell>
          <cell r="Y53">
            <v>0</v>
          </cell>
          <cell r="Z53">
            <v>0</v>
          </cell>
          <cell r="AA53">
            <v>3502201.51</v>
          </cell>
          <cell r="AB53">
            <v>8882.14</v>
          </cell>
          <cell r="AC53">
            <v>489042.02</v>
          </cell>
          <cell r="AD53">
            <v>168805.83</v>
          </cell>
          <cell r="AE53">
            <v>415934.27</v>
          </cell>
          <cell r="AF53">
            <v>90553.47</v>
          </cell>
          <cell r="AG53">
            <v>34612.559999999998</v>
          </cell>
          <cell r="AH53">
            <v>40563.93</v>
          </cell>
          <cell r="AI53">
            <v>35176.839999999997</v>
          </cell>
          <cell r="AJ53">
            <v>0</v>
          </cell>
          <cell r="AK53">
            <v>25410.85</v>
          </cell>
          <cell r="AL53">
            <v>68723.72</v>
          </cell>
          <cell r="AM53">
            <v>16800.84</v>
          </cell>
          <cell r="AN53">
            <v>17040.099999999999</v>
          </cell>
          <cell r="AO53">
            <v>8783.36</v>
          </cell>
          <cell r="AP53">
            <v>84107.67</v>
          </cell>
          <cell r="AQ53">
            <v>15994</v>
          </cell>
          <cell r="AR53">
            <v>23719.55</v>
          </cell>
          <cell r="AS53">
            <v>219255.47</v>
          </cell>
          <cell r="AT53">
            <v>109006.36</v>
          </cell>
          <cell r="AU53">
            <v>117397.4</v>
          </cell>
          <cell r="AV53">
            <v>88254.93</v>
          </cell>
          <cell r="AW53">
            <v>26582.12</v>
          </cell>
          <cell r="AX53">
            <v>5782.96</v>
          </cell>
          <cell r="AY53">
            <v>146726.07999999999</v>
          </cell>
          <cell r="AZ53">
            <v>64549.14</v>
          </cell>
          <cell r="BA53">
            <v>75304.33</v>
          </cell>
          <cell r="BB53">
            <v>44880.55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278176</v>
          </cell>
          <cell r="BH53">
            <v>0</v>
          </cell>
          <cell r="BI53">
            <v>0</v>
          </cell>
          <cell r="BJ53">
            <v>0</v>
          </cell>
          <cell r="BK53">
            <v>179267.35</v>
          </cell>
          <cell r="BL53">
            <v>88.2</v>
          </cell>
          <cell r="BM53">
            <v>48322.41</v>
          </cell>
          <cell r="BN53">
            <v>188243.53</v>
          </cell>
          <cell r="BO53">
            <v>0</v>
          </cell>
          <cell r="BP53">
            <v>53107.45</v>
          </cell>
          <cell r="BQ53">
            <v>0</v>
          </cell>
          <cell r="BR53">
            <v>0</v>
          </cell>
          <cell r="BS53">
            <v>0</v>
          </cell>
          <cell r="BT53">
            <v>241350.97999999998</v>
          </cell>
        </row>
        <row r="54">
          <cell r="A54">
            <v>394</v>
          </cell>
          <cell r="B54">
            <v>5426</v>
          </cell>
          <cell r="C54" t="str">
            <v>Cheltenham Kingsmead School</v>
          </cell>
          <cell r="D54">
            <v>166234.62</v>
          </cell>
          <cell r="E54">
            <v>-0.01</v>
          </cell>
          <cell r="F54">
            <v>62981</v>
          </cell>
          <cell r="G54">
            <v>0</v>
          </cell>
          <cell r="H54">
            <v>1582</v>
          </cell>
          <cell r="I54">
            <v>0</v>
          </cell>
          <cell r="J54">
            <v>1133693</v>
          </cell>
          <cell r="K54">
            <v>0</v>
          </cell>
          <cell r="L54">
            <v>99145</v>
          </cell>
          <cell r="M54">
            <v>0</v>
          </cell>
          <cell r="N54">
            <v>253525</v>
          </cell>
          <cell r="O54">
            <v>0</v>
          </cell>
          <cell r="P54">
            <v>11843.4</v>
          </cell>
          <cell r="Q54">
            <v>35468.03</v>
          </cell>
          <cell r="R54">
            <v>0</v>
          </cell>
          <cell r="S54">
            <v>0</v>
          </cell>
          <cell r="T54">
            <v>3599</v>
          </cell>
          <cell r="U54">
            <v>0</v>
          </cell>
          <cell r="V54">
            <v>23905.75</v>
          </cell>
          <cell r="W54">
            <v>73741</v>
          </cell>
          <cell r="X54">
            <v>0</v>
          </cell>
          <cell r="Y54">
            <v>0</v>
          </cell>
          <cell r="Z54">
            <v>0</v>
          </cell>
          <cell r="AA54">
            <v>903805.64</v>
          </cell>
          <cell r="AB54">
            <v>9065.25</v>
          </cell>
          <cell r="AC54">
            <v>214463.25</v>
          </cell>
          <cell r="AD54">
            <v>75481.320000000007</v>
          </cell>
          <cell r="AE54">
            <v>131663.85</v>
          </cell>
          <cell r="AF54">
            <v>0</v>
          </cell>
          <cell r="AG54">
            <v>13425.25</v>
          </cell>
          <cell r="AH54">
            <v>20382.759999999998</v>
          </cell>
          <cell r="AI54">
            <v>7418.61</v>
          </cell>
          <cell r="AJ54">
            <v>0</v>
          </cell>
          <cell r="AK54">
            <v>0</v>
          </cell>
          <cell r="AL54">
            <v>29866.75</v>
          </cell>
          <cell r="AM54">
            <v>15139.12</v>
          </cell>
          <cell r="AN54">
            <v>4223.7700000000004</v>
          </cell>
          <cell r="AO54">
            <v>9308.36</v>
          </cell>
          <cell r="AP54">
            <v>64246.28</v>
          </cell>
          <cell r="AQ54">
            <v>9148</v>
          </cell>
          <cell r="AR54">
            <v>9780.02</v>
          </cell>
          <cell r="AS54">
            <v>58438.75</v>
          </cell>
          <cell r="AT54">
            <v>17252.59</v>
          </cell>
          <cell r="AU54">
            <v>16074.3</v>
          </cell>
          <cell r="AV54">
            <v>30923.040000000001</v>
          </cell>
          <cell r="AW54">
            <v>7471.51</v>
          </cell>
          <cell r="AX54">
            <v>0.01</v>
          </cell>
          <cell r="AY54">
            <v>24666.45</v>
          </cell>
          <cell r="AZ54">
            <v>37359.5</v>
          </cell>
          <cell r="BA54">
            <v>16585.919999999998</v>
          </cell>
          <cell r="BB54">
            <v>19262.66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62567</v>
          </cell>
          <cell r="BH54">
            <v>0</v>
          </cell>
          <cell r="BI54">
            <v>0</v>
          </cell>
          <cell r="BJ54">
            <v>0</v>
          </cell>
          <cell r="BK54">
            <v>65235.79</v>
          </cell>
          <cell r="BL54">
            <v>0</v>
          </cell>
          <cell r="BM54">
            <v>5469</v>
          </cell>
          <cell r="BN54">
            <v>55701.83</v>
          </cell>
          <cell r="BO54">
            <v>0</v>
          </cell>
          <cell r="BP54">
            <v>54834.21</v>
          </cell>
          <cell r="BQ54">
            <v>0</v>
          </cell>
          <cell r="BR54">
            <v>1591</v>
          </cell>
          <cell r="BS54">
            <v>0</v>
          </cell>
          <cell r="BT54">
            <v>112127.04000000001</v>
          </cell>
        </row>
        <row r="55">
          <cell r="A55">
            <v>396</v>
          </cell>
          <cell r="B55">
            <v>5418</v>
          </cell>
          <cell r="C55" t="str">
            <v>CHELTENHAM BOURNSIDE</v>
          </cell>
          <cell r="D55">
            <v>200064</v>
          </cell>
          <cell r="E55">
            <v>0</v>
          </cell>
          <cell r="F55">
            <v>122095.75</v>
          </cell>
          <cell r="G55">
            <v>2985.98</v>
          </cell>
          <cell r="H55">
            <v>12050.32</v>
          </cell>
          <cell r="I55">
            <v>0</v>
          </cell>
          <cell r="J55">
            <v>4385252.67</v>
          </cell>
          <cell r="K55">
            <v>2261033</v>
          </cell>
          <cell r="L55">
            <v>360805</v>
          </cell>
          <cell r="M55">
            <v>0</v>
          </cell>
          <cell r="N55">
            <v>385218.5</v>
          </cell>
          <cell r="O55">
            <v>0</v>
          </cell>
          <cell r="P55">
            <v>44203.67</v>
          </cell>
          <cell r="Q55">
            <v>209894.93</v>
          </cell>
          <cell r="R55">
            <v>0</v>
          </cell>
          <cell r="S55">
            <v>0</v>
          </cell>
          <cell r="T55">
            <v>0</v>
          </cell>
          <cell r="U55">
            <v>60200.6</v>
          </cell>
          <cell r="V55">
            <v>124887.56</v>
          </cell>
          <cell r="W55">
            <v>306898</v>
          </cell>
          <cell r="X55">
            <v>1850</v>
          </cell>
          <cell r="Y55">
            <v>0</v>
          </cell>
          <cell r="Z55">
            <v>0</v>
          </cell>
          <cell r="AA55">
            <v>5031902.83</v>
          </cell>
          <cell r="AB55">
            <v>57275.22</v>
          </cell>
          <cell r="AC55">
            <v>595111.29</v>
          </cell>
          <cell r="AD55">
            <v>112086.39999999999</v>
          </cell>
          <cell r="AE55">
            <v>546249.56999999995</v>
          </cell>
          <cell r="AF55">
            <v>0</v>
          </cell>
          <cell r="AG55">
            <v>80744.91</v>
          </cell>
          <cell r="AH55">
            <v>60986.65</v>
          </cell>
          <cell r="AI55">
            <v>58627.38</v>
          </cell>
          <cell r="AJ55">
            <v>0</v>
          </cell>
          <cell r="AK55">
            <v>0</v>
          </cell>
          <cell r="AL55">
            <v>83435.199999999997</v>
          </cell>
          <cell r="AM55">
            <v>11834.93</v>
          </cell>
          <cell r="AN55">
            <v>142629.47</v>
          </cell>
          <cell r="AO55">
            <v>27851.34</v>
          </cell>
          <cell r="AP55">
            <v>121860.96</v>
          </cell>
          <cell r="AQ55">
            <v>21871</v>
          </cell>
          <cell r="AR55">
            <v>7094.14</v>
          </cell>
          <cell r="AS55">
            <v>524395.5</v>
          </cell>
          <cell r="AT55">
            <v>52.1</v>
          </cell>
          <cell r="AU55">
            <v>149540.70000000001</v>
          </cell>
          <cell r="AV55">
            <v>138118.9</v>
          </cell>
          <cell r="AW55">
            <v>56657.13</v>
          </cell>
          <cell r="AX55">
            <v>0</v>
          </cell>
          <cell r="AY55">
            <v>29108.78</v>
          </cell>
          <cell r="AZ55">
            <v>46642.77</v>
          </cell>
          <cell r="BA55">
            <v>135279.04999999999</v>
          </cell>
          <cell r="BB55">
            <v>24280.3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202534</v>
          </cell>
          <cell r="BH55">
            <v>604646</v>
          </cell>
          <cell r="BI55">
            <v>0</v>
          </cell>
          <cell r="BJ55">
            <v>0</v>
          </cell>
          <cell r="BK55">
            <v>625064.59</v>
          </cell>
          <cell r="BL55">
            <v>0</v>
          </cell>
          <cell r="BM55">
            <v>9356.73</v>
          </cell>
          <cell r="BN55">
            <v>276671.40999999997</v>
          </cell>
          <cell r="BO55">
            <v>0</v>
          </cell>
          <cell r="BP55">
            <v>32741.83</v>
          </cell>
          <cell r="BQ55">
            <v>7279.25</v>
          </cell>
          <cell r="BR55">
            <v>269869.65000000002</v>
          </cell>
          <cell r="BS55">
            <v>0</v>
          </cell>
          <cell r="BT55">
            <v>586562.14</v>
          </cell>
        </row>
        <row r="56">
          <cell r="A56">
            <v>398</v>
          </cell>
          <cell r="B56">
            <v>5403</v>
          </cell>
          <cell r="C56" t="str">
            <v>Pate's Grammar School</v>
          </cell>
          <cell r="D56">
            <v>137552.29999999999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2170421</v>
          </cell>
          <cell r="K56">
            <v>1744362</v>
          </cell>
          <cell r="L56">
            <v>6900</v>
          </cell>
          <cell r="M56">
            <v>0</v>
          </cell>
          <cell r="N56">
            <v>290650</v>
          </cell>
          <cell r="O56">
            <v>0</v>
          </cell>
          <cell r="P56">
            <v>88648</v>
          </cell>
          <cell r="Q56">
            <v>57704</v>
          </cell>
          <cell r="R56">
            <v>106237</v>
          </cell>
          <cell r="S56">
            <v>0</v>
          </cell>
          <cell r="T56">
            <v>0</v>
          </cell>
          <cell r="U56">
            <v>0</v>
          </cell>
          <cell r="V56">
            <v>242449</v>
          </cell>
          <cell r="W56">
            <v>142017</v>
          </cell>
          <cell r="X56">
            <v>0</v>
          </cell>
          <cell r="Y56">
            <v>0</v>
          </cell>
          <cell r="Z56">
            <v>0</v>
          </cell>
          <cell r="AA56">
            <v>2961818</v>
          </cell>
          <cell r="AB56">
            <v>70926</v>
          </cell>
          <cell r="AC56">
            <v>182411.74</v>
          </cell>
          <cell r="AD56">
            <v>62973</v>
          </cell>
          <cell r="AE56">
            <v>362200</v>
          </cell>
          <cell r="AF56">
            <v>63271</v>
          </cell>
          <cell r="AG56">
            <v>375</v>
          </cell>
          <cell r="AH56">
            <v>28016</v>
          </cell>
          <cell r="AI56">
            <v>24497</v>
          </cell>
          <cell r="AJ56">
            <v>0</v>
          </cell>
          <cell r="AK56">
            <v>0</v>
          </cell>
          <cell r="AL56">
            <v>100516</v>
          </cell>
          <cell r="AM56">
            <v>74823</v>
          </cell>
          <cell r="AN56">
            <v>100581</v>
          </cell>
          <cell r="AO56">
            <v>12444</v>
          </cell>
          <cell r="AP56">
            <v>82295</v>
          </cell>
          <cell r="AQ56">
            <v>23359</v>
          </cell>
          <cell r="AR56">
            <v>8709</v>
          </cell>
          <cell r="AS56">
            <v>220462</v>
          </cell>
          <cell r="AT56">
            <v>82984</v>
          </cell>
          <cell r="AU56">
            <v>124077</v>
          </cell>
          <cell r="AV56">
            <v>111404.66</v>
          </cell>
          <cell r="AW56">
            <v>30296.51</v>
          </cell>
          <cell r="AX56">
            <v>0</v>
          </cell>
          <cell r="AY56">
            <v>97430</v>
          </cell>
          <cell r="AZ56">
            <v>0</v>
          </cell>
          <cell r="BA56">
            <v>26620</v>
          </cell>
          <cell r="BB56">
            <v>14370</v>
          </cell>
          <cell r="BC56">
            <v>0</v>
          </cell>
          <cell r="BD56">
            <v>7341</v>
          </cell>
          <cell r="BE56">
            <v>0</v>
          </cell>
          <cell r="BF56">
            <v>0</v>
          </cell>
          <cell r="BG56">
            <v>65923</v>
          </cell>
          <cell r="BH56">
            <v>0</v>
          </cell>
          <cell r="BI56">
            <v>7341</v>
          </cell>
          <cell r="BJ56">
            <v>0</v>
          </cell>
          <cell r="BK56">
            <v>73264</v>
          </cell>
          <cell r="BL56">
            <v>0</v>
          </cell>
          <cell r="BM56">
            <v>0</v>
          </cell>
          <cell r="BN56">
            <v>112740.39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112740.39</v>
          </cell>
        </row>
        <row r="57">
          <cell r="A57">
            <v>526</v>
          </cell>
          <cell r="B57">
            <v>3099</v>
          </cell>
          <cell r="C57" t="str">
            <v>OAK HILL PRIMARY SCHOOL</v>
          </cell>
          <cell r="D57">
            <v>36802.129999999997</v>
          </cell>
          <cell r="E57">
            <v>0</v>
          </cell>
          <cell r="F57">
            <v>14273.48</v>
          </cell>
          <cell r="G57">
            <v>659.15</v>
          </cell>
          <cell r="H57">
            <v>0</v>
          </cell>
          <cell r="I57">
            <v>0</v>
          </cell>
          <cell r="J57">
            <v>288739</v>
          </cell>
          <cell r="K57">
            <v>0</v>
          </cell>
          <cell r="L57">
            <v>6224</v>
          </cell>
          <cell r="M57">
            <v>0</v>
          </cell>
          <cell r="N57">
            <v>17109</v>
          </cell>
          <cell r="O57">
            <v>300</v>
          </cell>
          <cell r="P57">
            <v>0</v>
          </cell>
          <cell r="Q57">
            <v>6948.84</v>
          </cell>
          <cell r="R57">
            <v>0</v>
          </cell>
          <cell r="S57">
            <v>8200.1200000000008</v>
          </cell>
          <cell r="T57">
            <v>0</v>
          </cell>
          <cell r="U57">
            <v>6595.47</v>
          </cell>
          <cell r="V57">
            <v>4990.4399999999996</v>
          </cell>
          <cell r="W57">
            <v>22361</v>
          </cell>
          <cell r="X57">
            <v>0</v>
          </cell>
          <cell r="Y57">
            <v>0</v>
          </cell>
          <cell r="Z57">
            <v>0</v>
          </cell>
          <cell r="AA57">
            <v>228073.06</v>
          </cell>
          <cell r="AB57">
            <v>6573.9</v>
          </cell>
          <cell r="AC57">
            <v>51930.37</v>
          </cell>
          <cell r="AD57">
            <v>9383.68</v>
          </cell>
          <cell r="AE57">
            <v>17230.11</v>
          </cell>
          <cell r="AF57">
            <v>0</v>
          </cell>
          <cell r="AG57">
            <v>5498.69</v>
          </cell>
          <cell r="AH57">
            <v>882.5</v>
          </cell>
          <cell r="AI57">
            <v>1317</v>
          </cell>
          <cell r="AJ57">
            <v>1972</v>
          </cell>
          <cell r="AK57">
            <v>563</v>
          </cell>
          <cell r="AL57">
            <v>7852.57</v>
          </cell>
          <cell r="AM57">
            <v>797.4</v>
          </cell>
          <cell r="AN57">
            <v>852.34</v>
          </cell>
          <cell r="AO57">
            <v>714.69</v>
          </cell>
          <cell r="AP57">
            <v>4105.4799999999996</v>
          </cell>
          <cell r="AQ57">
            <v>1652</v>
          </cell>
          <cell r="AR57">
            <v>1302.79</v>
          </cell>
          <cell r="AS57">
            <v>20494.91</v>
          </cell>
          <cell r="AT57">
            <v>2116.54</v>
          </cell>
          <cell r="AU57">
            <v>0</v>
          </cell>
          <cell r="AV57">
            <v>3868.54</v>
          </cell>
          <cell r="AW57">
            <v>2149</v>
          </cell>
          <cell r="AX57">
            <v>0</v>
          </cell>
          <cell r="AY57">
            <v>1069.73</v>
          </cell>
          <cell r="AZ57">
            <v>1536.94</v>
          </cell>
          <cell r="BA57">
            <v>5766.13</v>
          </cell>
          <cell r="BB57">
            <v>8420.75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31958</v>
          </cell>
          <cell r="BH57">
            <v>0</v>
          </cell>
          <cell r="BI57">
            <v>0</v>
          </cell>
          <cell r="BJ57">
            <v>0</v>
          </cell>
          <cell r="BK57">
            <v>3210</v>
          </cell>
          <cell r="BL57">
            <v>0</v>
          </cell>
          <cell r="BM57">
            <v>659.15</v>
          </cell>
          <cell r="BN57">
            <v>12145.88</v>
          </cell>
          <cell r="BO57">
            <v>0</v>
          </cell>
          <cell r="BP57">
            <v>38695.480000000003</v>
          </cell>
          <cell r="BQ57">
            <v>4326</v>
          </cell>
          <cell r="BR57">
            <v>0</v>
          </cell>
          <cell r="BS57">
            <v>0</v>
          </cell>
          <cell r="BT57">
            <v>55167.360000000001</v>
          </cell>
        </row>
        <row r="58">
          <cell r="A58">
            <v>529</v>
          </cell>
          <cell r="B58">
            <v>2172</v>
          </cell>
          <cell r="C58" t="str">
            <v>Abbeymead Primary</v>
          </cell>
          <cell r="D58">
            <v>75986.61</v>
          </cell>
          <cell r="E58">
            <v>0</v>
          </cell>
          <cell r="F58">
            <v>23366</v>
          </cell>
          <cell r="G58">
            <v>2148.64</v>
          </cell>
          <cell r="H58">
            <v>0</v>
          </cell>
          <cell r="I58">
            <v>0</v>
          </cell>
          <cell r="J58">
            <v>1060013</v>
          </cell>
          <cell r="K58">
            <v>0</v>
          </cell>
          <cell r="L58">
            <v>88428.800000000003</v>
          </cell>
          <cell r="M58">
            <v>0</v>
          </cell>
          <cell r="N58">
            <v>49339.360000000001</v>
          </cell>
          <cell r="O58">
            <v>21519.919999999998</v>
          </cell>
          <cell r="P58">
            <v>7321.51</v>
          </cell>
          <cell r="Q58">
            <v>25061.29</v>
          </cell>
          <cell r="R58">
            <v>9332.9599999999991</v>
          </cell>
          <cell r="S58">
            <v>2201.5</v>
          </cell>
          <cell r="T58">
            <v>64.17</v>
          </cell>
          <cell r="U58">
            <v>20472.5</v>
          </cell>
          <cell r="V58">
            <v>6022.37</v>
          </cell>
          <cell r="W58">
            <v>65513</v>
          </cell>
          <cell r="X58">
            <v>0</v>
          </cell>
          <cell r="Y58">
            <v>0</v>
          </cell>
          <cell r="Z58">
            <v>0</v>
          </cell>
          <cell r="AA58">
            <v>679165.22</v>
          </cell>
          <cell r="AB58">
            <v>58794.17</v>
          </cell>
          <cell r="AC58">
            <v>202076.67</v>
          </cell>
          <cell r="AD58">
            <v>46726.91</v>
          </cell>
          <cell r="AE58">
            <v>47761.07</v>
          </cell>
          <cell r="AF58">
            <v>0</v>
          </cell>
          <cell r="AG58">
            <v>32014.75</v>
          </cell>
          <cell r="AH58">
            <v>3797.25</v>
          </cell>
          <cell r="AI58">
            <v>6611.72</v>
          </cell>
          <cell r="AJ58">
            <v>8381</v>
          </cell>
          <cell r="AK58">
            <v>2922</v>
          </cell>
          <cell r="AL58">
            <v>33571.54</v>
          </cell>
          <cell r="AM58">
            <v>4073.77</v>
          </cell>
          <cell r="AN58">
            <v>4793.5</v>
          </cell>
          <cell r="AO58">
            <v>4790.3900000000003</v>
          </cell>
          <cell r="AP58">
            <v>14430.92</v>
          </cell>
          <cell r="AQ58">
            <v>25988</v>
          </cell>
          <cell r="AR58">
            <v>2213.9699999999998</v>
          </cell>
          <cell r="AS58">
            <v>81736.12</v>
          </cell>
          <cell r="AT58">
            <v>22425.200000000001</v>
          </cell>
          <cell r="AU58">
            <v>0</v>
          </cell>
          <cell r="AV58">
            <v>16372.39</v>
          </cell>
          <cell r="AW58">
            <v>10971.2</v>
          </cell>
          <cell r="AX58">
            <v>0</v>
          </cell>
          <cell r="AY58">
            <v>10803.09</v>
          </cell>
          <cell r="AZ58">
            <v>420</v>
          </cell>
          <cell r="BA58">
            <v>21502.080000000002</v>
          </cell>
          <cell r="BB58">
            <v>22154.03</v>
          </cell>
          <cell r="BC58">
            <v>0</v>
          </cell>
          <cell r="BD58">
            <v>10000</v>
          </cell>
          <cell r="BE58">
            <v>0</v>
          </cell>
          <cell r="BF58">
            <v>0</v>
          </cell>
          <cell r="BG58">
            <v>92895.64</v>
          </cell>
          <cell r="BH58">
            <v>0</v>
          </cell>
          <cell r="BI58">
            <v>10000</v>
          </cell>
          <cell r="BJ58">
            <v>0</v>
          </cell>
          <cell r="BK58">
            <v>85538.6</v>
          </cell>
          <cell r="BL58">
            <v>0</v>
          </cell>
          <cell r="BM58">
            <v>6789.76</v>
          </cell>
          <cell r="BN58">
            <v>56780.03</v>
          </cell>
          <cell r="BO58">
            <v>0</v>
          </cell>
          <cell r="BP58">
            <v>26046.400000000001</v>
          </cell>
          <cell r="BQ58">
            <v>35.520000000000003</v>
          </cell>
          <cell r="BR58">
            <v>10000</v>
          </cell>
          <cell r="BS58">
            <v>0</v>
          </cell>
          <cell r="BT58">
            <v>92861.95</v>
          </cell>
        </row>
        <row r="59">
          <cell r="A59">
            <v>530</v>
          </cell>
          <cell r="B59">
            <v>3334</v>
          </cell>
          <cell r="C59" t="str">
            <v>Amberley Parochial School</v>
          </cell>
          <cell r="D59">
            <v>27151.7</v>
          </cell>
          <cell r="E59">
            <v>0</v>
          </cell>
          <cell r="F59">
            <v>0</v>
          </cell>
          <cell r="G59">
            <v>13.7</v>
          </cell>
          <cell r="H59">
            <v>0</v>
          </cell>
          <cell r="I59">
            <v>0</v>
          </cell>
          <cell r="J59">
            <v>295779.90999999997</v>
          </cell>
          <cell r="K59">
            <v>0</v>
          </cell>
          <cell r="L59">
            <v>4855</v>
          </cell>
          <cell r="M59">
            <v>0</v>
          </cell>
          <cell r="N59">
            <v>33059.089999999997</v>
          </cell>
          <cell r="O59">
            <v>0</v>
          </cell>
          <cell r="P59">
            <v>650</v>
          </cell>
          <cell r="Q59">
            <v>8748.18</v>
          </cell>
          <cell r="R59">
            <v>0</v>
          </cell>
          <cell r="S59">
            <v>0</v>
          </cell>
          <cell r="T59">
            <v>94.42</v>
          </cell>
          <cell r="U59">
            <v>4623.5600000000004</v>
          </cell>
          <cell r="V59">
            <v>8606.6</v>
          </cell>
          <cell r="W59">
            <v>24867</v>
          </cell>
          <cell r="X59">
            <v>0</v>
          </cell>
          <cell r="Y59">
            <v>0</v>
          </cell>
          <cell r="Z59">
            <v>0</v>
          </cell>
          <cell r="AA59">
            <v>227126.38</v>
          </cell>
          <cell r="AB59">
            <v>7682.72</v>
          </cell>
          <cell r="AC59">
            <v>39879.93</v>
          </cell>
          <cell r="AD59">
            <v>11642.94</v>
          </cell>
          <cell r="AE59">
            <v>24656.97</v>
          </cell>
          <cell r="AF59">
            <v>0</v>
          </cell>
          <cell r="AG59">
            <v>8087.31</v>
          </cell>
          <cell r="AH59">
            <v>2036.31</v>
          </cell>
          <cell r="AI59">
            <v>2596.4899999999998</v>
          </cell>
          <cell r="AJ59">
            <v>2675</v>
          </cell>
          <cell r="AK59">
            <v>669</v>
          </cell>
          <cell r="AL59">
            <v>3699.56</v>
          </cell>
          <cell r="AM59">
            <v>720</v>
          </cell>
          <cell r="AN59">
            <v>435.66</v>
          </cell>
          <cell r="AO59">
            <v>1920.27</v>
          </cell>
          <cell r="AP59">
            <v>4145.78</v>
          </cell>
          <cell r="AQ59">
            <v>349</v>
          </cell>
          <cell r="AR59">
            <v>404.05</v>
          </cell>
          <cell r="AS59">
            <v>16555.259999999998</v>
          </cell>
          <cell r="AT59">
            <v>5606.84</v>
          </cell>
          <cell r="AU59">
            <v>0</v>
          </cell>
          <cell r="AV59">
            <v>4012.39</v>
          </cell>
          <cell r="AW59">
            <v>2668</v>
          </cell>
          <cell r="AX59">
            <v>0</v>
          </cell>
          <cell r="AY59">
            <v>810</v>
          </cell>
          <cell r="AZ59">
            <v>80</v>
          </cell>
          <cell r="BA59">
            <v>7667.06</v>
          </cell>
          <cell r="BB59">
            <v>7194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3641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2062.79</v>
          </cell>
          <cell r="BN59">
            <v>25114.54</v>
          </cell>
          <cell r="BO59">
            <v>0</v>
          </cell>
          <cell r="BP59">
            <v>0</v>
          </cell>
          <cell r="BQ59">
            <v>1591.91</v>
          </cell>
          <cell r="BR59">
            <v>0</v>
          </cell>
          <cell r="BS59">
            <v>0</v>
          </cell>
          <cell r="BT59">
            <v>26706.45</v>
          </cell>
        </row>
        <row r="60">
          <cell r="A60">
            <v>531</v>
          </cell>
          <cell r="B60">
            <v>3308</v>
          </cell>
          <cell r="C60" t="str">
            <v>Ampney Crucis C. of E. Primary</v>
          </cell>
          <cell r="D60">
            <v>29792.71</v>
          </cell>
          <cell r="E60">
            <v>0</v>
          </cell>
          <cell r="F60">
            <v>0</v>
          </cell>
          <cell r="G60">
            <v>216.91</v>
          </cell>
          <cell r="H60">
            <v>0</v>
          </cell>
          <cell r="I60">
            <v>0</v>
          </cell>
          <cell r="J60">
            <v>200440</v>
          </cell>
          <cell r="K60">
            <v>0</v>
          </cell>
          <cell r="L60">
            <v>12301</v>
          </cell>
          <cell r="M60">
            <v>0</v>
          </cell>
          <cell r="N60">
            <v>22272</v>
          </cell>
          <cell r="O60">
            <v>187.19</v>
          </cell>
          <cell r="P60">
            <v>0</v>
          </cell>
          <cell r="Q60">
            <v>2240.29</v>
          </cell>
          <cell r="R60">
            <v>0</v>
          </cell>
          <cell r="S60">
            <v>508.75</v>
          </cell>
          <cell r="T60">
            <v>156.19999999999999</v>
          </cell>
          <cell r="U60">
            <v>1599.5</v>
          </cell>
          <cell r="V60">
            <v>18334.29</v>
          </cell>
          <cell r="W60">
            <v>19837</v>
          </cell>
          <cell r="X60">
            <v>0</v>
          </cell>
          <cell r="Y60">
            <v>0</v>
          </cell>
          <cell r="Z60">
            <v>0</v>
          </cell>
          <cell r="AA60">
            <v>151012.10999999999</v>
          </cell>
          <cell r="AB60">
            <v>16762.3</v>
          </cell>
          <cell r="AC60">
            <v>23798.51</v>
          </cell>
          <cell r="AD60">
            <v>2318</v>
          </cell>
          <cell r="AE60">
            <v>13176.49</v>
          </cell>
          <cell r="AF60">
            <v>0</v>
          </cell>
          <cell r="AG60">
            <v>6026.9</v>
          </cell>
          <cell r="AH60">
            <v>337.18</v>
          </cell>
          <cell r="AI60">
            <v>2814.26</v>
          </cell>
          <cell r="AJ60">
            <v>4340</v>
          </cell>
          <cell r="AK60">
            <v>1085</v>
          </cell>
          <cell r="AL60">
            <v>3357.7</v>
          </cell>
          <cell r="AM60">
            <v>1785.77</v>
          </cell>
          <cell r="AN60">
            <v>6884.35</v>
          </cell>
          <cell r="AO60">
            <v>571.38</v>
          </cell>
          <cell r="AP60">
            <v>4889.78</v>
          </cell>
          <cell r="AQ60">
            <v>386</v>
          </cell>
          <cell r="AR60">
            <v>935.8</v>
          </cell>
          <cell r="AS60">
            <v>23252.83</v>
          </cell>
          <cell r="AT60">
            <v>7154.7</v>
          </cell>
          <cell r="AU60">
            <v>0</v>
          </cell>
          <cell r="AV60">
            <v>4943.1899999999996</v>
          </cell>
          <cell r="AW60">
            <v>1507</v>
          </cell>
          <cell r="AX60">
            <v>0</v>
          </cell>
          <cell r="AY60">
            <v>2610</v>
          </cell>
          <cell r="AZ60">
            <v>264</v>
          </cell>
          <cell r="BA60">
            <v>0</v>
          </cell>
          <cell r="BB60">
            <v>9163</v>
          </cell>
          <cell r="BC60">
            <v>0</v>
          </cell>
          <cell r="BD60">
            <v>382</v>
          </cell>
          <cell r="BE60">
            <v>0</v>
          </cell>
          <cell r="BF60">
            <v>0</v>
          </cell>
          <cell r="BG60">
            <v>3440</v>
          </cell>
          <cell r="BH60">
            <v>0</v>
          </cell>
          <cell r="BI60">
            <v>382</v>
          </cell>
          <cell r="BJ60">
            <v>0</v>
          </cell>
          <cell r="BK60">
            <v>0</v>
          </cell>
          <cell r="BL60">
            <v>0</v>
          </cell>
          <cell r="BM60">
            <v>4036.26</v>
          </cell>
          <cell r="BN60">
            <v>17910.68</v>
          </cell>
          <cell r="BO60">
            <v>0</v>
          </cell>
          <cell r="BP60">
            <v>0</v>
          </cell>
          <cell r="BQ60">
            <v>2.65</v>
          </cell>
          <cell r="BR60">
            <v>0</v>
          </cell>
          <cell r="BS60">
            <v>0</v>
          </cell>
          <cell r="BT60">
            <v>17913.330000000002</v>
          </cell>
        </row>
        <row r="61">
          <cell r="A61">
            <v>532</v>
          </cell>
          <cell r="B61">
            <v>5205</v>
          </cell>
          <cell r="C61" t="str">
            <v>Andoversford Primary School</v>
          </cell>
          <cell r="D61">
            <v>41501.949999999997</v>
          </cell>
          <cell r="E61">
            <v>0</v>
          </cell>
          <cell r="F61">
            <v>69402.98</v>
          </cell>
          <cell r="G61">
            <v>111.35</v>
          </cell>
          <cell r="H61">
            <v>0</v>
          </cell>
          <cell r="I61">
            <v>0</v>
          </cell>
          <cell r="J61">
            <v>227756</v>
          </cell>
          <cell r="K61">
            <v>0</v>
          </cell>
          <cell r="L61">
            <v>42775</v>
          </cell>
          <cell r="M61">
            <v>0</v>
          </cell>
          <cell r="N61">
            <v>32965</v>
          </cell>
          <cell r="O61">
            <v>0</v>
          </cell>
          <cell r="P61">
            <v>5956.72</v>
          </cell>
          <cell r="Q61">
            <v>6858.09</v>
          </cell>
          <cell r="R61">
            <v>0</v>
          </cell>
          <cell r="S61">
            <v>867</v>
          </cell>
          <cell r="T61">
            <v>189.47</v>
          </cell>
          <cell r="U61">
            <v>4909.13</v>
          </cell>
          <cell r="V61">
            <v>7270.6</v>
          </cell>
          <cell r="W61">
            <v>21976</v>
          </cell>
          <cell r="X61">
            <v>0</v>
          </cell>
          <cell r="Y61">
            <v>0</v>
          </cell>
          <cell r="Z61">
            <v>0</v>
          </cell>
          <cell r="AA61">
            <v>187797.99</v>
          </cell>
          <cell r="AB61">
            <v>6163.38</v>
          </cell>
          <cell r="AC61">
            <v>68185.45</v>
          </cell>
          <cell r="AD61">
            <v>0</v>
          </cell>
          <cell r="AE61">
            <v>11659.58</v>
          </cell>
          <cell r="AF61">
            <v>0</v>
          </cell>
          <cell r="AG61">
            <v>8124.45</v>
          </cell>
          <cell r="AH61">
            <v>1328.49</v>
          </cell>
          <cell r="AI61">
            <v>865</v>
          </cell>
          <cell r="AJ61">
            <v>2524.75</v>
          </cell>
          <cell r="AK61">
            <v>615.25</v>
          </cell>
          <cell r="AL61">
            <v>9596.48</v>
          </cell>
          <cell r="AM61">
            <v>1936.61</v>
          </cell>
          <cell r="AN61">
            <v>6778.32</v>
          </cell>
          <cell r="AO61">
            <v>1121.1400000000001</v>
          </cell>
          <cell r="AP61">
            <v>6614.47</v>
          </cell>
          <cell r="AQ61">
            <v>836</v>
          </cell>
          <cell r="AR61">
            <v>1146.0999999999999</v>
          </cell>
          <cell r="AS61">
            <v>24276</v>
          </cell>
          <cell r="AT61">
            <v>1123.67</v>
          </cell>
          <cell r="AU61">
            <v>0</v>
          </cell>
          <cell r="AV61">
            <v>3745.9</v>
          </cell>
          <cell r="AW61">
            <v>0</v>
          </cell>
          <cell r="AX61">
            <v>0</v>
          </cell>
          <cell r="AY61">
            <v>1715.76</v>
          </cell>
          <cell r="AZ61">
            <v>4230.7299999999996</v>
          </cell>
          <cell r="BA61">
            <v>2183.58</v>
          </cell>
          <cell r="BB61">
            <v>14339.7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26897</v>
          </cell>
          <cell r="BH61">
            <v>0</v>
          </cell>
          <cell r="BI61">
            <v>0</v>
          </cell>
          <cell r="BJ61">
            <v>0</v>
          </cell>
          <cell r="BK61">
            <v>90134.95</v>
          </cell>
          <cell r="BL61">
            <v>0</v>
          </cell>
          <cell r="BM61">
            <v>622.01</v>
          </cell>
          <cell r="BN61">
            <v>26116.16</v>
          </cell>
          <cell r="BO61">
            <v>0</v>
          </cell>
          <cell r="BP61">
            <v>2871.05</v>
          </cell>
          <cell r="BQ61">
            <v>2783.32</v>
          </cell>
          <cell r="BR61">
            <v>0</v>
          </cell>
          <cell r="BS61">
            <v>0</v>
          </cell>
          <cell r="BT61">
            <v>31770.53</v>
          </cell>
        </row>
        <row r="62">
          <cell r="A62">
            <v>534</v>
          </cell>
          <cell r="B62">
            <v>2040</v>
          </cell>
          <cell r="C62" t="str">
            <v>ASHCHURCH PRIMARY SCHOOL</v>
          </cell>
          <cell r="D62">
            <v>744.11</v>
          </cell>
          <cell r="E62">
            <v>0</v>
          </cell>
          <cell r="F62">
            <v>50.02</v>
          </cell>
          <cell r="G62">
            <v>131.82</v>
          </cell>
          <cell r="H62">
            <v>0</v>
          </cell>
          <cell r="I62">
            <v>0</v>
          </cell>
          <cell r="J62">
            <v>325113</v>
          </cell>
          <cell r="K62">
            <v>0</v>
          </cell>
          <cell r="L62">
            <v>36043</v>
          </cell>
          <cell r="M62">
            <v>0</v>
          </cell>
          <cell r="N62">
            <v>23712</v>
          </cell>
          <cell r="O62">
            <v>0</v>
          </cell>
          <cell r="P62">
            <v>35</v>
          </cell>
          <cell r="Q62">
            <v>1562.34</v>
          </cell>
          <cell r="R62">
            <v>0</v>
          </cell>
          <cell r="S62">
            <v>695.23</v>
          </cell>
          <cell r="T62">
            <v>0</v>
          </cell>
          <cell r="U62">
            <v>5980</v>
          </cell>
          <cell r="V62">
            <v>3700</v>
          </cell>
          <cell r="W62">
            <v>28014</v>
          </cell>
          <cell r="X62">
            <v>0</v>
          </cell>
          <cell r="Y62">
            <v>0</v>
          </cell>
          <cell r="Z62">
            <v>0</v>
          </cell>
          <cell r="AA62">
            <v>231531.88</v>
          </cell>
          <cell r="AB62">
            <v>15027.63</v>
          </cell>
          <cell r="AC62">
            <v>74700.36</v>
          </cell>
          <cell r="AD62">
            <v>9801.73</v>
          </cell>
          <cell r="AE62">
            <v>28007.72</v>
          </cell>
          <cell r="AF62">
            <v>0</v>
          </cell>
          <cell r="AG62">
            <v>4526.83</v>
          </cell>
          <cell r="AH62">
            <v>198</v>
          </cell>
          <cell r="AI62">
            <v>90</v>
          </cell>
          <cell r="AJ62">
            <v>2624</v>
          </cell>
          <cell r="AK62">
            <v>724</v>
          </cell>
          <cell r="AL62">
            <v>5582.8</v>
          </cell>
          <cell r="AM62">
            <v>2317.31</v>
          </cell>
          <cell r="AN62">
            <v>692.92</v>
          </cell>
          <cell r="AO62">
            <v>2817.91</v>
          </cell>
          <cell r="AP62">
            <v>8766.85</v>
          </cell>
          <cell r="AQ62">
            <v>4562</v>
          </cell>
          <cell r="AR62">
            <v>667.82</v>
          </cell>
          <cell r="AS62">
            <v>7515.15</v>
          </cell>
          <cell r="AT62">
            <v>1477.71</v>
          </cell>
          <cell r="AU62">
            <v>0</v>
          </cell>
          <cell r="AV62">
            <v>3822.53</v>
          </cell>
          <cell r="AW62">
            <v>2865</v>
          </cell>
          <cell r="AX62">
            <v>0</v>
          </cell>
          <cell r="AY62">
            <v>2610</v>
          </cell>
          <cell r="AZ62">
            <v>0</v>
          </cell>
          <cell r="BA62">
            <v>0</v>
          </cell>
          <cell r="BB62">
            <v>9404.4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55574</v>
          </cell>
          <cell r="BH62">
            <v>0</v>
          </cell>
          <cell r="BI62">
            <v>0</v>
          </cell>
          <cell r="BJ62">
            <v>0</v>
          </cell>
          <cell r="BK62">
            <v>51995</v>
          </cell>
          <cell r="BL62">
            <v>0</v>
          </cell>
          <cell r="BM62">
            <v>3238.04</v>
          </cell>
          <cell r="BN62">
            <v>5102.58</v>
          </cell>
          <cell r="BO62">
            <v>161.55000000000001</v>
          </cell>
          <cell r="BP62">
            <v>50</v>
          </cell>
          <cell r="BQ62">
            <v>382.8</v>
          </cell>
          <cell r="BR62">
            <v>90</v>
          </cell>
          <cell r="BS62">
            <v>0</v>
          </cell>
          <cell r="BT62">
            <v>5786.93</v>
          </cell>
        </row>
        <row r="63">
          <cell r="A63">
            <v>535</v>
          </cell>
          <cell r="B63">
            <v>3086</v>
          </cell>
          <cell r="C63" t="str">
            <v>Ashleworth Church of England Primary School</v>
          </cell>
          <cell r="D63">
            <v>14309.19</v>
          </cell>
          <cell r="E63">
            <v>0</v>
          </cell>
          <cell r="F63">
            <v>312</v>
          </cell>
          <cell r="G63">
            <v>0</v>
          </cell>
          <cell r="H63">
            <v>0</v>
          </cell>
          <cell r="I63">
            <v>0</v>
          </cell>
          <cell r="J63">
            <v>148604.94</v>
          </cell>
          <cell r="K63">
            <v>0</v>
          </cell>
          <cell r="L63">
            <v>16497</v>
          </cell>
          <cell r="M63">
            <v>0</v>
          </cell>
          <cell r="N63">
            <v>21741.06</v>
          </cell>
          <cell r="O63">
            <v>0</v>
          </cell>
          <cell r="P63">
            <v>3508.61</v>
          </cell>
          <cell r="Q63">
            <v>583.70000000000005</v>
          </cell>
          <cell r="R63">
            <v>0</v>
          </cell>
          <cell r="S63">
            <v>0</v>
          </cell>
          <cell r="T63">
            <v>103.5</v>
          </cell>
          <cell r="U63">
            <v>1116</v>
          </cell>
          <cell r="V63">
            <v>2773.83</v>
          </cell>
          <cell r="W63">
            <v>18618</v>
          </cell>
          <cell r="X63">
            <v>0</v>
          </cell>
          <cell r="Y63">
            <v>0</v>
          </cell>
          <cell r="Z63">
            <v>0</v>
          </cell>
          <cell r="AA63">
            <v>116746.65</v>
          </cell>
          <cell r="AB63">
            <v>4371.6099999999997</v>
          </cell>
          <cell r="AC63">
            <v>19530.41</v>
          </cell>
          <cell r="AD63">
            <v>0</v>
          </cell>
          <cell r="AE63">
            <v>7092.12</v>
          </cell>
          <cell r="AF63">
            <v>0</v>
          </cell>
          <cell r="AG63">
            <v>3855.9</v>
          </cell>
          <cell r="AH63">
            <v>191.72</v>
          </cell>
          <cell r="AI63">
            <v>2303.37</v>
          </cell>
          <cell r="AJ63">
            <v>3148</v>
          </cell>
          <cell r="AK63">
            <v>787</v>
          </cell>
          <cell r="AL63">
            <v>7621.14</v>
          </cell>
          <cell r="AM63">
            <v>509.04</v>
          </cell>
          <cell r="AN63">
            <v>6067.7</v>
          </cell>
          <cell r="AO63">
            <v>654.59</v>
          </cell>
          <cell r="AP63">
            <v>3037.02</v>
          </cell>
          <cell r="AQ63">
            <v>924</v>
          </cell>
          <cell r="AR63">
            <v>816.42</v>
          </cell>
          <cell r="AS63">
            <v>2346.0300000000002</v>
          </cell>
          <cell r="AT63">
            <v>1788.85</v>
          </cell>
          <cell r="AU63">
            <v>0</v>
          </cell>
          <cell r="AV63">
            <v>2816.82</v>
          </cell>
          <cell r="AW63">
            <v>927.4</v>
          </cell>
          <cell r="AX63">
            <v>0</v>
          </cell>
          <cell r="AY63">
            <v>435</v>
          </cell>
          <cell r="AZ63">
            <v>0</v>
          </cell>
          <cell r="BA63">
            <v>160.75</v>
          </cell>
          <cell r="BB63">
            <v>7301</v>
          </cell>
          <cell r="BC63">
            <v>9.58</v>
          </cell>
          <cell r="BD63">
            <v>2826.88</v>
          </cell>
          <cell r="BE63">
            <v>0</v>
          </cell>
          <cell r="BF63">
            <v>0</v>
          </cell>
          <cell r="BG63">
            <v>14163</v>
          </cell>
          <cell r="BH63">
            <v>0</v>
          </cell>
          <cell r="BI63">
            <v>2826.88</v>
          </cell>
          <cell r="BJ63">
            <v>0</v>
          </cell>
          <cell r="BK63">
            <v>11321.33</v>
          </cell>
          <cell r="BL63">
            <v>0</v>
          </cell>
          <cell r="BM63">
            <v>3153</v>
          </cell>
          <cell r="BN63">
            <v>31586.83</v>
          </cell>
          <cell r="BO63">
            <v>0</v>
          </cell>
          <cell r="BP63">
            <v>2827.55</v>
          </cell>
          <cell r="BQ63">
            <v>0</v>
          </cell>
          <cell r="BR63">
            <v>0</v>
          </cell>
          <cell r="BS63">
            <v>0</v>
          </cell>
          <cell r="BT63">
            <v>34414.380000000005</v>
          </cell>
        </row>
        <row r="64">
          <cell r="A64">
            <v>536</v>
          </cell>
          <cell r="B64">
            <v>3017</v>
          </cell>
          <cell r="C64" t="str">
            <v>Cold Aston C of E Primary</v>
          </cell>
          <cell r="D64">
            <v>32398.57</v>
          </cell>
          <cell r="E64">
            <v>0</v>
          </cell>
          <cell r="F64">
            <v>2.4</v>
          </cell>
          <cell r="G64">
            <v>703.34</v>
          </cell>
          <cell r="H64">
            <v>0</v>
          </cell>
          <cell r="I64">
            <v>0</v>
          </cell>
          <cell r="J64">
            <v>219214.01</v>
          </cell>
          <cell r="K64">
            <v>0</v>
          </cell>
          <cell r="L64">
            <v>19669</v>
          </cell>
          <cell r="M64">
            <v>0</v>
          </cell>
          <cell r="N64">
            <v>20536.990000000002</v>
          </cell>
          <cell r="O64">
            <v>0</v>
          </cell>
          <cell r="P64">
            <v>1950</v>
          </cell>
          <cell r="Q64">
            <v>7193.59</v>
          </cell>
          <cell r="R64">
            <v>0</v>
          </cell>
          <cell r="S64">
            <v>0</v>
          </cell>
          <cell r="T64">
            <v>0</v>
          </cell>
          <cell r="U64">
            <v>2208</v>
          </cell>
          <cell r="V64">
            <v>852.45</v>
          </cell>
          <cell r="W64">
            <v>21570</v>
          </cell>
          <cell r="X64">
            <v>0</v>
          </cell>
          <cell r="Y64">
            <v>0</v>
          </cell>
          <cell r="Z64">
            <v>0</v>
          </cell>
          <cell r="AA64">
            <v>168535.65</v>
          </cell>
          <cell r="AB64">
            <v>5820.42</v>
          </cell>
          <cell r="AC64">
            <v>50841.03</v>
          </cell>
          <cell r="AD64">
            <v>0</v>
          </cell>
          <cell r="AE64">
            <v>18725.36</v>
          </cell>
          <cell r="AF64">
            <v>0</v>
          </cell>
          <cell r="AG64">
            <v>3877.27</v>
          </cell>
          <cell r="AH64">
            <v>182</v>
          </cell>
          <cell r="AI64">
            <v>1734</v>
          </cell>
          <cell r="AJ64">
            <v>2576</v>
          </cell>
          <cell r="AK64">
            <v>644</v>
          </cell>
          <cell r="AL64">
            <v>16013.91</v>
          </cell>
          <cell r="AM64">
            <v>1772.01</v>
          </cell>
          <cell r="AN64">
            <v>5506.38</v>
          </cell>
          <cell r="AO64">
            <v>657.24</v>
          </cell>
          <cell r="AP64">
            <v>3295.95</v>
          </cell>
          <cell r="AQ64">
            <v>1940</v>
          </cell>
          <cell r="AR64">
            <v>1075.08</v>
          </cell>
          <cell r="AS64">
            <v>12108.27</v>
          </cell>
          <cell r="AT64">
            <v>6180.73</v>
          </cell>
          <cell r="AU64">
            <v>0</v>
          </cell>
          <cell r="AV64">
            <v>668.76</v>
          </cell>
          <cell r="AW64">
            <v>1775.2</v>
          </cell>
          <cell r="AX64">
            <v>0</v>
          </cell>
          <cell r="AY64">
            <v>0</v>
          </cell>
          <cell r="AZ64">
            <v>0</v>
          </cell>
          <cell r="BA64">
            <v>7503.52</v>
          </cell>
          <cell r="BB64">
            <v>7897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18742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3834.69</v>
          </cell>
          <cell r="BN64">
            <v>6262.83</v>
          </cell>
          <cell r="BO64">
            <v>0</v>
          </cell>
          <cell r="BP64">
            <v>15471.4</v>
          </cell>
          <cell r="BQ64">
            <v>141.65</v>
          </cell>
          <cell r="BR64">
            <v>0</v>
          </cell>
          <cell r="BS64">
            <v>0</v>
          </cell>
          <cell r="BT64">
            <v>21875.88</v>
          </cell>
        </row>
        <row r="65">
          <cell r="A65">
            <v>538</v>
          </cell>
          <cell r="B65">
            <v>2041</v>
          </cell>
          <cell r="C65" t="str">
            <v>Avening Primary School</v>
          </cell>
          <cell r="D65">
            <v>30423.59</v>
          </cell>
          <cell r="E65">
            <v>0</v>
          </cell>
          <cell r="F65">
            <v>14121.29</v>
          </cell>
          <cell r="G65">
            <v>7.68</v>
          </cell>
          <cell r="H65">
            <v>0</v>
          </cell>
          <cell r="I65">
            <v>0</v>
          </cell>
          <cell r="J65">
            <v>286697.21999999997</v>
          </cell>
          <cell r="K65">
            <v>0</v>
          </cell>
          <cell r="L65">
            <v>15532</v>
          </cell>
          <cell r="M65">
            <v>0</v>
          </cell>
          <cell r="N65">
            <v>25302.78</v>
          </cell>
          <cell r="O65">
            <v>6372</v>
          </cell>
          <cell r="P65">
            <v>200</v>
          </cell>
          <cell r="Q65">
            <v>7015.49</v>
          </cell>
          <cell r="R65">
            <v>0</v>
          </cell>
          <cell r="S65">
            <v>915.75</v>
          </cell>
          <cell r="T65">
            <v>5.75</v>
          </cell>
          <cell r="U65">
            <v>0</v>
          </cell>
          <cell r="V65">
            <v>11893.31</v>
          </cell>
          <cell r="W65">
            <v>26896</v>
          </cell>
          <cell r="X65">
            <v>0</v>
          </cell>
          <cell r="Y65">
            <v>0</v>
          </cell>
          <cell r="Z65">
            <v>0</v>
          </cell>
          <cell r="AA65">
            <v>218999.25</v>
          </cell>
          <cell r="AB65">
            <v>9302.92</v>
          </cell>
          <cell r="AC65">
            <v>50616.59</v>
          </cell>
          <cell r="AD65">
            <v>6387.58</v>
          </cell>
          <cell r="AE65">
            <v>22341.73</v>
          </cell>
          <cell r="AF65">
            <v>0</v>
          </cell>
          <cell r="AG65">
            <v>6876.96</v>
          </cell>
          <cell r="AH65">
            <v>765.23</v>
          </cell>
          <cell r="AI65">
            <v>1157.8</v>
          </cell>
          <cell r="AJ65">
            <v>3346</v>
          </cell>
          <cell r="AK65">
            <v>923</v>
          </cell>
          <cell r="AL65">
            <v>1996.35</v>
          </cell>
          <cell r="AM65">
            <v>440</v>
          </cell>
          <cell r="AN65">
            <v>1360.09</v>
          </cell>
          <cell r="AO65">
            <v>598.04999999999995</v>
          </cell>
          <cell r="AP65">
            <v>4107.7700000000004</v>
          </cell>
          <cell r="AQ65">
            <v>2680</v>
          </cell>
          <cell r="AR65">
            <v>1643.24</v>
          </cell>
          <cell r="AS65">
            <v>24725.99</v>
          </cell>
          <cell r="AT65">
            <v>1186.32</v>
          </cell>
          <cell r="AU65">
            <v>0</v>
          </cell>
          <cell r="AV65">
            <v>2109.98</v>
          </cell>
          <cell r="AW65">
            <v>2916.4</v>
          </cell>
          <cell r="AX65">
            <v>0</v>
          </cell>
          <cell r="AY65">
            <v>2208.16</v>
          </cell>
          <cell r="AZ65">
            <v>0</v>
          </cell>
          <cell r="BA65">
            <v>4882.55</v>
          </cell>
          <cell r="BB65">
            <v>7403.5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39285</v>
          </cell>
          <cell r="BH65">
            <v>0</v>
          </cell>
          <cell r="BI65">
            <v>0</v>
          </cell>
          <cell r="BJ65">
            <v>0</v>
          </cell>
          <cell r="BK65">
            <v>44886.42</v>
          </cell>
          <cell r="BL65">
            <v>0</v>
          </cell>
          <cell r="BM65">
            <v>2206.88</v>
          </cell>
          <cell r="BN65">
            <v>32278.43</v>
          </cell>
          <cell r="BO65">
            <v>0</v>
          </cell>
          <cell r="BP65">
            <v>800.87</v>
          </cell>
          <cell r="BQ65">
            <v>5519.8</v>
          </cell>
          <cell r="BR65">
            <v>0</v>
          </cell>
          <cell r="BS65">
            <v>0</v>
          </cell>
          <cell r="BT65">
            <v>38599.100000000006</v>
          </cell>
        </row>
        <row r="66">
          <cell r="A66">
            <v>539</v>
          </cell>
          <cell r="B66">
            <v>3018</v>
          </cell>
          <cell r="C66" t="str">
            <v>Aylburton C of E Primary</v>
          </cell>
          <cell r="D66">
            <v>9214.14</v>
          </cell>
          <cell r="E66">
            <v>0</v>
          </cell>
          <cell r="F66">
            <v>33319.64</v>
          </cell>
          <cell r="G66">
            <v>3473.58</v>
          </cell>
          <cell r="H66">
            <v>0</v>
          </cell>
          <cell r="I66">
            <v>0</v>
          </cell>
          <cell r="J66">
            <v>230154.87</v>
          </cell>
          <cell r="K66">
            <v>0</v>
          </cell>
          <cell r="L66">
            <v>33230</v>
          </cell>
          <cell r="M66">
            <v>0</v>
          </cell>
          <cell r="N66">
            <v>21950.13</v>
          </cell>
          <cell r="O66">
            <v>800</v>
          </cell>
          <cell r="P66">
            <v>0</v>
          </cell>
          <cell r="Q66">
            <v>2796.54</v>
          </cell>
          <cell r="R66">
            <v>0</v>
          </cell>
          <cell r="S66">
            <v>693.75</v>
          </cell>
          <cell r="T66">
            <v>385.24</v>
          </cell>
          <cell r="U66">
            <v>1548</v>
          </cell>
          <cell r="V66">
            <v>7924.14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158104.95999999999</v>
          </cell>
          <cell r="AB66">
            <v>10500.47</v>
          </cell>
          <cell r="AC66">
            <v>42522.45</v>
          </cell>
          <cell r="AD66">
            <v>7588.95</v>
          </cell>
          <cell r="AE66">
            <v>19182.34</v>
          </cell>
          <cell r="AF66">
            <v>0</v>
          </cell>
          <cell r="AG66">
            <v>5411.4</v>
          </cell>
          <cell r="AH66">
            <v>167</v>
          </cell>
          <cell r="AI66">
            <v>892.49</v>
          </cell>
          <cell r="AJ66">
            <v>4293</v>
          </cell>
          <cell r="AK66">
            <v>1184</v>
          </cell>
          <cell r="AL66">
            <v>7042.87</v>
          </cell>
          <cell r="AM66">
            <v>240.18</v>
          </cell>
          <cell r="AN66">
            <v>404.97</v>
          </cell>
          <cell r="AO66">
            <v>551.77</v>
          </cell>
          <cell r="AP66">
            <v>3265.06</v>
          </cell>
          <cell r="AQ66">
            <v>1802</v>
          </cell>
          <cell r="AR66">
            <v>356.93</v>
          </cell>
          <cell r="AS66">
            <v>10719.51</v>
          </cell>
          <cell r="AT66">
            <v>4221.07</v>
          </cell>
          <cell r="AU66">
            <v>0</v>
          </cell>
          <cell r="AV66">
            <v>1676.68</v>
          </cell>
          <cell r="AW66">
            <v>1855.8</v>
          </cell>
          <cell r="AX66">
            <v>0</v>
          </cell>
          <cell r="AY66">
            <v>833.45</v>
          </cell>
          <cell r="AZ66">
            <v>0</v>
          </cell>
          <cell r="BA66">
            <v>2103.8000000000002</v>
          </cell>
          <cell r="BB66">
            <v>8187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26070</v>
          </cell>
          <cell r="BH66">
            <v>0</v>
          </cell>
          <cell r="BI66">
            <v>0</v>
          </cell>
          <cell r="BJ66">
            <v>0</v>
          </cell>
          <cell r="BK66">
            <v>33796.480000000003</v>
          </cell>
          <cell r="BL66">
            <v>0</v>
          </cell>
          <cell r="BM66">
            <v>3159.69</v>
          </cell>
          <cell r="BN66">
            <v>15588.66</v>
          </cell>
          <cell r="BO66">
            <v>0</v>
          </cell>
          <cell r="BP66">
            <v>22681.52</v>
          </cell>
          <cell r="BQ66">
            <v>3225.53</v>
          </cell>
          <cell r="BR66">
            <v>0</v>
          </cell>
          <cell r="BS66">
            <v>0</v>
          </cell>
          <cell r="BT66">
            <v>41495.71</v>
          </cell>
        </row>
        <row r="67">
          <cell r="A67">
            <v>543</v>
          </cell>
          <cell r="B67">
            <v>2126</v>
          </cell>
          <cell r="C67" t="str">
            <v>Offas Mead Primary School</v>
          </cell>
          <cell r="D67">
            <v>58840.32</v>
          </cell>
          <cell r="E67">
            <v>0</v>
          </cell>
          <cell r="F67">
            <v>352.02</v>
          </cell>
          <cell r="G67">
            <v>786.2</v>
          </cell>
          <cell r="H67">
            <v>0</v>
          </cell>
          <cell r="I67">
            <v>0</v>
          </cell>
          <cell r="J67">
            <v>458094.7</v>
          </cell>
          <cell r="K67">
            <v>0</v>
          </cell>
          <cell r="L67">
            <v>56842</v>
          </cell>
          <cell r="M67">
            <v>0</v>
          </cell>
          <cell r="N67">
            <v>51475.3</v>
          </cell>
          <cell r="O67">
            <v>10345.42</v>
          </cell>
          <cell r="P67">
            <v>0</v>
          </cell>
          <cell r="Q67">
            <v>11166.95</v>
          </cell>
          <cell r="R67">
            <v>0</v>
          </cell>
          <cell r="S67">
            <v>5296.41</v>
          </cell>
          <cell r="T67">
            <v>0</v>
          </cell>
          <cell r="U67">
            <v>0</v>
          </cell>
          <cell r="V67">
            <v>12258.16</v>
          </cell>
          <cell r="W67">
            <v>36407</v>
          </cell>
          <cell r="X67">
            <v>0</v>
          </cell>
          <cell r="Y67">
            <v>0</v>
          </cell>
          <cell r="Z67">
            <v>0</v>
          </cell>
          <cell r="AA67">
            <v>369260.05</v>
          </cell>
          <cell r="AB67">
            <v>18346.48</v>
          </cell>
          <cell r="AC67">
            <v>87269.59</v>
          </cell>
          <cell r="AD67">
            <v>22108.95</v>
          </cell>
          <cell r="AE67">
            <v>50535.96</v>
          </cell>
          <cell r="AF67">
            <v>0</v>
          </cell>
          <cell r="AG67">
            <v>11837.51</v>
          </cell>
          <cell r="AH67">
            <v>4617.01</v>
          </cell>
          <cell r="AI67">
            <v>1210</v>
          </cell>
          <cell r="AJ67">
            <v>3617</v>
          </cell>
          <cell r="AK67">
            <v>965</v>
          </cell>
          <cell r="AL67">
            <v>2785.11</v>
          </cell>
          <cell r="AM67">
            <v>5574.63</v>
          </cell>
          <cell r="AN67">
            <v>1160.92</v>
          </cell>
          <cell r="AO67">
            <v>2082.94</v>
          </cell>
          <cell r="AP67">
            <v>21189.439999999999</v>
          </cell>
          <cell r="AQ67">
            <v>7392</v>
          </cell>
          <cell r="AR67">
            <v>758.74</v>
          </cell>
          <cell r="AS67">
            <v>7147.79</v>
          </cell>
          <cell r="AT67">
            <v>6333.34</v>
          </cell>
          <cell r="AU67">
            <v>0</v>
          </cell>
          <cell r="AV67">
            <v>3712.95</v>
          </cell>
          <cell r="AW67">
            <v>4051</v>
          </cell>
          <cell r="AX67">
            <v>0</v>
          </cell>
          <cell r="AY67">
            <v>12180</v>
          </cell>
          <cell r="AZ67">
            <v>0</v>
          </cell>
          <cell r="BA67">
            <v>1865.75</v>
          </cell>
          <cell r="BB67">
            <v>11891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33465</v>
          </cell>
          <cell r="BH67">
            <v>0</v>
          </cell>
          <cell r="BI67">
            <v>0</v>
          </cell>
          <cell r="BJ67">
            <v>0</v>
          </cell>
          <cell r="BK67">
            <v>13302.86</v>
          </cell>
          <cell r="BL67">
            <v>0</v>
          </cell>
          <cell r="BM67">
            <v>786.22</v>
          </cell>
          <cell r="BN67">
            <v>42833.1</v>
          </cell>
          <cell r="BO67">
            <v>0</v>
          </cell>
          <cell r="BP67">
            <v>16826.14</v>
          </cell>
          <cell r="BQ67">
            <v>3688</v>
          </cell>
          <cell r="BR67">
            <v>0</v>
          </cell>
          <cell r="BS67">
            <v>0</v>
          </cell>
          <cell r="BT67">
            <v>63347.24</v>
          </cell>
        </row>
        <row r="68">
          <cell r="A68">
            <v>544</v>
          </cell>
          <cell r="B68">
            <v>3357</v>
          </cell>
          <cell r="C68" t="str">
            <v>The Rosary Catholic Primary</v>
          </cell>
          <cell r="D68">
            <v>69155.5</v>
          </cell>
          <cell r="E68">
            <v>0</v>
          </cell>
          <cell r="F68">
            <v>0</v>
          </cell>
          <cell r="G68">
            <v>225.75</v>
          </cell>
          <cell r="H68">
            <v>0</v>
          </cell>
          <cell r="I68">
            <v>0</v>
          </cell>
          <cell r="J68">
            <v>469025.1</v>
          </cell>
          <cell r="K68">
            <v>0</v>
          </cell>
          <cell r="L68">
            <v>58194</v>
          </cell>
          <cell r="M68">
            <v>0</v>
          </cell>
          <cell r="N68">
            <v>24881.9</v>
          </cell>
          <cell r="O68">
            <v>440</v>
          </cell>
          <cell r="P68">
            <v>0</v>
          </cell>
          <cell r="Q68">
            <v>8215.3700000000008</v>
          </cell>
          <cell r="R68">
            <v>0</v>
          </cell>
          <cell r="S68">
            <v>7694.84</v>
          </cell>
          <cell r="T68">
            <v>1820.66</v>
          </cell>
          <cell r="U68">
            <v>2154.39</v>
          </cell>
          <cell r="V68">
            <v>11202.56</v>
          </cell>
          <cell r="W68">
            <v>35219</v>
          </cell>
          <cell r="X68">
            <v>0</v>
          </cell>
          <cell r="Y68">
            <v>0</v>
          </cell>
          <cell r="Z68">
            <v>0</v>
          </cell>
          <cell r="AA68">
            <v>299343.75</v>
          </cell>
          <cell r="AB68">
            <v>22355.15</v>
          </cell>
          <cell r="AC68">
            <v>105942.67</v>
          </cell>
          <cell r="AD68">
            <v>467.54</v>
          </cell>
          <cell r="AE68">
            <v>31138.15</v>
          </cell>
          <cell r="AF68">
            <v>0</v>
          </cell>
          <cell r="AG68">
            <v>21951.68</v>
          </cell>
          <cell r="AH68">
            <v>706.37</v>
          </cell>
          <cell r="AI68">
            <v>4047.76</v>
          </cell>
          <cell r="AJ68">
            <v>10349</v>
          </cell>
          <cell r="AK68">
            <v>2587</v>
          </cell>
          <cell r="AL68">
            <v>24688.63</v>
          </cell>
          <cell r="AM68">
            <v>3552.7</v>
          </cell>
          <cell r="AN68">
            <v>14963.62</v>
          </cell>
          <cell r="AO68">
            <v>4067.22</v>
          </cell>
          <cell r="AP68">
            <v>11941.92</v>
          </cell>
          <cell r="AQ68">
            <v>1312</v>
          </cell>
          <cell r="AR68">
            <v>1223.8599999999999</v>
          </cell>
          <cell r="AS68">
            <v>38209.54</v>
          </cell>
          <cell r="AT68">
            <v>1319</v>
          </cell>
          <cell r="AU68">
            <v>0</v>
          </cell>
          <cell r="AV68">
            <v>7387.78</v>
          </cell>
          <cell r="AW68">
            <v>4397</v>
          </cell>
          <cell r="AX68">
            <v>0</v>
          </cell>
          <cell r="AY68">
            <v>7879.2</v>
          </cell>
          <cell r="AZ68">
            <v>10519.36</v>
          </cell>
          <cell r="BA68">
            <v>4921.09</v>
          </cell>
          <cell r="BB68">
            <v>11814.98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3970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4002.95</v>
          </cell>
          <cell r="BN68">
            <v>40916.35</v>
          </cell>
          <cell r="BO68">
            <v>0</v>
          </cell>
          <cell r="BP68">
            <v>0</v>
          </cell>
          <cell r="BQ68">
            <v>192.8</v>
          </cell>
          <cell r="BR68">
            <v>0</v>
          </cell>
          <cell r="BS68">
            <v>0</v>
          </cell>
          <cell r="BT68">
            <v>41109.15</v>
          </cell>
        </row>
        <row r="69">
          <cell r="A69">
            <v>545</v>
          </cell>
          <cell r="B69">
            <v>2043</v>
          </cell>
          <cell r="C69" t="str">
            <v>Berkeley Primary School</v>
          </cell>
          <cell r="D69">
            <v>51116.959999999999</v>
          </cell>
          <cell r="E69">
            <v>0</v>
          </cell>
          <cell r="F69">
            <v>23373.98</v>
          </cell>
          <cell r="G69">
            <v>5290.52</v>
          </cell>
          <cell r="H69">
            <v>0</v>
          </cell>
          <cell r="I69">
            <v>0</v>
          </cell>
          <cell r="J69">
            <v>508779</v>
          </cell>
          <cell r="K69">
            <v>0</v>
          </cell>
          <cell r="L69">
            <v>31764</v>
          </cell>
          <cell r="M69">
            <v>0</v>
          </cell>
          <cell r="N69">
            <v>30316</v>
          </cell>
          <cell r="O69">
            <v>0</v>
          </cell>
          <cell r="P69">
            <v>1300</v>
          </cell>
          <cell r="Q69">
            <v>13436.77</v>
          </cell>
          <cell r="R69">
            <v>0</v>
          </cell>
          <cell r="S69">
            <v>0</v>
          </cell>
          <cell r="T69">
            <v>769.2</v>
          </cell>
          <cell r="U69">
            <v>0</v>
          </cell>
          <cell r="V69">
            <v>15315.16</v>
          </cell>
          <cell r="W69">
            <v>38776</v>
          </cell>
          <cell r="X69">
            <v>0</v>
          </cell>
          <cell r="Y69">
            <v>0</v>
          </cell>
          <cell r="Z69">
            <v>0</v>
          </cell>
          <cell r="AA69">
            <v>337661.69</v>
          </cell>
          <cell r="AB69">
            <v>15603.41</v>
          </cell>
          <cell r="AC69">
            <v>100379.68</v>
          </cell>
          <cell r="AD69">
            <v>22305.759999999998</v>
          </cell>
          <cell r="AE69">
            <v>29064.82</v>
          </cell>
          <cell r="AF69">
            <v>0</v>
          </cell>
          <cell r="AG69">
            <v>14747.21</v>
          </cell>
          <cell r="AH69">
            <v>4526.49</v>
          </cell>
          <cell r="AI69">
            <v>2171.58</v>
          </cell>
          <cell r="AJ69">
            <v>5085</v>
          </cell>
          <cell r="AK69">
            <v>0</v>
          </cell>
          <cell r="AL69">
            <v>13620.46</v>
          </cell>
          <cell r="AM69">
            <v>6342.57</v>
          </cell>
          <cell r="AN69">
            <v>1687.92</v>
          </cell>
          <cell r="AO69">
            <v>3704.31</v>
          </cell>
          <cell r="AP69">
            <v>8300.68</v>
          </cell>
          <cell r="AQ69">
            <v>8073</v>
          </cell>
          <cell r="AR69">
            <v>2806.06</v>
          </cell>
          <cell r="AS69">
            <v>19261.78</v>
          </cell>
          <cell r="AT69">
            <v>7076</v>
          </cell>
          <cell r="AU69">
            <v>0</v>
          </cell>
          <cell r="AV69">
            <v>6656.35</v>
          </cell>
          <cell r="AW69">
            <v>437.8</v>
          </cell>
          <cell r="AX69">
            <v>0</v>
          </cell>
          <cell r="AY69">
            <v>96</v>
          </cell>
          <cell r="AZ69">
            <v>0</v>
          </cell>
          <cell r="BA69">
            <v>3689.27</v>
          </cell>
          <cell r="BB69">
            <v>22841.759999999998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34735</v>
          </cell>
          <cell r="BH69">
            <v>0</v>
          </cell>
          <cell r="BI69">
            <v>0</v>
          </cell>
          <cell r="BJ69">
            <v>0</v>
          </cell>
          <cell r="BK69">
            <v>53816.59</v>
          </cell>
          <cell r="BL69">
            <v>0</v>
          </cell>
          <cell r="BM69">
            <v>3136.9</v>
          </cell>
          <cell r="BN69">
            <v>55433.49</v>
          </cell>
          <cell r="BO69">
            <v>0</v>
          </cell>
          <cell r="BP69">
            <v>468.41</v>
          </cell>
          <cell r="BQ69">
            <v>5977.6</v>
          </cell>
          <cell r="BR69">
            <v>0</v>
          </cell>
          <cell r="BS69">
            <v>0</v>
          </cell>
          <cell r="BT69">
            <v>61879.5</v>
          </cell>
        </row>
        <row r="70">
          <cell r="A70">
            <v>546</v>
          </cell>
          <cell r="B70">
            <v>2103</v>
          </cell>
          <cell r="C70" t="str">
            <v>Berry Hill Primary School</v>
          </cell>
          <cell r="D70">
            <v>39236.400000000001</v>
          </cell>
          <cell r="E70">
            <v>0</v>
          </cell>
          <cell r="F70">
            <v>4750.72</v>
          </cell>
          <cell r="G70">
            <v>768.76</v>
          </cell>
          <cell r="H70">
            <v>0</v>
          </cell>
          <cell r="I70">
            <v>0</v>
          </cell>
          <cell r="J70">
            <v>525779</v>
          </cell>
          <cell r="K70">
            <v>0</v>
          </cell>
          <cell r="L70">
            <v>58133</v>
          </cell>
          <cell r="M70">
            <v>0</v>
          </cell>
          <cell r="N70">
            <v>50797</v>
          </cell>
          <cell r="O70">
            <v>13789.25</v>
          </cell>
          <cell r="P70">
            <v>82.25</v>
          </cell>
          <cell r="Q70">
            <v>9873.07</v>
          </cell>
          <cell r="R70">
            <v>0</v>
          </cell>
          <cell r="S70">
            <v>0</v>
          </cell>
          <cell r="T70">
            <v>0</v>
          </cell>
          <cell r="U70">
            <v>9171.7999999999993</v>
          </cell>
          <cell r="V70">
            <v>4175.25</v>
          </cell>
          <cell r="W70">
            <v>0</v>
          </cell>
          <cell r="X70">
            <v>38965</v>
          </cell>
          <cell r="Y70">
            <v>0</v>
          </cell>
          <cell r="Z70">
            <v>0</v>
          </cell>
          <cell r="AA70">
            <v>358244.08</v>
          </cell>
          <cell r="AB70">
            <v>14307.53</v>
          </cell>
          <cell r="AC70">
            <v>120950.88</v>
          </cell>
          <cell r="AD70">
            <v>2702.16</v>
          </cell>
          <cell r="AE70">
            <v>26762.83</v>
          </cell>
          <cell r="AF70">
            <v>0</v>
          </cell>
          <cell r="AG70">
            <v>35538.11</v>
          </cell>
          <cell r="AH70">
            <v>3300.72</v>
          </cell>
          <cell r="AI70">
            <v>6069.03</v>
          </cell>
          <cell r="AJ70">
            <v>4520</v>
          </cell>
          <cell r="AK70">
            <v>1130</v>
          </cell>
          <cell r="AL70">
            <v>5967.12</v>
          </cell>
          <cell r="AM70">
            <v>2647.2</v>
          </cell>
          <cell r="AN70">
            <v>14666.15</v>
          </cell>
          <cell r="AO70">
            <v>2274.4</v>
          </cell>
          <cell r="AP70">
            <v>11850.6</v>
          </cell>
          <cell r="AQ70">
            <v>7115</v>
          </cell>
          <cell r="AR70">
            <v>676.67</v>
          </cell>
          <cell r="AS70">
            <v>18409.810000000001</v>
          </cell>
          <cell r="AT70">
            <v>18959.3</v>
          </cell>
          <cell r="AU70">
            <v>0</v>
          </cell>
          <cell r="AV70">
            <v>5960.48</v>
          </cell>
          <cell r="AW70">
            <v>4940</v>
          </cell>
          <cell r="AX70">
            <v>0</v>
          </cell>
          <cell r="AY70">
            <v>10281</v>
          </cell>
          <cell r="AZ70">
            <v>0</v>
          </cell>
          <cell r="BA70">
            <v>955.53</v>
          </cell>
          <cell r="BB70">
            <v>12397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52821</v>
          </cell>
          <cell r="BH70">
            <v>0</v>
          </cell>
          <cell r="BI70">
            <v>0</v>
          </cell>
          <cell r="BJ70">
            <v>0</v>
          </cell>
          <cell r="BK70">
            <v>49789.06</v>
          </cell>
          <cell r="BL70">
            <v>0</v>
          </cell>
          <cell r="BM70">
            <v>4149.38</v>
          </cell>
          <cell r="BN70">
            <v>59376.42</v>
          </cell>
          <cell r="BO70">
            <v>0</v>
          </cell>
          <cell r="BP70">
            <v>3957.94</v>
          </cell>
          <cell r="BQ70">
            <v>444.1</v>
          </cell>
          <cell r="BR70">
            <v>0</v>
          </cell>
          <cell r="BS70">
            <v>0</v>
          </cell>
          <cell r="BT70">
            <v>63778.46</v>
          </cell>
        </row>
        <row r="71">
          <cell r="A71">
            <v>547</v>
          </cell>
          <cell r="B71">
            <v>2141</v>
          </cell>
          <cell r="C71" t="str">
            <v>Woodmancote School</v>
          </cell>
          <cell r="D71">
            <v>106647.81</v>
          </cell>
          <cell r="E71">
            <v>0</v>
          </cell>
          <cell r="F71">
            <v>23480.48</v>
          </cell>
          <cell r="G71">
            <v>935</v>
          </cell>
          <cell r="H71">
            <v>0</v>
          </cell>
          <cell r="I71">
            <v>0</v>
          </cell>
          <cell r="J71">
            <v>781159.35</v>
          </cell>
          <cell r="K71">
            <v>0</v>
          </cell>
          <cell r="L71">
            <v>50776</v>
          </cell>
          <cell r="M71">
            <v>0</v>
          </cell>
          <cell r="N71">
            <v>42458.65</v>
          </cell>
          <cell r="O71">
            <v>3350</v>
          </cell>
          <cell r="P71">
            <v>86.94</v>
          </cell>
          <cell r="Q71">
            <v>15831.31</v>
          </cell>
          <cell r="R71">
            <v>0</v>
          </cell>
          <cell r="S71">
            <v>0</v>
          </cell>
          <cell r="T71">
            <v>0</v>
          </cell>
          <cell r="U71">
            <v>29424.99</v>
          </cell>
          <cell r="V71">
            <v>11867.94</v>
          </cell>
          <cell r="W71">
            <v>50579</v>
          </cell>
          <cell r="X71">
            <v>0</v>
          </cell>
          <cell r="Y71">
            <v>0</v>
          </cell>
          <cell r="Z71">
            <v>0</v>
          </cell>
          <cell r="AA71">
            <v>565892.04</v>
          </cell>
          <cell r="AB71">
            <v>31225.89</v>
          </cell>
          <cell r="AC71">
            <v>131869.21</v>
          </cell>
          <cell r="AD71">
            <v>23283.46</v>
          </cell>
          <cell r="AE71">
            <v>27618.01</v>
          </cell>
          <cell r="AF71">
            <v>0</v>
          </cell>
          <cell r="AG71">
            <v>19354.37</v>
          </cell>
          <cell r="AH71">
            <v>1364.91</v>
          </cell>
          <cell r="AI71">
            <v>4852.1499999999996</v>
          </cell>
          <cell r="AJ71">
            <v>6466</v>
          </cell>
          <cell r="AK71">
            <v>1616</v>
          </cell>
          <cell r="AL71">
            <v>60313.279999999999</v>
          </cell>
          <cell r="AM71">
            <v>3998.27</v>
          </cell>
          <cell r="AN71">
            <v>1431.34</v>
          </cell>
          <cell r="AO71">
            <v>4832.47</v>
          </cell>
          <cell r="AP71">
            <v>11031.5</v>
          </cell>
          <cell r="AQ71">
            <v>15234</v>
          </cell>
          <cell r="AR71">
            <v>1241.02</v>
          </cell>
          <cell r="AS71">
            <v>57784.37</v>
          </cell>
          <cell r="AT71">
            <v>11369.25</v>
          </cell>
          <cell r="AU71">
            <v>0</v>
          </cell>
          <cell r="AV71">
            <v>6853.8</v>
          </cell>
          <cell r="AW71">
            <v>7287</v>
          </cell>
          <cell r="AX71">
            <v>0</v>
          </cell>
          <cell r="AY71">
            <v>6379.77</v>
          </cell>
          <cell r="AZ71">
            <v>1252.3800000000001</v>
          </cell>
          <cell r="BA71">
            <v>23604.07</v>
          </cell>
          <cell r="BB71">
            <v>14393.83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46856</v>
          </cell>
          <cell r="BH71">
            <v>0</v>
          </cell>
          <cell r="BI71">
            <v>0</v>
          </cell>
          <cell r="BJ71">
            <v>0</v>
          </cell>
          <cell r="BK71">
            <v>8950.36</v>
          </cell>
          <cell r="BL71">
            <v>0</v>
          </cell>
          <cell r="BM71">
            <v>4616.6400000000003</v>
          </cell>
          <cell r="BN71">
            <v>51633.599999999999</v>
          </cell>
          <cell r="BO71">
            <v>0</v>
          </cell>
          <cell r="BP71">
            <v>57160.12</v>
          </cell>
          <cell r="BQ71">
            <v>544.36</v>
          </cell>
          <cell r="BR71">
            <v>0</v>
          </cell>
          <cell r="BS71">
            <v>0</v>
          </cell>
          <cell r="BT71">
            <v>109338.08</v>
          </cell>
        </row>
        <row r="72">
          <cell r="A72">
            <v>548</v>
          </cell>
          <cell r="B72">
            <v>3019</v>
          </cell>
          <cell r="C72" t="str">
            <v>Bibury Church of England Primary School</v>
          </cell>
          <cell r="D72">
            <v>12089.32</v>
          </cell>
          <cell r="E72">
            <v>0</v>
          </cell>
          <cell r="F72">
            <v>23093.040000000001</v>
          </cell>
          <cell r="G72">
            <v>22.05</v>
          </cell>
          <cell r="H72">
            <v>0</v>
          </cell>
          <cell r="I72">
            <v>0</v>
          </cell>
          <cell r="J72">
            <v>143558.81</v>
          </cell>
          <cell r="K72">
            <v>0</v>
          </cell>
          <cell r="L72">
            <v>10296</v>
          </cell>
          <cell r="M72">
            <v>0</v>
          </cell>
          <cell r="N72">
            <v>17875.189999999999</v>
          </cell>
          <cell r="O72">
            <v>0</v>
          </cell>
          <cell r="P72">
            <v>0</v>
          </cell>
          <cell r="Q72">
            <v>3685.8</v>
          </cell>
          <cell r="R72">
            <v>0</v>
          </cell>
          <cell r="S72">
            <v>3906.63</v>
          </cell>
          <cell r="T72">
            <v>506.19</v>
          </cell>
          <cell r="U72">
            <v>3551.35</v>
          </cell>
          <cell r="V72">
            <v>38751.75</v>
          </cell>
          <cell r="W72">
            <v>17872</v>
          </cell>
          <cell r="X72">
            <v>0</v>
          </cell>
          <cell r="Y72">
            <v>0</v>
          </cell>
          <cell r="Z72">
            <v>0</v>
          </cell>
          <cell r="AA72">
            <v>125916.74</v>
          </cell>
          <cell r="AB72">
            <v>4644.08</v>
          </cell>
          <cell r="AC72">
            <v>24642</v>
          </cell>
          <cell r="AD72">
            <v>2318</v>
          </cell>
          <cell r="AE72">
            <v>10726.09</v>
          </cell>
          <cell r="AF72">
            <v>0</v>
          </cell>
          <cell r="AG72">
            <v>1939.27</v>
          </cell>
          <cell r="AH72">
            <v>922.91</v>
          </cell>
          <cell r="AI72">
            <v>2475</v>
          </cell>
          <cell r="AJ72">
            <v>2718</v>
          </cell>
          <cell r="AK72">
            <v>725</v>
          </cell>
          <cell r="AL72">
            <v>3841.15</v>
          </cell>
          <cell r="AM72">
            <v>272.02</v>
          </cell>
          <cell r="AN72">
            <v>6355.32</v>
          </cell>
          <cell r="AO72">
            <v>445.97</v>
          </cell>
          <cell r="AP72">
            <v>2466.23</v>
          </cell>
          <cell r="AQ72">
            <v>1386</v>
          </cell>
          <cell r="AR72">
            <v>421.43</v>
          </cell>
          <cell r="AS72">
            <v>11275.48</v>
          </cell>
          <cell r="AT72">
            <v>2079.08</v>
          </cell>
          <cell r="AU72">
            <v>0</v>
          </cell>
          <cell r="AV72">
            <v>1996.56</v>
          </cell>
          <cell r="AW72">
            <v>811.4</v>
          </cell>
          <cell r="AX72">
            <v>0</v>
          </cell>
          <cell r="AY72">
            <v>701.48</v>
          </cell>
          <cell r="AZ72">
            <v>0</v>
          </cell>
          <cell r="BA72">
            <v>240</v>
          </cell>
          <cell r="BB72">
            <v>7034.5</v>
          </cell>
          <cell r="BC72">
            <v>0</v>
          </cell>
          <cell r="BD72">
            <v>30941.88</v>
          </cell>
          <cell r="BE72">
            <v>0</v>
          </cell>
          <cell r="BF72">
            <v>0</v>
          </cell>
          <cell r="BG72">
            <v>23397</v>
          </cell>
          <cell r="BH72">
            <v>0</v>
          </cell>
          <cell r="BI72">
            <v>30941.88</v>
          </cell>
          <cell r="BJ72">
            <v>0</v>
          </cell>
          <cell r="BK72">
            <v>43641.919999999998</v>
          </cell>
          <cell r="BL72">
            <v>0</v>
          </cell>
          <cell r="BM72">
            <v>22.05</v>
          </cell>
          <cell r="BN72">
            <v>4797.45</v>
          </cell>
          <cell r="BO72">
            <v>0</v>
          </cell>
          <cell r="BP72">
            <v>30657</v>
          </cell>
          <cell r="BQ72">
            <v>3133</v>
          </cell>
          <cell r="BR72">
            <v>0</v>
          </cell>
          <cell r="BS72">
            <v>0</v>
          </cell>
          <cell r="BT72">
            <v>38587.449999999997</v>
          </cell>
        </row>
        <row r="73">
          <cell r="A73">
            <v>551</v>
          </cell>
          <cell r="B73">
            <v>2056</v>
          </cell>
          <cell r="C73" t="str">
            <v>Birdlip Primary School</v>
          </cell>
          <cell r="D73">
            <v>44348.63</v>
          </cell>
          <cell r="E73">
            <v>0</v>
          </cell>
          <cell r="F73">
            <v>55185.04</v>
          </cell>
          <cell r="G73">
            <v>4673.0200000000004</v>
          </cell>
          <cell r="H73">
            <v>0</v>
          </cell>
          <cell r="I73">
            <v>0</v>
          </cell>
          <cell r="J73">
            <v>301077.46999999997</v>
          </cell>
          <cell r="K73">
            <v>0</v>
          </cell>
          <cell r="L73">
            <v>7086</v>
          </cell>
          <cell r="M73">
            <v>0</v>
          </cell>
          <cell r="N73">
            <v>25379.53</v>
          </cell>
          <cell r="O73">
            <v>0</v>
          </cell>
          <cell r="P73">
            <v>0</v>
          </cell>
          <cell r="Q73">
            <v>7297.56</v>
          </cell>
          <cell r="R73">
            <v>0</v>
          </cell>
          <cell r="S73">
            <v>11627.25</v>
          </cell>
          <cell r="T73">
            <v>37.5</v>
          </cell>
          <cell r="U73">
            <v>500</v>
          </cell>
          <cell r="V73">
            <v>15476.61</v>
          </cell>
          <cell r="W73">
            <v>26565</v>
          </cell>
          <cell r="X73">
            <v>0</v>
          </cell>
          <cell r="Y73">
            <v>0</v>
          </cell>
          <cell r="Z73">
            <v>0</v>
          </cell>
          <cell r="AA73">
            <v>251900.18</v>
          </cell>
          <cell r="AB73">
            <v>7998.8</v>
          </cell>
          <cell r="AC73">
            <v>31908.86</v>
          </cell>
          <cell r="AD73">
            <v>624.6</v>
          </cell>
          <cell r="AE73">
            <v>18052.150000000001</v>
          </cell>
          <cell r="AF73">
            <v>0</v>
          </cell>
          <cell r="AG73">
            <v>3992.99</v>
          </cell>
          <cell r="AH73">
            <v>2562.41</v>
          </cell>
          <cell r="AI73">
            <v>1678.04</v>
          </cell>
          <cell r="AJ73">
            <v>3195</v>
          </cell>
          <cell r="AK73">
            <v>881</v>
          </cell>
          <cell r="AL73">
            <v>4817.01</v>
          </cell>
          <cell r="AM73">
            <v>1715</v>
          </cell>
          <cell r="AN73">
            <v>6236.27</v>
          </cell>
          <cell r="AO73">
            <v>684.74</v>
          </cell>
          <cell r="AP73">
            <v>5947.25</v>
          </cell>
          <cell r="AQ73">
            <v>1802</v>
          </cell>
          <cell r="AR73">
            <v>985.92</v>
          </cell>
          <cell r="AS73">
            <v>14337.96</v>
          </cell>
          <cell r="AT73">
            <v>1121.98</v>
          </cell>
          <cell r="AU73">
            <v>0</v>
          </cell>
          <cell r="AV73">
            <v>5178.6899999999996</v>
          </cell>
          <cell r="AW73">
            <v>2690</v>
          </cell>
          <cell r="AX73">
            <v>0</v>
          </cell>
          <cell r="AY73">
            <v>1305</v>
          </cell>
          <cell r="AZ73">
            <v>0</v>
          </cell>
          <cell r="BA73">
            <v>12708.25</v>
          </cell>
          <cell r="BB73">
            <v>7772.25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27773</v>
          </cell>
          <cell r="BH73">
            <v>0</v>
          </cell>
          <cell r="BI73">
            <v>0</v>
          </cell>
          <cell r="BJ73">
            <v>0</v>
          </cell>
          <cell r="BK73">
            <v>14725</v>
          </cell>
          <cell r="BL73">
            <v>0</v>
          </cell>
          <cell r="BM73">
            <v>458.02</v>
          </cell>
          <cell r="BN73">
            <v>49299.199999999997</v>
          </cell>
          <cell r="BO73">
            <v>0</v>
          </cell>
          <cell r="BP73">
            <v>64819.040000000001</v>
          </cell>
          <cell r="BQ73">
            <v>7629</v>
          </cell>
          <cell r="BR73">
            <v>0</v>
          </cell>
          <cell r="BS73">
            <v>0</v>
          </cell>
          <cell r="BT73">
            <v>121747.23999999999</v>
          </cell>
        </row>
        <row r="74">
          <cell r="A74">
            <v>552</v>
          </cell>
          <cell r="B74">
            <v>2135</v>
          </cell>
          <cell r="C74" t="str">
            <v>Bishops Cleeve Primary School</v>
          </cell>
          <cell r="D74">
            <v>-64445</v>
          </cell>
          <cell r="E74">
            <v>0</v>
          </cell>
          <cell r="F74">
            <v>61717.29</v>
          </cell>
          <cell r="G74">
            <v>7668.05</v>
          </cell>
          <cell r="H74">
            <v>12500.05</v>
          </cell>
          <cell r="I74">
            <v>0</v>
          </cell>
          <cell r="J74">
            <v>1132327.8600000001</v>
          </cell>
          <cell r="K74">
            <v>0</v>
          </cell>
          <cell r="L74">
            <v>122932</v>
          </cell>
          <cell r="M74">
            <v>0</v>
          </cell>
          <cell r="N74">
            <v>34376</v>
          </cell>
          <cell r="O74">
            <v>3200</v>
          </cell>
          <cell r="P74">
            <v>0</v>
          </cell>
          <cell r="Q74">
            <v>4467.16</v>
          </cell>
          <cell r="R74">
            <v>0</v>
          </cell>
          <cell r="S74">
            <v>0</v>
          </cell>
          <cell r="T74">
            <v>0</v>
          </cell>
          <cell r="U74">
            <v>48100</v>
          </cell>
          <cell r="V74">
            <v>1960</v>
          </cell>
          <cell r="W74">
            <v>73747</v>
          </cell>
          <cell r="X74">
            <v>0</v>
          </cell>
          <cell r="Y74">
            <v>0</v>
          </cell>
          <cell r="Z74">
            <v>0</v>
          </cell>
          <cell r="AA74">
            <v>723145.18</v>
          </cell>
          <cell r="AB74">
            <v>39824.47</v>
          </cell>
          <cell r="AC74">
            <v>232372.14</v>
          </cell>
          <cell r="AD74">
            <v>18140.259999999998</v>
          </cell>
          <cell r="AE74">
            <v>81857.19</v>
          </cell>
          <cell r="AF74">
            <v>0</v>
          </cell>
          <cell r="AG74">
            <v>42806.93</v>
          </cell>
          <cell r="AH74">
            <v>8230.01</v>
          </cell>
          <cell r="AI74">
            <v>4192.16</v>
          </cell>
          <cell r="AJ74">
            <v>9093</v>
          </cell>
          <cell r="AK74">
            <v>2273</v>
          </cell>
          <cell r="AL74">
            <v>9048.8700000000008</v>
          </cell>
          <cell r="AM74">
            <v>5380.94</v>
          </cell>
          <cell r="AN74">
            <v>22350.91</v>
          </cell>
          <cell r="AO74">
            <v>5697.74</v>
          </cell>
          <cell r="AP74">
            <v>17589.25</v>
          </cell>
          <cell r="AQ74">
            <v>9356</v>
          </cell>
          <cell r="AR74">
            <v>2175.9</v>
          </cell>
          <cell r="AS74">
            <v>97321.61</v>
          </cell>
          <cell r="AT74">
            <v>19333.080000000002</v>
          </cell>
          <cell r="AU74">
            <v>0</v>
          </cell>
          <cell r="AV74">
            <v>17536.439999999999</v>
          </cell>
          <cell r="AW74">
            <v>11634.4</v>
          </cell>
          <cell r="AX74">
            <v>0</v>
          </cell>
          <cell r="AY74">
            <v>11745</v>
          </cell>
          <cell r="AZ74">
            <v>53445.89</v>
          </cell>
          <cell r="BA74">
            <v>9543.7800000000007</v>
          </cell>
          <cell r="BB74">
            <v>23828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50989.14</v>
          </cell>
          <cell r="BH74">
            <v>0</v>
          </cell>
          <cell r="BI74">
            <v>0</v>
          </cell>
          <cell r="BJ74">
            <v>0</v>
          </cell>
          <cell r="BK74">
            <v>123072.02</v>
          </cell>
          <cell r="BL74">
            <v>0</v>
          </cell>
          <cell r="BM74">
            <v>0.14000000000000001</v>
          </cell>
          <cell r="BN74">
            <v>-119534.08</v>
          </cell>
          <cell r="BO74">
            <v>0</v>
          </cell>
          <cell r="BP74">
            <v>3310.32</v>
          </cell>
          <cell r="BQ74">
            <v>4769</v>
          </cell>
          <cell r="BR74">
            <v>0</v>
          </cell>
          <cell r="BS74">
            <v>0</v>
          </cell>
          <cell r="BT74">
            <v>-111454.76</v>
          </cell>
        </row>
        <row r="75">
          <cell r="A75">
            <v>553</v>
          </cell>
          <cell r="B75">
            <v>3020</v>
          </cell>
          <cell r="C75" t="str">
            <v>Bisley Blue Coat C of E Primary</v>
          </cell>
          <cell r="D75">
            <v>57350.94</v>
          </cell>
          <cell r="E75">
            <v>0</v>
          </cell>
          <cell r="F75">
            <v>35542.22</v>
          </cell>
          <cell r="G75">
            <v>1080.5999999999999</v>
          </cell>
          <cell r="H75">
            <v>0</v>
          </cell>
          <cell r="I75">
            <v>0</v>
          </cell>
          <cell r="J75">
            <v>237919</v>
          </cell>
          <cell r="K75">
            <v>0</v>
          </cell>
          <cell r="L75">
            <v>8523</v>
          </cell>
          <cell r="M75">
            <v>0</v>
          </cell>
          <cell r="N75">
            <v>25316</v>
          </cell>
          <cell r="O75">
            <v>0</v>
          </cell>
          <cell r="P75">
            <v>0</v>
          </cell>
          <cell r="Q75">
            <v>10379.540000000001</v>
          </cell>
          <cell r="R75">
            <v>0</v>
          </cell>
          <cell r="S75">
            <v>1357.02</v>
          </cell>
          <cell r="T75">
            <v>332.89</v>
          </cell>
          <cell r="U75">
            <v>6480.68</v>
          </cell>
          <cell r="V75">
            <v>4004.34</v>
          </cell>
          <cell r="W75">
            <v>23116</v>
          </cell>
          <cell r="X75">
            <v>0</v>
          </cell>
          <cell r="Y75">
            <v>0</v>
          </cell>
          <cell r="Z75">
            <v>0</v>
          </cell>
          <cell r="AA75">
            <v>176358.6</v>
          </cell>
          <cell r="AB75">
            <v>5640.32</v>
          </cell>
          <cell r="AC75">
            <v>28972.38</v>
          </cell>
          <cell r="AD75">
            <v>7275.97</v>
          </cell>
          <cell r="AE75">
            <v>17369.18</v>
          </cell>
          <cell r="AF75">
            <v>0</v>
          </cell>
          <cell r="AG75">
            <v>8099.34</v>
          </cell>
          <cell r="AH75">
            <v>231</v>
          </cell>
          <cell r="AI75">
            <v>97.86</v>
          </cell>
          <cell r="AJ75">
            <v>5382</v>
          </cell>
          <cell r="AK75">
            <v>1346</v>
          </cell>
          <cell r="AL75">
            <v>7891.94</v>
          </cell>
          <cell r="AM75">
            <v>1108.77</v>
          </cell>
          <cell r="AN75">
            <v>1734.25</v>
          </cell>
          <cell r="AO75">
            <v>473.92</v>
          </cell>
          <cell r="AP75">
            <v>6344.56</v>
          </cell>
          <cell r="AQ75">
            <v>1767</v>
          </cell>
          <cell r="AR75">
            <v>821.18</v>
          </cell>
          <cell r="AS75">
            <v>21476.66</v>
          </cell>
          <cell r="AT75">
            <v>4129.6899999999996</v>
          </cell>
          <cell r="AU75">
            <v>0</v>
          </cell>
          <cell r="AV75">
            <v>4812.84</v>
          </cell>
          <cell r="AW75">
            <v>2156.4</v>
          </cell>
          <cell r="AX75">
            <v>0</v>
          </cell>
          <cell r="AY75">
            <v>1403.2</v>
          </cell>
          <cell r="AZ75">
            <v>0</v>
          </cell>
          <cell r="BA75">
            <v>7842.07</v>
          </cell>
          <cell r="BB75">
            <v>6474.5</v>
          </cell>
          <cell r="BC75">
            <v>0</v>
          </cell>
          <cell r="BD75">
            <v>2829.17</v>
          </cell>
          <cell r="BE75">
            <v>0</v>
          </cell>
          <cell r="BF75">
            <v>0</v>
          </cell>
          <cell r="BG75">
            <v>30977</v>
          </cell>
          <cell r="BH75">
            <v>0</v>
          </cell>
          <cell r="BI75">
            <v>2829.17</v>
          </cell>
          <cell r="BJ75">
            <v>0</v>
          </cell>
          <cell r="BK75">
            <v>5539.17</v>
          </cell>
          <cell r="BL75">
            <v>0</v>
          </cell>
          <cell r="BM75">
            <v>1554.59</v>
          </cell>
          <cell r="BN75">
            <v>52740.61</v>
          </cell>
          <cell r="BO75">
            <v>0</v>
          </cell>
          <cell r="BP75">
            <v>53479.83</v>
          </cell>
          <cell r="BQ75">
            <v>7026.4</v>
          </cell>
          <cell r="BR75">
            <v>2829</v>
          </cell>
          <cell r="BS75">
            <v>0</v>
          </cell>
          <cell r="BT75">
            <v>116075.84</v>
          </cell>
        </row>
        <row r="76">
          <cell r="A76">
            <v>554</v>
          </cell>
          <cell r="B76">
            <v>2171</v>
          </cell>
          <cell r="C76" t="str">
            <v>BEECH GREEN PRIMARY SCHOOL</v>
          </cell>
          <cell r="D76">
            <v>82669.429999999993</v>
          </cell>
          <cell r="E76">
            <v>0</v>
          </cell>
          <cell r="F76">
            <v>89362.48</v>
          </cell>
          <cell r="G76">
            <v>2681.55</v>
          </cell>
          <cell r="H76">
            <v>0</v>
          </cell>
          <cell r="I76">
            <v>0</v>
          </cell>
          <cell r="J76">
            <v>1154760</v>
          </cell>
          <cell r="K76">
            <v>0</v>
          </cell>
          <cell r="L76">
            <v>86641.05</v>
          </cell>
          <cell r="M76">
            <v>0</v>
          </cell>
          <cell r="N76">
            <v>46473</v>
          </cell>
          <cell r="O76">
            <v>0</v>
          </cell>
          <cell r="P76">
            <v>3350</v>
          </cell>
          <cell r="Q76">
            <v>26082.68</v>
          </cell>
          <cell r="R76">
            <v>0</v>
          </cell>
          <cell r="S76">
            <v>0</v>
          </cell>
          <cell r="T76">
            <v>0</v>
          </cell>
          <cell r="U76">
            <v>4772.2</v>
          </cell>
          <cell r="V76">
            <v>20662.099999999999</v>
          </cell>
          <cell r="W76">
            <v>69944</v>
          </cell>
          <cell r="X76">
            <v>0</v>
          </cell>
          <cell r="Y76">
            <v>350</v>
          </cell>
          <cell r="Z76">
            <v>0</v>
          </cell>
          <cell r="AA76">
            <v>731774.96</v>
          </cell>
          <cell r="AB76">
            <v>52951.73</v>
          </cell>
          <cell r="AC76">
            <v>208645.63</v>
          </cell>
          <cell r="AD76">
            <v>29622.58</v>
          </cell>
          <cell r="AE76">
            <v>62881.07</v>
          </cell>
          <cell r="AF76">
            <v>0</v>
          </cell>
          <cell r="AG76">
            <v>31239.69</v>
          </cell>
          <cell r="AH76">
            <v>1491.21</v>
          </cell>
          <cell r="AI76">
            <v>10339.82</v>
          </cell>
          <cell r="AJ76">
            <v>9256.65</v>
          </cell>
          <cell r="AK76">
            <v>2313.35</v>
          </cell>
          <cell r="AL76">
            <v>32033.07</v>
          </cell>
          <cell r="AM76">
            <v>3762.71</v>
          </cell>
          <cell r="AN76">
            <v>3677.62</v>
          </cell>
          <cell r="AO76">
            <v>3494.37</v>
          </cell>
          <cell r="AP76">
            <v>15728.81</v>
          </cell>
          <cell r="AQ76">
            <v>15338</v>
          </cell>
          <cell r="AR76">
            <v>5504.17</v>
          </cell>
          <cell r="AS76">
            <v>43709.77</v>
          </cell>
          <cell r="AT76">
            <v>13103.88</v>
          </cell>
          <cell r="AU76">
            <v>0</v>
          </cell>
          <cell r="AV76">
            <v>11283.51</v>
          </cell>
          <cell r="AW76">
            <v>11950.4</v>
          </cell>
          <cell r="AX76">
            <v>128.86000000000001</v>
          </cell>
          <cell r="AY76">
            <v>17400</v>
          </cell>
          <cell r="AZ76">
            <v>380</v>
          </cell>
          <cell r="BA76">
            <v>12405.88</v>
          </cell>
          <cell r="BB76">
            <v>15343</v>
          </cell>
          <cell r="BC76">
            <v>353.96</v>
          </cell>
          <cell r="BD76">
            <v>0</v>
          </cell>
          <cell r="BE76">
            <v>0</v>
          </cell>
          <cell r="BF76">
            <v>350</v>
          </cell>
          <cell r="BG76">
            <v>65000</v>
          </cell>
          <cell r="BH76">
            <v>0</v>
          </cell>
          <cell r="BI76">
            <v>0</v>
          </cell>
          <cell r="BJ76">
            <v>0</v>
          </cell>
          <cell r="BK76">
            <v>90389.24</v>
          </cell>
          <cell r="BL76">
            <v>0</v>
          </cell>
          <cell r="BM76">
            <v>2631</v>
          </cell>
          <cell r="BN76">
            <v>149239.76</v>
          </cell>
          <cell r="BO76">
            <v>0</v>
          </cell>
          <cell r="BP76">
            <v>59121.24</v>
          </cell>
          <cell r="BQ76">
            <v>4901.55</v>
          </cell>
          <cell r="BR76">
            <v>1</v>
          </cell>
          <cell r="BS76">
            <v>0</v>
          </cell>
          <cell r="BT76">
            <v>213263.55</v>
          </cell>
        </row>
        <row r="77">
          <cell r="A77">
            <v>555</v>
          </cell>
          <cell r="B77">
            <v>2061</v>
          </cell>
          <cell r="C77" t="str">
            <v>Forest View Primary</v>
          </cell>
          <cell r="D77">
            <v>81074.039999999994</v>
          </cell>
          <cell r="E77">
            <v>0</v>
          </cell>
          <cell r="F77">
            <v>84016</v>
          </cell>
          <cell r="G77">
            <v>93.37</v>
          </cell>
          <cell r="H77">
            <v>0</v>
          </cell>
          <cell r="I77">
            <v>0</v>
          </cell>
          <cell r="J77">
            <v>902940.13</v>
          </cell>
          <cell r="K77">
            <v>0</v>
          </cell>
          <cell r="L77">
            <v>236050</v>
          </cell>
          <cell r="M77">
            <v>0</v>
          </cell>
          <cell r="N77">
            <v>58226</v>
          </cell>
          <cell r="O77">
            <v>0</v>
          </cell>
          <cell r="P77">
            <v>10317.030000000001</v>
          </cell>
          <cell r="Q77">
            <v>17881.740000000002</v>
          </cell>
          <cell r="R77">
            <v>0</v>
          </cell>
          <cell r="S77">
            <v>201.25</v>
          </cell>
          <cell r="T77">
            <v>1835.09</v>
          </cell>
          <cell r="U77">
            <v>12856.1</v>
          </cell>
          <cell r="V77">
            <v>31001.89</v>
          </cell>
          <cell r="W77">
            <v>62002</v>
          </cell>
          <cell r="X77">
            <v>0</v>
          </cell>
          <cell r="Y77">
            <v>0</v>
          </cell>
          <cell r="Z77">
            <v>0</v>
          </cell>
          <cell r="AA77">
            <v>693536.17</v>
          </cell>
          <cell r="AB77">
            <v>38729.96</v>
          </cell>
          <cell r="AC77">
            <v>266517.33</v>
          </cell>
          <cell r="AD77">
            <v>32287.88</v>
          </cell>
          <cell r="AE77">
            <v>41236.639999999999</v>
          </cell>
          <cell r="AF77">
            <v>0</v>
          </cell>
          <cell r="AG77">
            <v>26827.11</v>
          </cell>
          <cell r="AH77">
            <v>3562.2</v>
          </cell>
          <cell r="AI77">
            <v>1180.3800000000001</v>
          </cell>
          <cell r="AJ77">
            <v>9060</v>
          </cell>
          <cell r="AK77">
            <v>0</v>
          </cell>
          <cell r="AL77">
            <v>14334.82</v>
          </cell>
          <cell r="AM77">
            <v>3247.06</v>
          </cell>
          <cell r="AN77">
            <v>1700.1</v>
          </cell>
          <cell r="AO77">
            <v>5368.7</v>
          </cell>
          <cell r="AP77">
            <v>33329.26</v>
          </cell>
          <cell r="AQ77">
            <v>19727</v>
          </cell>
          <cell r="AR77">
            <v>1162.48</v>
          </cell>
          <cell r="AS77">
            <v>73233.289999999994</v>
          </cell>
          <cell r="AT77">
            <v>8704.77</v>
          </cell>
          <cell r="AU77">
            <v>0</v>
          </cell>
          <cell r="AV77">
            <v>14500.08</v>
          </cell>
          <cell r="AW77">
            <v>8962</v>
          </cell>
          <cell r="AX77">
            <v>0</v>
          </cell>
          <cell r="AY77">
            <v>25016.48</v>
          </cell>
          <cell r="AZ77">
            <v>318.5</v>
          </cell>
          <cell r="BA77">
            <v>2413.04</v>
          </cell>
          <cell r="BB77">
            <v>13938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40310.870000000003</v>
          </cell>
          <cell r="BH77">
            <v>0</v>
          </cell>
          <cell r="BI77">
            <v>0</v>
          </cell>
          <cell r="BJ77">
            <v>0</v>
          </cell>
          <cell r="BK77">
            <v>68581.259999999995</v>
          </cell>
          <cell r="BL77">
            <v>0</v>
          </cell>
          <cell r="BM77">
            <v>93.87</v>
          </cell>
          <cell r="BN77">
            <v>75568.09</v>
          </cell>
          <cell r="BO77">
            <v>0</v>
          </cell>
          <cell r="BP77">
            <v>55669.24</v>
          </cell>
          <cell r="BQ77">
            <v>0</v>
          </cell>
          <cell r="BR77">
            <v>0</v>
          </cell>
          <cell r="BS77">
            <v>0</v>
          </cell>
          <cell r="BT77">
            <v>131237.32999999999</v>
          </cell>
        </row>
        <row r="78">
          <cell r="A78">
            <v>558</v>
          </cell>
          <cell r="B78">
            <v>2042</v>
          </cell>
          <cell r="C78" t="str">
            <v>Blakeney Primary School</v>
          </cell>
          <cell r="D78">
            <v>18347.57</v>
          </cell>
          <cell r="E78">
            <v>0</v>
          </cell>
          <cell r="F78">
            <v>108.36</v>
          </cell>
          <cell r="G78">
            <v>0</v>
          </cell>
          <cell r="H78">
            <v>0</v>
          </cell>
          <cell r="I78">
            <v>0</v>
          </cell>
          <cell r="J78">
            <v>248855.93</v>
          </cell>
          <cell r="K78">
            <v>0</v>
          </cell>
          <cell r="L78">
            <v>36849</v>
          </cell>
          <cell r="M78">
            <v>0</v>
          </cell>
          <cell r="N78">
            <v>21912.07</v>
          </cell>
          <cell r="O78">
            <v>4152.32</v>
          </cell>
          <cell r="P78">
            <v>2294.98</v>
          </cell>
          <cell r="Q78">
            <v>3573.75</v>
          </cell>
          <cell r="R78">
            <v>0</v>
          </cell>
          <cell r="S78">
            <v>1621.21</v>
          </cell>
          <cell r="T78">
            <v>-619.01</v>
          </cell>
          <cell r="U78">
            <v>4591.38</v>
          </cell>
          <cell r="V78">
            <v>974.4</v>
          </cell>
          <cell r="W78">
            <v>23979</v>
          </cell>
          <cell r="X78">
            <v>0</v>
          </cell>
          <cell r="Y78">
            <v>0</v>
          </cell>
          <cell r="Z78">
            <v>0</v>
          </cell>
          <cell r="AA78">
            <v>194164.19</v>
          </cell>
          <cell r="AB78">
            <v>3227.81</v>
          </cell>
          <cell r="AC78">
            <v>56947.69</v>
          </cell>
          <cell r="AD78">
            <v>0</v>
          </cell>
          <cell r="AE78">
            <v>17340.060000000001</v>
          </cell>
          <cell r="AF78">
            <v>0</v>
          </cell>
          <cell r="AG78">
            <v>5957.48</v>
          </cell>
          <cell r="AH78">
            <v>243.59</v>
          </cell>
          <cell r="AI78">
            <v>1877.9</v>
          </cell>
          <cell r="AJ78">
            <v>5432</v>
          </cell>
          <cell r="AK78">
            <v>1358</v>
          </cell>
          <cell r="AL78">
            <v>8037.86</v>
          </cell>
          <cell r="AM78">
            <v>1611.87</v>
          </cell>
          <cell r="AN78">
            <v>8644.26</v>
          </cell>
          <cell r="AO78">
            <v>2582.46</v>
          </cell>
          <cell r="AP78">
            <v>2675.22</v>
          </cell>
          <cell r="AQ78">
            <v>3373</v>
          </cell>
          <cell r="AR78">
            <v>790.83</v>
          </cell>
          <cell r="AS78">
            <v>17922.080000000002</v>
          </cell>
          <cell r="AT78">
            <v>3542.96</v>
          </cell>
          <cell r="AU78">
            <v>0</v>
          </cell>
          <cell r="AV78">
            <v>1979.96</v>
          </cell>
          <cell r="AW78">
            <v>2255.4</v>
          </cell>
          <cell r="AX78">
            <v>0</v>
          </cell>
          <cell r="AY78">
            <v>2610</v>
          </cell>
          <cell r="AZ78">
            <v>879.7</v>
          </cell>
          <cell r="BA78">
            <v>1028.77</v>
          </cell>
          <cell r="BB78">
            <v>9217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30588</v>
          </cell>
          <cell r="BH78">
            <v>0</v>
          </cell>
          <cell r="BI78">
            <v>0</v>
          </cell>
          <cell r="BJ78">
            <v>0</v>
          </cell>
          <cell r="BK78">
            <v>25710.53</v>
          </cell>
          <cell r="BL78">
            <v>0</v>
          </cell>
          <cell r="BM78">
            <v>3344.36</v>
          </cell>
          <cell r="BN78">
            <v>12832.51</v>
          </cell>
          <cell r="BO78">
            <v>0</v>
          </cell>
          <cell r="BP78">
            <v>1.47</v>
          </cell>
          <cell r="BQ78">
            <v>0</v>
          </cell>
          <cell r="BR78">
            <v>1640</v>
          </cell>
          <cell r="BS78">
            <v>0</v>
          </cell>
          <cell r="BT78">
            <v>14473.98</v>
          </cell>
        </row>
        <row r="79">
          <cell r="A79">
            <v>559</v>
          </cell>
          <cell r="B79">
            <v>2045</v>
          </cell>
          <cell r="C79" t="str">
            <v>Bledington School</v>
          </cell>
          <cell r="D79">
            <v>31122.37</v>
          </cell>
          <cell r="E79">
            <v>0</v>
          </cell>
          <cell r="F79">
            <v>23534.65</v>
          </cell>
          <cell r="G79">
            <v>12.47</v>
          </cell>
          <cell r="H79">
            <v>0</v>
          </cell>
          <cell r="I79">
            <v>0</v>
          </cell>
          <cell r="J79">
            <v>248654</v>
          </cell>
          <cell r="K79">
            <v>0</v>
          </cell>
          <cell r="L79">
            <v>26145</v>
          </cell>
          <cell r="M79">
            <v>0</v>
          </cell>
          <cell r="N79">
            <v>21459</v>
          </cell>
          <cell r="O79">
            <v>714.5</v>
          </cell>
          <cell r="P79">
            <v>0</v>
          </cell>
          <cell r="Q79">
            <v>5284.94</v>
          </cell>
          <cell r="R79">
            <v>0</v>
          </cell>
          <cell r="S79">
            <v>986.79</v>
          </cell>
          <cell r="T79">
            <v>376.61</v>
          </cell>
          <cell r="U79">
            <v>2238</v>
          </cell>
          <cell r="V79">
            <v>2216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169670.46</v>
          </cell>
          <cell r="AB79">
            <v>10838.82</v>
          </cell>
          <cell r="AC79">
            <v>38003.69</v>
          </cell>
          <cell r="AD79">
            <v>7495.56</v>
          </cell>
          <cell r="AE79">
            <v>21931.62</v>
          </cell>
          <cell r="AF79">
            <v>0</v>
          </cell>
          <cell r="AG79">
            <v>3170.61</v>
          </cell>
          <cell r="AH79">
            <v>444.4</v>
          </cell>
          <cell r="AI79">
            <v>874</v>
          </cell>
          <cell r="AJ79">
            <v>5085</v>
          </cell>
          <cell r="AK79">
            <v>1271</v>
          </cell>
          <cell r="AL79">
            <v>2865.33</v>
          </cell>
          <cell r="AM79">
            <v>2348.7600000000002</v>
          </cell>
          <cell r="AN79">
            <v>870.5</v>
          </cell>
          <cell r="AO79">
            <v>716.35</v>
          </cell>
          <cell r="AP79">
            <v>6907.77</v>
          </cell>
          <cell r="AQ79">
            <v>4620</v>
          </cell>
          <cell r="AR79">
            <v>788.54</v>
          </cell>
          <cell r="AS79">
            <v>11248.58</v>
          </cell>
          <cell r="AT79">
            <v>1388.31</v>
          </cell>
          <cell r="AU79">
            <v>0</v>
          </cell>
          <cell r="AV79">
            <v>682.63</v>
          </cell>
          <cell r="AW79">
            <v>1877</v>
          </cell>
          <cell r="AX79">
            <v>0</v>
          </cell>
          <cell r="AY79">
            <v>1740</v>
          </cell>
          <cell r="AZ79">
            <v>3403.21</v>
          </cell>
          <cell r="BA79">
            <v>1943.2</v>
          </cell>
          <cell r="BB79">
            <v>10119.719999999999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26288</v>
          </cell>
          <cell r="BH79">
            <v>0</v>
          </cell>
          <cell r="BI79">
            <v>0</v>
          </cell>
          <cell r="BJ79">
            <v>0</v>
          </cell>
          <cell r="BK79">
            <v>6887.45</v>
          </cell>
          <cell r="BL79">
            <v>0</v>
          </cell>
          <cell r="BM79">
            <v>3324.92</v>
          </cell>
          <cell r="BN79">
            <v>28892.15</v>
          </cell>
          <cell r="BO79">
            <v>0</v>
          </cell>
          <cell r="BP79">
            <v>39620.199999999997</v>
          </cell>
          <cell r="BQ79">
            <v>2.5499999999999998</v>
          </cell>
          <cell r="BR79">
            <v>0</v>
          </cell>
          <cell r="BS79">
            <v>0</v>
          </cell>
          <cell r="BT79">
            <v>68514.900000000009</v>
          </cell>
        </row>
        <row r="80">
          <cell r="A80">
            <v>560</v>
          </cell>
          <cell r="B80">
            <v>3021</v>
          </cell>
          <cell r="C80" t="str">
            <v>Blockley Primary School</v>
          </cell>
          <cell r="D80">
            <v>26753.59</v>
          </cell>
          <cell r="E80">
            <v>0</v>
          </cell>
          <cell r="F80">
            <v>13728.44</v>
          </cell>
          <cell r="G80">
            <v>264.33</v>
          </cell>
          <cell r="H80">
            <v>0</v>
          </cell>
          <cell r="I80">
            <v>0</v>
          </cell>
          <cell r="J80">
            <v>371423.12</v>
          </cell>
          <cell r="K80">
            <v>0</v>
          </cell>
          <cell r="L80">
            <v>25162</v>
          </cell>
          <cell r="M80">
            <v>0</v>
          </cell>
          <cell r="N80">
            <v>31145.38</v>
          </cell>
          <cell r="O80">
            <v>235</v>
          </cell>
          <cell r="P80">
            <v>254.3</v>
          </cell>
          <cell r="Q80">
            <v>5881.64</v>
          </cell>
          <cell r="R80">
            <v>36266.29</v>
          </cell>
          <cell r="S80">
            <v>11557.98</v>
          </cell>
          <cell r="T80">
            <v>644</v>
          </cell>
          <cell r="U80">
            <v>15474</v>
          </cell>
          <cell r="V80">
            <v>12586.4</v>
          </cell>
          <cell r="W80">
            <v>30712</v>
          </cell>
          <cell r="X80">
            <v>0</v>
          </cell>
          <cell r="Y80">
            <v>0</v>
          </cell>
          <cell r="Z80">
            <v>0</v>
          </cell>
          <cell r="AA80">
            <v>286017.59999999998</v>
          </cell>
          <cell r="AB80">
            <v>21201.360000000001</v>
          </cell>
          <cell r="AC80">
            <v>77361.61</v>
          </cell>
          <cell r="AD80">
            <v>8009.12</v>
          </cell>
          <cell r="AE80">
            <v>18490.349999999999</v>
          </cell>
          <cell r="AF80">
            <v>19556.46</v>
          </cell>
          <cell r="AG80">
            <v>12408.73</v>
          </cell>
          <cell r="AH80">
            <v>2484.4499999999998</v>
          </cell>
          <cell r="AI80">
            <v>1255.33</v>
          </cell>
          <cell r="AJ80">
            <v>4779</v>
          </cell>
          <cell r="AK80">
            <v>1195</v>
          </cell>
          <cell r="AL80">
            <v>4962.1400000000003</v>
          </cell>
          <cell r="AM80">
            <v>2306.9499999999998</v>
          </cell>
          <cell r="AN80">
            <v>799.09</v>
          </cell>
          <cell r="AO80">
            <v>1331.75</v>
          </cell>
          <cell r="AP80">
            <v>9698.9500000000007</v>
          </cell>
          <cell r="AQ80">
            <v>3211</v>
          </cell>
          <cell r="AR80">
            <v>966.81</v>
          </cell>
          <cell r="AS80">
            <v>32772.269999999997</v>
          </cell>
          <cell r="AT80">
            <v>1381.67</v>
          </cell>
          <cell r="AU80">
            <v>0</v>
          </cell>
          <cell r="AV80">
            <v>6266.2</v>
          </cell>
          <cell r="AW80">
            <v>3557</v>
          </cell>
          <cell r="AX80">
            <v>0</v>
          </cell>
          <cell r="AY80">
            <v>14553.37</v>
          </cell>
          <cell r="AZ80">
            <v>0</v>
          </cell>
          <cell r="BA80">
            <v>5282.57</v>
          </cell>
          <cell r="BB80">
            <v>12625.14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31236</v>
          </cell>
          <cell r="BH80">
            <v>0</v>
          </cell>
          <cell r="BI80">
            <v>0</v>
          </cell>
          <cell r="BJ80">
            <v>0</v>
          </cell>
          <cell r="BK80">
            <v>23013.77</v>
          </cell>
          <cell r="BL80">
            <v>0</v>
          </cell>
          <cell r="BM80">
            <v>2678.56</v>
          </cell>
          <cell r="BN80">
            <v>15621.78</v>
          </cell>
          <cell r="BO80">
            <v>0</v>
          </cell>
          <cell r="BP80">
            <v>18349.669999999998</v>
          </cell>
          <cell r="BQ80">
            <v>1186.77</v>
          </cell>
          <cell r="BR80">
            <v>0</v>
          </cell>
          <cell r="BS80">
            <v>0</v>
          </cell>
          <cell r="BT80">
            <v>35158.219999999994</v>
          </cell>
        </row>
        <row r="81">
          <cell r="A81">
            <v>563</v>
          </cell>
          <cell r="B81">
            <v>2046</v>
          </cell>
          <cell r="C81" t="str">
            <v>Bourton-on-the-Water Primary School</v>
          </cell>
          <cell r="D81">
            <v>23627.64</v>
          </cell>
          <cell r="E81">
            <v>0</v>
          </cell>
          <cell r="F81">
            <v>9400.09</v>
          </cell>
          <cell r="G81">
            <v>1766</v>
          </cell>
          <cell r="H81">
            <v>0</v>
          </cell>
          <cell r="I81">
            <v>0</v>
          </cell>
          <cell r="J81">
            <v>659514.21</v>
          </cell>
          <cell r="K81">
            <v>0</v>
          </cell>
          <cell r="L81">
            <v>60022</v>
          </cell>
          <cell r="M81">
            <v>0</v>
          </cell>
          <cell r="N81">
            <v>37348.79</v>
          </cell>
          <cell r="O81">
            <v>2030</v>
          </cell>
          <cell r="P81">
            <v>4399</v>
          </cell>
          <cell r="Q81">
            <v>6457.61</v>
          </cell>
          <cell r="R81">
            <v>3425</v>
          </cell>
          <cell r="S81">
            <v>3585.37</v>
          </cell>
          <cell r="T81">
            <v>632.95000000000005</v>
          </cell>
          <cell r="U81">
            <v>28958.5</v>
          </cell>
          <cell r="V81">
            <v>14696.9</v>
          </cell>
          <cell r="W81">
            <v>45021</v>
          </cell>
          <cell r="X81">
            <v>0</v>
          </cell>
          <cell r="Y81">
            <v>0</v>
          </cell>
          <cell r="Z81">
            <v>0</v>
          </cell>
          <cell r="AA81">
            <v>472536.42</v>
          </cell>
          <cell r="AB81">
            <v>32340.53</v>
          </cell>
          <cell r="AC81">
            <v>124040.66</v>
          </cell>
          <cell r="AD81">
            <v>12517.41</v>
          </cell>
          <cell r="AE81">
            <v>32210.46</v>
          </cell>
          <cell r="AF81">
            <v>0</v>
          </cell>
          <cell r="AG81">
            <v>27849.279999999999</v>
          </cell>
          <cell r="AH81">
            <v>2799.86</v>
          </cell>
          <cell r="AI81">
            <v>4284.13</v>
          </cell>
          <cell r="AJ81">
            <v>13297</v>
          </cell>
          <cell r="AK81">
            <v>3431</v>
          </cell>
          <cell r="AL81">
            <v>10080.129999999999</v>
          </cell>
          <cell r="AM81">
            <v>550.69000000000005</v>
          </cell>
          <cell r="AN81">
            <v>1981.27</v>
          </cell>
          <cell r="AO81">
            <v>1880.29</v>
          </cell>
          <cell r="AP81">
            <v>12091.86</v>
          </cell>
          <cell r="AQ81">
            <v>13444</v>
          </cell>
          <cell r="AR81">
            <v>2964.04</v>
          </cell>
          <cell r="AS81">
            <v>46926.83</v>
          </cell>
          <cell r="AT81">
            <v>4626.91</v>
          </cell>
          <cell r="AU81">
            <v>0</v>
          </cell>
          <cell r="AV81">
            <v>3778.21</v>
          </cell>
          <cell r="AW81">
            <v>6676</v>
          </cell>
          <cell r="AX81">
            <v>0</v>
          </cell>
          <cell r="AY81">
            <v>6970.89</v>
          </cell>
          <cell r="AZ81">
            <v>8870.69</v>
          </cell>
          <cell r="BA81">
            <v>6712.89</v>
          </cell>
          <cell r="BB81">
            <v>16185.5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43096</v>
          </cell>
          <cell r="BH81">
            <v>0</v>
          </cell>
          <cell r="BI81">
            <v>0</v>
          </cell>
          <cell r="BJ81">
            <v>0</v>
          </cell>
          <cell r="BK81">
            <v>42247.5</v>
          </cell>
          <cell r="BL81">
            <v>0</v>
          </cell>
          <cell r="BM81">
            <v>5801</v>
          </cell>
          <cell r="BN81">
            <v>20672.02</v>
          </cell>
          <cell r="BO81">
            <v>0</v>
          </cell>
          <cell r="BP81">
            <v>1213.5899999999999</v>
          </cell>
          <cell r="BQ81">
            <v>5000</v>
          </cell>
          <cell r="BR81">
            <v>0</v>
          </cell>
          <cell r="BS81">
            <v>0</v>
          </cell>
          <cell r="BT81">
            <v>26885.61</v>
          </cell>
        </row>
        <row r="82">
          <cell r="A82">
            <v>564</v>
          </cell>
          <cell r="B82">
            <v>2047</v>
          </cell>
          <cell r="C82" t="str">
            <v>Leighterton Primary School</v>
          </cell>
          <cell r="D82">
            <v>16286.81</v>
          </cell>
          <cell r="E82">
            <v>0</v>
          </cell>
          <cell r="F82">
            <v>35128.53</v>
          </cell>
          <cell r="G82">
            <v>94.94</v>
          </cell>
          <cell r="H82">
            <v>0</v>
          </cell>
          <cell r="I82">
            <v>0</v>
          </cell>
          <cell r="J82">
            <v>279995</v>
          </cell>
          <cell r="K82">
            <v>0</v>
          </cell>
          <cell r="L82">
            <v>20680</v>
          </cell>
          <cell r="M82">
            <v>0</v>
          </cell>
          <cell r="N82">
            <v>20646</v>
          </cell>
          <cell r="O82">
            <v>450</v>
          </cell>
          <cell r="P82">
            <v>0</v>
          </cell>
          <cell r="Q82">
            <v>9480.89</v>
          </cell>
          <cell r="R82">
            <v>0</v>
          </cell>
          <cell r="S82">
            <v>0</v>
          </cell>
          <cell r="T82">
            <v>0</v>
          </cell>
          <cell r="U82">
            <v>732</v>
          </cell>
          <cell r="V82">
            <v>34788.9</v>
          </cell>
          <cell r="W82">
            <v>24454</v>
          </cell>
          <cell r="X82">
            <v>0</v>
          </cell>
          <cell r="Y82">
            <v>0</v>
          </cell>
          <cell r="Z82">
            <v>0</v>
          </cell>
          <cell r="AA82">
            <v>226928.46</v>
          </cell>
          <cell r="AB82">
            <v>9757.2199999999993</v>
          </cell>
          <cell r="AC82">
            <v>67824.14</v>
          </cell>
          <cell r="AD82">
            <v>7118.11</v>
          </cell>
          <cell r="AE82">
            <v>16825.5</v>
          </cell>
          <cell r="AF82">
            <v>0</v>
          </cell>
          <cell r="AG82">
            <v>7609.72</v>
          </cell>
          <cell r="AH82">
            <v>706.08</v>
          </cell>
          <cell r="AI82">
            <v>1794.62</v>
          </cell>
          <cell r="AJ82">
            <v>2235</v>
          </cell>
          <cell r="AK82">
            <v>639</v>
          </cell>
          <cell r="AL82">
            <v>871.92</v>
          </cell>
          <cell r="AM82">
            <v>1167.19</v>
          </cell>
          <cell r="AN82">
            <v>968.52</v>
          </cell>
          <cell r="AO82">
            <v>796.55</v>
          </cell>
          <cell r="AP82">
            <v>9276.2999999999993</v>
          </cell>
          <cell r="AQ82">
            <v>5313</v>
          </cell>
          <cell r="AR82">
            <v>1579.19</v>
          </cell>
          <cell r="AS82">
            <v>8258.9</v>
          </cell>
          <cell r="AT82">
            <v>2307.54</v>
          </cell>
          <cell r="AU82">
            <v>0</v>
          </cell>
          <cell r="AV82">
            <v>2895.37</v>
          </cell>
          <cell r="AW82">
            <v>2741.2</v>
          </cell>
          <cell r="AX82">
            <v>0</v>
          </cell>
          <cell r="AY82">
            <v>1025.4000000000001</v>
          </cell>
          <cell r="AZ82">
            <v>0</v>
          </cell>
          <cell r="BA82">
            <v>6753.66</v>
          </cell>
          <cell r="BB82">
            <v>9114.4699999999993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28344</v>
          </cell>
          <cell r="BH82">
            <v>0</v>
          </cell>
          <cell r="BI82">
            <v>0</v>
          </cell>
          <cell r="BJ82">
            <v>0</v>
          </cell>
          <cell r="BK82">
            <v>16605.13</v>
          </cell>
          <cell r="BL82">
            <v>0</v>
          </cell>
          <cell r="BM82">
            <v>3512.94</v>
          </cell>
          <cell r="BN82">
            <v>13006.54</v>
          </cell>
          <cell r="BO82">
            <v>0</v>
          </cell>
          <cell r="BP82">
            <v>43449.4</v>
          </cell>
          <cell r="BQ82">
            <v>0</v>
          </cell>
          <cell r="BR82">
            <v>0</v>
          </cell>
          <cell r="BS82">
            <v>0</v>
          </cell>
          <cell r="BT82">
            <v>56455.94</v>
          </cell>
        </row>
        <row r="83">
          <cell r="A83">
            <v>565</v>
          </cell>
          <cell r="B83">
            <v>3078</v>
          </cell>
          <cell r="C83" t="str">
            <v>Bream C of E Primary School</v>
          </cell>
          <cell r="D83">
            <v>28420.99</v>
          </cell>
          <cell r="E83">
            <v>0</v>
          </cell>
          <cell r="F83">
            <v>5428.52</v>
          </cell>
          <cell r="G83">
            <v>5554.88</v>
          </cell>
          <cell r="H83">
            <v>0</v>
          </cell>
          <cell r="I83">
            <v>0</v>
          </cell>
          <cell r="J83">
            <v>558374.06000000006</v>
          </cell>
          <cell r="K83">
            <v>0</v>
          </cell>
          <cell r="L83">
            <v>83253</v>
          </cell>
          <cell r="M83">
            <v>0</v>
          </cell>
          <cell r="N83">
            <v>31675.94</v>
          </cell>
          <cell r="O83">
            <v>1257.79</v>
          </cell>
          <cell r="P83">
            <v>200</v>
          </cell>
          <cell r="Q83">
            <v>3150.85</v>
          </cell>
          <cell r="R83">
            <v>0</v>
          </cell>
          <cell r="S83">
            <v>7748.91</v>
          </cell>
          <cell r="T83">
            <v>247.25</v>
          </cell>
          <cell r="U83">
            <v>135</v>
          </cell>
          <cell r="V83">
            <v>17104.16</v>
          </cell>
          <cell r="W83">
            <v>40898</v>
          </cell>
          <cell r="X83">
            <v>0</v>
          </cell>
          <cell r="Y83">
            <v>0</v>
          </cell>
          <cell r="Z83">
            <v>0</v>
          </cell>
          <cell r="AA83">
            <v>426410.49</v>
          </cell>
          <cell r="AB83">
            <v>27238.44</v>
          </cell>
          <cell r="AC83">
            <v>109782.66</v>
          </cell>
          <cell r="AD83">
            <v>23367.040000000001</v>
          </cell>
          <cell r="AE83">
            <v>19869.48</v>
          </cell>
          <cell r="AF83">
            <v>0</v>
          </cell>
          <cell r="AG83">
            <v>16041.8</v>
          </cell>
          <cell r="AH83">
            <v>2163.14</v>
          </cell>
          <cell r="AI83">
            <v>1719.31</v>
          </cell>
          <cell r="AJ83">
            <v>5823</v>
          </cell>
          <cell r="AK83">
            <v>1606</v>
          </cell>
          <cell r="AL83">
            <v>10568.08</v>
          </cell>
          <cell r="AM83">
            <v>621.54</v>
          </cell>
          <cell r="AN83">
            <v>1292.53</v>
          </cell>
          <cell r="AO83">
            <v>1722.7</v>
          </cell>
          <cell r="AP83">
            <v>12579.02</v>
          </cell>
          <cell r="AQ83">
            <v>6191</v>
          </cell>
          <cell r="AR83">
            <v>828.3</v>
          </cell>
          <cell r="AS83">
            <v>32154.37</v>
          </cell>
          <cell r="AT83">
            <v>11807.26</v>
          </cell>
          <cell r="AU83">
            <v>0</v>
          </cell>
          <cell r="AV83">
            <v>8404.6299999999992</v>
          </cell>
          <cell r="AW83">
            <v>5512.8</v>
          </cell>
          <cell r="AX83">
            <v>0</v>
          </cell>
          <cell r="AY83">
            <v>6982.46</v>
          </cell>
          <cell r="AZ83">
            <v>12582.75</v>
          </cell>
          <cell r="BA83">
            <v>741</v>
          </cell>
          <cell r="BB83">
            <v>11579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35764</v>
          </cell>
          <cell r="BH83">
            <v>0</v>
          </cell>
          <cell r="BI83">
            <v>0</v>
          </cell>
          <cell r="BJ83">
            <v>0</v>
          </cell>
          <cell r="BK83">
            <v>24253.8</v>
          </cell>
          <cell r="BL83">
            <v>0</v>
          </cell>
          <cell r="BM83">
            <v>3008.3</v>
          </cell>
          <cell r="BN83">
            <v>14877.15</v>
          </cell>
          <cell r="BO83">
            <v>0</v>
          </cell>
          <cell r="BP83">
            <v>17908.2</v>
          </cell>
          <cell r="BQ83">
            <v>1577.1</v>
          </cell>
          <cell r="BR83">
            <v>0</v>
          </cell>
          <cell r="BS83">
            <v>0</v>
          </cell>
          <cell r="BT83">
            <v>34362.449999999997</v>
          </cell>
        </row>
        <row r="84">
          <cell r="A84">
            <v>567</v>
          </cell>
          <cell r="B84">
            <v>3335</v>
          </cell>
          <cell r="C84" t="str">
            <v>Brimscombe C.E. Primary School</v>
          </cell>
          <cell r="D84">
            <v>13324.74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255877</v>
          </cell>
          <cell r="K84">
            <v>0</v>
          </cell>
          <cell r="L84">
            <v>61582</v>
          </cell>
          <cell r="M84">
            <v>0</v>
          </cell>
          <cell r="N84">
            <v>28594</v>
          </cell>
          <cell r="O84">
            <v>9135.4</v>
          </cell>
          <cell r="P84">
            <v>4271</v>
          </cell>
          <cell r="Q84">
            <v>7850.64</v>
          </cell>
          <cell r="R84">
            <v>0</v>
          </cell>
          <cell r="S84">
            <v>16384.7</v>
          </cell>
          <cell r="T84">
            <v>934.37</v>
          </cell>
          <cell r="U84">
            <v>5506.32</v>
          </cell>
          <cell r="V84">
            <v>2162.46</v>
          </cell>
          <cell r="W84">
            <v>23157</v>
          </cell>
          <cell r="X84">
            <v>0</v>
          </cell>
          <cell r="Y84">
            <v>0</v>
          </cell>
          <cell r="Z84">
            <v>10753.73</v>
          </cell>
          <cell r="AA84">
            <v>216039.02</v>
          </cell>
          <cell r="AB84">
            <v>26524.68</v>
          </cell>
          <cell r="AC84">
            <v>62205.1</v>
          </cell>
          <cell r="AD84">
            <v>0</v>
          </cell>
          <cell r="AE84">
            <v>18158.77</v>
          </cell>
          <cell r="AF84">
            <v>0</v>
          </cell>
          <cell r="AG84">
            <v>12370.47</v>
          </cell>
          <cell r="AH84">
            <v>403.37</v>
          </cell>
          <cell r="AI84">
            <v>1843.1</v>
          </cell>
          <cell r="AJ84">
            <v>3134</v>
          </cell>
          <cell r="AK84">
            <v>784</v>
          </cell>
          <cell r="AL84">
            <v>3613.08</v>
          </cell>
          <cell r="AM84">
            <v>2693.34</v>
          </cell>
          <cell r="AN84">
            <v>9244.2900000000009</v>
          </cell>
          <cell r="AO84">
            <v>549.16</v>
          </cell>
          <cell r="AP84">
            <v>5245.08</v>
          </cell>
          <cell r="AQ84">
            <v>1178</v>
          </cell>
          <cell r="AR84">
            <v>781</v>
          </cell>
          <cell r="AS84">
            <v>13595.11</v>
          </cell>
          <cell r="AT84">
            <v>13575.43</v>
          </cell>
          <cell r="AU84">
            <v>0</v>
          </cell>
          <cell r="AV84">
            <v>4548.5200000000004</v>
          </cell>
          <cell r="AW84">
            <v>2227.1999999999998</v>
          </cell>
          <cell r="AX84">
            <v>0</v>
          </cell>
          <cell r="AY84">
            <v>5292.17</v>
          </cell>
          <cell r="AZ84">
            <v>0</v>
          </cell>
          <cell r="BA84">
            <v>5661.6</v>
          </cell>
          <cell r="BB84">
            <v>7728.9</v>
          </cell>
          <cell r="BC84">
            <v>0</v>
          </cell>
          <cell r="BD84">
            <v>0</v>
          </cell>
          <cell r="BE84">
            <v>9858.7199999999993</v>
          </cell>
          <cell r="BF84">
            <v>0</v>
          </cell>
          <cell r="BG84">
            <v>3549</v>
          </cell>
          <cell r="BH84">
            <v>0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588.95000000000005</v>
          </cell>
          <cell r="BN84">
            <v>11384.24</v>
          </cell>
          <cell r="BO84">
            <v>0</v>
          </cell>
          <cell r="BP84">
            <v>0</v>
          </cell>
          <cell r="BQ84">
            <v>2960.05</v>
          </cell>
          <cell r="BR84">
            <v>0</v>
          </cell>
          <cell r="BS84">
            <v>895.01</v>
          </cell>
          <cell r="BT84">
            <v>15239.300000000001</v>
          </cell>
        </row>
        <row r="85">
          <cell r="A85">
            <v>569</v>
          </cell>
          <cell r="B85">
            <v>2105</v>
          </cell>
          <cell r="C85" t="str">
            <v>Coalway Junior School</v>
          </cell>
          <cell r="D85">
            <v>5801.88</v>
          </cell>
          <cell r="E85">
            <v>0</v>
          </cell>
          <cell r="F85">
            <v>261.58999999999997</v>
          </cell>
          <cell r="G85">
            <v>0</v>
          </cell>
          <cell r="H85">
            <v>0</v>
          </cell>
          <cell r="I85">
            <v>0</v>
          </cell>
          <cell r="J85">
            <v>608993</v>
          </cell>
          <cell r="K85">
            <v>0</v>
          </cell>
          <cell r="L85">
            <v>67821</v>
          </cell>
          <cell r="M85">
            <v>0</v>
          </cell>
          <cell r="N85">
            <v>33361</v>
          </cell>
          <cell r="O85">
            <v>900</v>
          </cell>
          <cell r="P85">
            <v>300</v>
          </cell>
          <cell r="Q85">
            <v>3203.79</v>
          </cell>
          <cell r="R85">
            <v>0</v>
          </cell>
          <cell r="S85">
            <v>4780.2700000000004</v>
          </cell>
          <cell r="T85">
            <v>0</v>
          </cell>
          <cell r="U85">
            <v>107</v>
          </cell>
          <cell r="V85">
            <v>8940.7000000000007</v>
          </cell>
          <cell r="W85">
            <v>42274</v>
          </cell>
          <cell r="X85">
            <v>0</v>
          </cell>
          <cell r="Y85">
            <v>0</v>
          </cell>
          <cell r="Z85">
            <v>0</v>
          </cell>
          <cell r="AA85">
            <v>424071.62</v>
          </cell>
          <cell r="AB85">
            <v>21703.21</v>
          </cell>
          <cell r="AC85">
            <v>105484.93</v>
          </cell>
          <cell r="AD85">
            <v>0</v>
          </cell>
          <cell r="AE85">
            <v>31567.040000000001</v>
          </cell>
          <cell r="AF85">
            <v>0</v>
          </cell>
          <cell r="AG85">
            <v>17123.95</v>
          </cell>
          <cell r="AH85">
            <v>5438.98</v>
          </cell>
          <cell r="AI85">
            <v>3333.11</v>
          </cell>
          <cell r="AJ85">
            <v>5122</v>
          </cell>
          <cell r="AK85">
            <v>1280</v>
          </cell>
          <cell r="AL85">
            <v>10377.33</v>
          </cell>
          <cell r="AM85">
            <v>4248.6899999999996</v>
          </cell>
          <cell r="AN85">
            <v>13528.28</v>
          </cell>
          <cell r="AO85">
            <v>2186.52</v>
          </cell>
          <cell r="AP85">
            <v>8552.59</v>
          </cell>
          <cell r="AQ85">
            <v>0</v>
          </cell>
          <cell r="AR85">
            <v>1049.73</v>
          </cell>
          <cell r="AS85">
            <v>26465.22</v>
          </cell>
          <cell r="AT85">
            <v>7104.37</v>
          </cell>
          <cell r="AU85">
            <v>0</v>
          </cell>
          <cell r="AV85">
            <v>7068.17</v>
          </cell>
          <cell r="AW85">
            <v>6138</v>
          </cell>
          <cell r="AX85">
            <v>0</v>
          </cell>
          <cell r="AY85">
            <v>8593.7000000000007</v>
          </cell>
          <cell r="AZ85">
            <v>2624.6</v>
          </cell>
          <cell r="BA85">
            <v>660</v>
          </cell>
          <cell r="BB85">
            <v>15185.07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24439</v>
          </cell>
          <cell r="BH85">
            <v>0</v>
          </cell>
          <cell r="BI85">
            <v>0</v>
          </cell>
          <cell r="BJ85">
            <v>0</v>
          </cell>
          <cell r="BK85">
            <v>12812.25</v>
          </cell>
          <cell r="BL85">
            <v>0</v>
          </cell>
          <cell r="BM85">
            <v>3948.59</v>
          </cell>
          <cell r="BN85">
            <v>47575.53</v>
          </cell>
          <cell r="BO85">
            <v>0</v>
          </cell>
          <cell r="BP85">
            <v>7939.75</v>
          </cell>
          <cell r="BQ85">
            <v>0</v>
          </cell>
          <cell r="BR85">
            <v>0</v>
          </cell>
          <cell r="BS85">
            <v>0</v>
          </cell>
          <cell r="BT85">
            <v>55515.28</v>
          </cell>
        </row>
        <row r="86">
          <cell r="A86">
            <v>572</v>
          </cell>
          <cell r="B86">
            <v>2048</v>
          </cell>
          <cell r="C86" t="str">
            <v>Brockworth Primary School</v>
          </cell>
          <cell r="D86">
            <v>58177.75</v>
          </cell>
          <cell r="E86">
            <v>0</v>
          </cell>
          <cell r="F86">
            <v>21420.22</v>
          </cell>
          <cell r="G86">
            <v>648.03</v>
          </cell>
          <cell r="H86">
            <v>0</v>
          </cell>
          <cell r="I86">
            <v>0</v>
          </cell>
          <cell r="J86">
            <v>568797.75</v>
          </cell>
          <cell r="K86">
            <v>0</v>
          </cell>
          <cell r="L86">
            <v>47940</v>
          </cell>
          <cell r="M86">
            <v>0</v>
          </cell>
          <cell r="N86">
            <v>46300</v>
          </cell>
          <cell r="O86">
            <v>17901.080000000002</v>
          </cell>
          <cell r="P86">
            <v>1590</v>
          </cell>
          <cell r="Q86">
            <v>6404.63</v>
          </cell>
          <cell r="R86">
            <v>0</v>
          </cell>
          <cell r="S86">
            <v>481</v>
          </cell>
          <cell r="T86">
            <v>497.85</v>
          </cell>
          <cell r="U86">
            <v>1278.05</v>
          </cell>
          <cell r="V86">
            <v>23114.58</v>
          </cell>
          <cell r="W86">
            <v>43109</v>
          </cell>
          <cell r="X86">
            <v>0</v>
          </cell>
          <cell r="Y86">
            <v>0</v>
          </cell>
          <cell r="Z86">
            <v>0</v>
          </cell>
          <cell r="AA86">
            <v>402307.96</v>
          </cell>
          <cell r="AB86">
            <v>6418.42</v>
          </cell>
          <cell r="AC86">
            <v>55622.51</v>
          </cell>
          <cell r="AD86">
            <v>0</v>
          </cell>
          <cell r="AE86">
            <v>49388.57</v>
          </cell>
          <cell r="AF86">
            <v>0</v>
          </cell>
          <cell r="AG86">
            <v>11879.64</v>
          </cell>
          <cell r="AH86">
            <v>914.72</v>
          </cell>
          <cell r="AI86">
            <v>1999.79</v>
          </cell>
          <cell r="AJ86">
            <v>4681</v>
          </cell>
          <cell r="AK86">
            <v>1170</v>
          </cell>
          <cell r="AL86">
            <v>9285.9</v>
          </cell>
          <cell r="AM86">
            <v>6253.8</v>
          </cell>
          <cell r="AN86">
            <v>28305.61</v>
          </cell>
          <cell r="AO86">
            <v>1426.89</v>
          </cell>
          <cell r="AP86">
            <v>14979.37</v>
          </cell>
          <cell r="AQ86">
            <v>9864</v>
          </cell>
          <cell r="AR86">
            <v>1261.45</v>
          </cell>
          <cell r="AS86">
            <v>69972.899999999994</v>
          </cell>
          <cell r="AT86">
            <v>138.19999999999999</v>
          </cell>
          <cell r="AU86">
            <v>0</v>
          </cell>
          <cell r="AV86">
            <v>5679.99</v>
          </cell>
          <cell r="AW86">
            <v>5421.56</v>
          </cell>
          <cell r="AX86">
            <v>0</v>
          </cell>
          <cell r="AY86">
            <v>23055</v>
          </cell>
          <cell r="AZ86">
            <v>29558.55</v>
          </cell>
          <cell r="BA86">
            <v>3608.36</v>
          </cell>
          <cell r="BB86">
            <v>12329.83</v>
          </cell>
          <cell r="BC86">
            <v>0</v>
          </cell>
          <cell r="BD86">
            <v>46.1</v>
          </cell>
          <cell r="BE86">
            <v>0</v>
          </cell>
          <cell r="BF86">
            <v>0</v>
          </cell>
          <cell r="BG86">
            <v>24539.25</v>
          </cell>
          <cell r="BH86">
            <v>5000</v>
          </cell>
          <cell r="BI86">
            <v>46.1</v>
          </cell>
          <cell r="BJ86">
            <v>0</v>
          </cell>
          <cell r="BK86">
            <v>35908.15</v>
          </cell>
          <cell r="BL86">
            <v>0</v>
          </cell>
          <cell r="BM86">
            <v>4551.38</v>
          </cell>
          <cell r="BN86">
            <v>60021.57</v>
          </cell>
          <cell r="BO86">
            <v>0</v>
          </cell>
          <cell r="BP86">
            <v>10773.83</v>
          </cell>
          <cell r="BQ86">
            <v>420.24</v>
          </cell>
          <cell r="BR86">
            <v>0</v>
          </cell>
          <cell r="BS86">
            <v>0</v>
          </cell>
          <cell r="BT86">
            <v>71215.64</v>
          </cell>
        </row>
        <row r="87">
          <cell r="A87">
            <v>574</v>
          </cell>
          <cell r="B87">
            <v>3311</v>
          </cell>
          <cell r="C87" t="str">
            <v>Bromesberrow St. Marys C of E  Primary School</v>
          </cell>
          <cell r="D87">
            <v>55350.879999999997</v>
          </cell>
          <cell r="E87">
            <v>0</v>
          </cell>
          <cell r="F87">
            <v>0</v>
          </cell>
          <cell r="G87">
            <v>1015.7</v>
          </cell>
          <cell r="H87">
            <v>1456</v>
          </cell>
          <cell r="I87">
            <v>840.21</v>
          </cell>
          <cell r="J87">
            <v>207718</v>
          </cell>
          <cell r="K87">
            <v>0</v>
          </cell>
          <cell r="L87">
            <v>8913</v>
          </cell>
          <cell r="M87">
            <v>0</v>
          </cell>
          <cell r="N87">
            <v>27441.5</v>
          </cell>
          <cell r="O87">
            <v>0</v>
          </cell>
          <cell r="P87">
            <v>2438.5</v>
          </cell>
          <cell r="Q87">
            <v>6385.88</v>
          </cell>
          <cell r="R87">
            <v>15459.4</v>
          </cell>
          <cell r="S87">
            <v>3690.75</v>
          </cell>
          <cell r="T87">
            <v>92</v>
          </cell>
          <cell r="U87">
            <v>4099.7</v>
          </cell>
          <cell r="V87">
            <v>11098.22</v>
          </cell>
          <cell r="W87">
            <v>23816</v>
          </cell>
          <cell r="X87">
            <v>0</v>
          </cell>
          <cell r="Y87">
            <v>20646.2</v>
          </cell>
          <cell r="Z87">
            <v>4386.55</v>
          </cell>
          <cell r="AA87">
            <v>163484.20000000001</v>
          </cell>
          <cell r="AB87">
            <v>16240.28</v>
          </cell>
          <cell r="AC87">
            <v>22231.17</v>
          </cell>
          <cell r="AD87">
            <v>5743.05</v>
          </cell>
          <cell r="AE87">
            <v>18285.330000000002</v>
          </cell>
          <cell r="AF87">
            <v>5640.12</v>
          </cell>
          <cell r="AG87">
            <v>10256.1</v>
          </cell>
          <cell r="AH87">
            <v>1568.45</v>
          </cell>
          <cell r="AI87">
            <v>3424.06</v>
          </cell>
          <cell r="AJ87">
            <v>2437</v>
          </cell>
          <cell r="AK87">
            <v>609</v>
          </cell>
          <cell r="AL87">
            <v>24016.21</v>
          </cell>
          <cell r="AM87">
            <v>1564.24</v>
          </cell>
          <cell r="AN87">
            <v>919.67</v>
          </cell>
          <cell r="AO87">
            <v>816.77</v>
          </cell>
          <cell r="AP87">
            <v>8859.85</v>
          </cell>
          <cell r="AQ87">
            <v>393</v>
          </cell>
          <cell r="AR87">
            <v>1570.48</v>
          </cell>
          <cell r="AS87">
            <v>18432.93</v>
          </cell>
          <cell r="AT87">
            <v>9735.77</v>
          </cell>
          <cell r="AU87">
            <v>0</v>
          </cell>
          <cell r="AV87">
            <v>3882.27</v>
          </cell>
          <cell r="AW87">
            <v>2257</v>
          </cell>
          <cell r="AX87">
            <v>0</v>
          </cell>
          <cell r="AY87">
            <v>11024.8</v>
          </cell>
          <cell r="AZ87">
            <v>139</v>
          </cell>
          <cell r="BA87">
            <v>883.3</v>
          </cell>
          <cell r="BB87">
            <v>8225</v>
          </cell>
          <cell r="BC87">
            <v>0</v>
          </cell>
          <cell r="BD87">
            <v>0</v>
          </cell>
          <cell r="BE87">
            <v>22705.8</v>
          </cell>
          <cell r="BF87">
            <v>631.11</v>
          </cell>
          <cell r="BG87">
            <v>3440</v>
          </cell>
          <cell r="BH87">
            <v>0</v>
          </cell>
          <cell r="BI87">
            <v>0</v>
          </cell>
          <cell r="BJ87">
            <v>0</v>
          </cell>
          <cell r="BK87">
            <v>1456</v>
          </cell>
          <cell r="BL87">
            <v>0</v>
          </cell>
          <cell r="BM87">
            <v>3848.75</v>
          </cell>
          <cell r="BN87">
            <v>23864.78</v>
          </cell>
          <cell r="BO87">
            <v>0</v>
          </cell>
          <cell r="BP87">
            <v>0</v>
          </cell>
          <cell r="BQ87">
            <v>606.95000000000005</v>
          </cell>
          <cell r="BR87">
            <v>0</v>
          </cell>
          <cell r="BS87">
            <v>2536.0500000000002</v>
          </cell>
          <cell r="BT87">
            <v>27007.78</v>
          </cell>
        </row>
        <row r="88">
          <cell r="A88">
            <v>578</v>
          </cell>
          <cell r="B88">
            <v>3315</v>
          </cell>
          <cell r="C88" t="str">
            <v>BUSSAGE C OF E</v>
          </cell>
          <cell r="D88">
            <v>51610.84</v>
          </cell>
          <cell r="E88">
            <v>0</v>
          </cell>
          <cell r="F88">
            <v>0</v>
          </cell>
          <cell r="G88">
            <v>355.01</v>
          </cell>
          <cell r="H88">
            <v>0</v>
          </cell>
          <cell r="I88">
            <v>0</v>
          </cell>
          <cell r="J88">
            <v>581231</v>
          </cell>
          <cell r="K88">
            <v>0</v>
          </cell>
          <cell r="L88">
            <v>36729</v>
          </cell>
          <cell r="M88">
            <v>0</v>
          </cell>
          <cell r="N88">
            <v>27572</v>
          </cell>
          <cell r="O88">
            <v>300</v>
          </cell>
          <cell r="P88">
            <v>0</v>
          </cell>
          <cell r="Q88">
            <v>7338.01</v>
          </cell>
          <cell r="R88">
            <v>0</v>
          </cell>
          <cell r="S88">
            <v>1002.14</v>
          </cell>
          <cell r="T88">
            <v>467.18</v>
          </cell>
          <cell r="U88">
            <v>0</v>
          </cell>
          <cell r="V88">
            <v>6194.99</v>
          </cell>
          <cell r="W88">
            <v>39973</v>
          </cell>
          <cell r="X88">
            <v>0</v>
          </cell>
          <cell r="Y88">
            <v>0</v>
          </cell>
          <cell r="Z88">
            <v>0</v>
          </cell>
          <cell r="AA88">
            <v>446336.49</v>
          </cell>
          <cell r="AB88">
            <v>14456.59</v>
          </cell>
          <cell r="AC88">
            <v>101812.53</v>
          </cell>
          <cell r="AD88">
            <v>13351.05</v>
          </cell>
          <cell r="AE88">
            <v>21025.69</v>
          </cell>
          <cell r="AF88">
            <v>0</v>
          </cell>
          <cell r="AG88">
            <v>11799.96</v>
          </cell>
          <cell r="AH88">
            <v>413</v>
          </cell>
          <cell r="AI88">
            <v>2503</v>
          </cell>
          <cell r="AJ88">
            <v>5002</v>
          </cell>
          <cell r="AK88">
            <v>1250</v>
          </cell>
          <cell r="AL88">
            <v>28875.31</v>
          </cell>
          <cell r="AM88">
            <v>5037.1099999999997</v>
          </cell>
          <cell r="AN88">
            <v>809.86</v>
          </cell>
          <cell r="AO88">
            <v>1612.06</v>
          </cell>
          <cell r="AP88">
            <v>7730.71</v>
          </cell>
          <cell r="AQ88">
            <v>1774</v>
          </cell>
          <cell r="AR88">
            <v>654.54999999999995</v>
          </cell>
          <cell r="AS88">
            <v>20173.830000000002</v>
          </cell>
          <cell r="AT88">
            <v>9400.33</v>
          </cell>
          <cell r="AU88">
            <v>0</v>
          </cell>
          <cell r="AV88">
            <v>5554.83</v>
          </cell>
          <cell r="AW88">
            <v>6023.6</v>
          </cell>
          <cell r="AX88">
            <v>0</v>
          </cell>
          <cell r="AY88">
            <v>870</v>
          </cell>
          <cell r="AZ88">
            <v>10595.93</v>
          </cell>
          <cell r="BA88">
            <v>4268.4799999999996</v>
          </cell>
          <cell r="BB88">
            <v>10717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4149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4219.01</v>
          </cell>
          <cell r="BN88">
            <v>20370.25</v>
          </cell>
          <cell r="BO88">
            <v>0</v>
          </cell>
          <cell r="BP88">
            <v>0</v>
          </cell>
          <cell r="BQ88">
            <v>285</v>
          </cell>
          <cell r="BR88">
            <v>0</v>
          </cell>
          <cell r="BS88">
            <v>0</v>
          </cell>
          <cell r="BT88">
            <v>20655.25</v>
          </cell>
        </row>
        <row r="89">
          <cell r="A89">
            <v>579</v>
          </cell>
          <cell r="B89">
            <v>2132</v>
          </cell>
          <cell r="C89" t="str">
            <v>Castle Hill Primary School</v>
          </cell>
          <cell r="D89">
            <v>47733.95</v>
          </cell>
          <cell r="E89">
            <v>0</v>
          </cell>
          <cell r="F89">
            <v>0.56000000000000005</v>
          </cell>
          <cell r="G89">
            <v>89.47</v>
          </cell>
          <cell r="H89">
            <v>0</v>
          </cell>
          <cell r="I89">
            <v>0</v>
          </cell>
          <cell r="J89">
            <v>570826</v>
          </cell>
          <cell r="K89">
            <v>0</v>
          </cell>
          <cell r="L89">
            <v>58164</v>
          </cell>
          <cell r="M89">
            <v>0</v>
          </cell>
          <cell r="N89">
            <v>31812</v>
          </cell>
          <cell r="O89">
            <v>1450</v>
          </cell>
          <cell r="P89">
            <v>0</v>
          </cell>
          <cell r="Q89">
            <v>13045.53</v>
          </cell>
          <cell r="R89">
            <v>0</v>
          </cell>
          <cell r="S89">
            <v>0</v>
          </cell>
          <cell r="T89">
            <v>410.66</v>
          </cell>
          <cell r="U89">
            <v>4983.47</v>
          </cell>
          <cell r="V89">
            <v>6165.44</v>
          </cell>
          <cell r="W89">
            <v>42751</v>
          </cell>
          <cell r="X89">
            <v>0</v>
          </cell>
          <cell r="Y89">
            <v>0</v>
          </cell>
          <cell r="Z89">
            <v>0</v>
          </cell>
          <cell r="AA89">
            <v>369833.26</v>
          </cell>
          <cell r="AB89">
            <v>36966.17</v>
          </cell>
          <cell r="AC89">
            <v>103420.8</v>
          </cell>
          <cell r="AD89">
            <v>18777.810000000001</v>
          </cell>
          <cell r="AE89">
            <v>49137.49</v>
          </cell>
          <cell r="AF89">
            <v>8796.4500000000007</v>
          </cell>
          <cell r="AG89">
            <v>5629.33</v>
          </cell>
          <cell r="AH89">
            <v>2741.73</v>
          </cell>
          <cell r="AI89">
            <v>1489.39</v>
          </cell>
          <cell r="AJ89">
            <v>4781</v>
          </cell>
          <cell r="AK89">
            <v>1195</v>
          </cell>
          <cell r="AL89">
            <v>34904.089999999997</v>
          </cell>
          <cell r="AM89">
            <v>3185.68</v>
          </cell>
          <cell r="AN89">
            <v>1436.99</v>
          </cell>
          <cell r="AO89">
            <v>2223.98</v>
          </cell>
          <cell r="AP89">
            <v>9700.65</v>
          </cell>
          <cell r="AQ89">
            <v>7739</v>
          </cell>
          <cell r="AR89">
            <v>454.17</v>
          </cell>
          <cell r="AS89">
            <v>36686.14</v>
          </cell>
          <cell r="AT89">
            <v>11856.61</v>
          </cell>
          <cell r="AU89">
            <v>0</v>
          </cell>
          <cell r="AV89">
            <v>8359.8700000000008</v>
          </cell>
          <cell r="AW89">
            <v>5777.4</v>
          </cell>
          <cell r="AX89">
            <v>0</v>
          </cell>
          <cell r="AY89">
            <v>12848.05</v>
          </cell>
          <cell r="AZ89">
            <v>0</v>
          </cell>
          <cell r="BA89">
            <v>1479.8</v>
          </cell>
          <cell r="BB89">
            <v>10668.06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9537</v>
          </cell>
          <cell r="BH89">
            <v>0</v>
          </cell>
          <cell r="BI89">
            <v>0</v>
          </cell>
          <cell r="BJ89">
            <v>0</v>
          </cell>
          <cell r="BK89">
            <v>5474</v>
          </cell>
          <cell r="BL89">
            <v>153.24</v>
          </cell>
          <cell r="BM89">
            <v>3814.23</v>
          </cell>
          <cell r="BN89">
            <v>27253.13</v>
          </cell>
          <cell r="BO89">
            <v>0</v>
          </cell>
          <cell r="BP89">
            <v>185.56</v>
          </cell>
          <cell r="BQ89">
            <v>0</v>
          </cell>
          <cell r="BR89">
            <v>0</v>
          </cell>
          <cell r="BS89">
            <v>0</v>
          </cell>
          <cell r="BT89">
            <v>27438.690000000002</v>
          </cell>
        </row>
        <row r="90">
          <cell r="A90">
            <v>580</v>
          </cell>
          <cell r="B90">
            <v>2143</v>
          </cell>
          <cell r="C90" t="str">
            <v>Cam Everlands Primary School</v>
          </cell>
          <cell r="D90">
            <v>30040.94</v>
          </cell>
          <cell r="E90">
            <v>0</v>
          </cell>
          <cell r="F90">
            <v>20953.22</v>
          </cell>
          <cell r="G90">
            <v>5121.9799999999996</v>
          </cell>
          <cell r="H90">
            <v>-5121.9799999999996</v>
          </cell>
          <cell r="I90">
            <v>0</v>
          </cell>
          <cell r="J90">
            <v>534917</v>
          </cell>
          <cell r="K90">
            <v>0</v>
          </cell>
          <cell r="L90">
            <v>43490</v>
          </cell>
          <cell r="M90">
            <v>0</v>
          </cell>
          <cell r="N90">
            <v>32573</v>
          </cell>
          <cell r="O90">
            <v>3000</v>
          </cell>
          <cell r="P90">
            <v>3955.77</v>
          </cell>
          <cell r="Q90">
            <v>17246.939999999999</v>
          </cell>
          <cell r="R90">
            <v>0</v>
          </cell>
          <cell r="S90">
            <v>1146.99</v>
          </cell>
          <cell r="T90">
            <v>209.87</v>
          </cell>
          <cell r="U90">
            <v>9722.7099999999991</v>
          </cell>
          <cell r="V90">
            <v>21616.51</v>
          </cell>
          <cell r="W90">
            <v>40127</v>
          </cell>
          <cell r="X90">
            <v>0</v>
          </cell>
          <cell r="Y90">
            <v>0</v>
          </cell>
          <cell r="Z90">
            <v>0</v>
          </cell>
          <cell r="AA90">
            <v>380659.7</v>
          </cell>
          <cell r="AB90">
            <v>23670.49</v>
          </cell>
          <cell r="AC90">
            <v>101824.39</v>
          </cell>
          <cell r="AD90">
            <v>21350.16</v>
          </cell>
          <cell r="AE90">
            <v>37843.519999999997</v>
          </cell>
          <cell r="AF90">
            <v>0</v>
          </cell>
          <cell r="AG90">
            <v>17987.45</v>
          </cell>
          <cell r="AH90">
            <v>1291.81</v>
          </cell>
          <cell r="AI90">
            <v>1852.78</v>
          </cell>
          <cell r="AJ90">
            <v>4721</v>
          </cell>
          <cell r="AK90">
            <v>1180</v>
          </cell>
          <cell r="AL90">
            <v>14321.79</v>
          </cell>
          <cell r="AM90">
            <v>20733.84</v>
          </cell>
          <cell r="AN90">
            <v>773.32</v>
          </cell>
          <cell r="AO90">
            <v>3175.15</v>
          </cell>
          <cell r="AP90">
            <v>7309.79</v>
          </cell>
          <cell r="AQ90">
            <v>7854</v>
          </cell>
          <cell r="AR90">
            <v>2473.27</v>
          </cell>
          <cell r="AS90">
            <v>22792.15</v>
          </cell>
          <cell r="AT90">
            <v>5169.5200000000004</v>
          </cell>
          <cell r="AU90">
            <v>0</v>
          </cell>
          <cell r="AV90">
            <v>7655.53</v>
          </cell>
          <cell r="AW90">
            <v>5695.8</v>
          </cell>
          <cell r="AX90">
            <v>0</v>
          </cell>
          <cell r="AY90">
            <v>2335.92</v>
          </cell>
          <cell r="AZ90">
            <v>5096.59</v>
          </cell>
          <cell r="BA90">
            <v>12487.6</v>
          </cell>
          <cell r="BB90">
            <v>12541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38350</v>
          </cell>
          <cell r="BH90">
            <v>0</v>
          </cell>
          <cell r="BI90">
            <v>0</v>
          </cell>
          <cell r="BJ90">
            <v>0</v>
          </cell>
          <cell r="BK90">
            <v>24606.03</v>
          </cell>
          <cell r="BL90">
            <v>0</v>
          </cell>
          <cell r="BM90">
            <v>1130</v>
          </cell>
          <cell r="BN90">
            <v>15250.16</v>
          </cell>
          <cell r="BO90">
            <v>0</v>
          </cell>
          <cell r="BP90">
            <v>30831.19</v>
          </cell>
          <cell r="BQ90">
            <v>2736</v>
          </cell>
          <cell r="BR90">
            <v>0</v>
          </cell>
          <cell r="BS90">
            <v>0</v>
          </cell>
          <cell r="BT90">
            <v>48817.35</v>
          </cell>
        </row>
        <row r="91">
          <cell r="A91">
            <v>581</v>
          </cell>
          <cell r="B91">
            <v>3346</v>
          </cell>
          <cell r="C91" t="str">
            <v>St Matthews C of E Primary School</v>
          </cell>
          <cell r="D91">
            <v>37969.839999999997</v>
          </cell>
          <cell r="E91">
            <v>0</v>
          </cell>
          <cell r="F91">
            <v>0</v>
          </cell>
          <cell r="G91">
            <v>-0.4</v>
          </cell>
          <cell r="H91">
            <v>0</v>
          </cell>
          <cell r="I91">
            <v>0</v>
          </cell>
          <cell r="J91">
            <v>535555.4</v>
          </cell>
          <cell r="K91">
            <v>0</v>
          </cell>
          <cell r="L91">
            <v>66902</v>
          </cell>
          <cell r="M91">
            <v>0</v>
          </cell>
          <cell r="N91">
            <v>26343</v>
          </cell>
          <cell r="O91">
            <v>1587.47</v>
          </cell>
          <cell r="P91">
            <v>0</v>
          </cell>
          <cell r="Q91">
            <v>3847.23</v>
          </cell>
          <cell r="R91">
            <v>0</v>
          </cell>
          <cell r="S91">
            <v>7892</v>
          </cell>
          <cell r="T91">
            <v>1423.67</v>
          </cell>
          <cell r="U91">
            <v>2923</v>
          </cell>
          <cell r="V91">
            <v>14918.66</v>
          </cell>
          <cell r="W91">
            <v>38277</v>
          </cell>
          <cell r="X91">
            <v>0</v>
          </cell>
          <cell r="Y91">
            <v>0</v>
          </cell>
          <cell r="Z91">
            <v>0</v>
          </cell>
          <cell r="AA91">
            <v>403087.01</v>
          </cell>
          <cell r="AB91">
            <v>42916.95</v>
          </cell>
          <cell r="AC91">
            <v>121725.36</v>
          </cell>
          <cell r="AD91">
            <v>18559.05</v>
          </cell>
          <cell r="AE91">
            <v>29285.279999999999</v>
          </cell>
          <cell r="AF91">
            <v>0</v>
          </cell>
          <cell r="AG91">
            <v>17598.79</v>
          </cell>
          <cell r="AH91">
            <v>2316.17</v>
          </cell>
          <cell r="AI91">
            <v>730</v>
          </cell>
          <cell r="AJ91">
            <v>4480</v>
          </cell>
          <cell r="AK91">
            <v>1120</v>
          </cell>
          <cell r="AL91">
            <v>22542.2</v>
          </cell>
          <cell r="AM91">
            <v>3017.21</v>
          </cell>
          <cell r="AN91">
            <v>2635.05</v>
          </cell>
          <cell r="AO91">
            <v>2679.96</v>
          </cell>
          <cell r="AP91">
            <v>8015.44</v>
          </cell>
          <cell r="AQ91">
            <v>1603</v>
          </cell>
          <cell r="AR91">
            <v>0</v>
          </cell>
          <cell r="AS91">
            <v>28148.31</v>
          </cell>
          <cell r="AT91">
            <v>1345</v>
          </cell>
          <cell r="AU91">
            <v>0</v>
          </cell>
          <cell r="AV91">
            <v>7805.14</v>
          </cell>
          <cell r="AW91">
            <v>5296.7</v>
          </cell>
          <cell r="AX91">
            <v>0</v>
          </cell>
          <cell r="AY91">
            <v>5758.7</v>
          </cell>
          <cell r="AZ91">
            <v>2916.05</v>
          </cell>
          <cell r="BA91">
            <v>2002.35</v>
          </cell>
          <cell r="BB91">
            <v>11132.84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4034.6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  <cell r="BL91">
            <v>0</v>
          </cell>
          <cell r="BM91">
            <v>2688.61</v>
          </cell>
          <cell r="BN91">
            <v>-9077.2900000000009</v>
          </cell>
          <cell r="BO91">
            <v>0</v>
          </cell>
          <cell r="BP91">
            <v>0</v>
          </cell>
          <cell r="BQ91">
            <v>1345.59</v>
          </cell>
          <cell r="BR91">
            <v>0</v>
          </cell>
          <cell r="BS91">
            <v>0</v>
          </cell>
          <cell r="BT91">
            <v>-7731.7000000000007</v>
          </cell>
        </row>
        <row r="92">
          <cell r="A92">
            <v>582</v>
          </cell>
          <cell r="B92">
            <v>3313</v>
          </cell>
          <cell r="C92" t="str">
            <v>CAM HOPTON CHURCH OF ENGLAND PRIMARY SCHOOL</v>
          </cell>
          <cell r="D92">
            <v>69213.48</v>
          </cell>
          <cell r="E92">
            <v>0</v>
          </cell>
          <cell r="F92">
            <v>0</v>
          </cell>
          <cell r="G92">
            <v>14.88</v>
          </cell>
          <cell r="H92">
            <v>0</v>
          </cell>
          <cell r="I92">
            <v>0</v>
          </cell>
          <cell r="J92">
            <v>503696</v>
          </cell>
          <cell r="K92">
            <v>0</v>
          </cell>
          <cell r="L92">
            <v>16673</v>
          </cell>
          <cell r="M92">
            <v>0</v>
          </cell>
          <cell r="N92">
            <v>50373</v>
          </cell>
          <cell r="O92">
            <v>3403.44</v>
          </cell>
          <cell r="P92">
            <v>0</v>
          </cell>
          <cell r="Q92">
            <v>8660.7800000000007</v>
          </cell>
          <cell r="R92">
            <v>0</v>
          </cell>
          <cell r="S92">
            <v>6345.49</v>
          </cell>
          <cell r="T92">
            <v>0</v>
          </cell>
          <cell r="U92">
            <v>608.9</v>
          </cell>
          <cell r="V92">
            <v>6860.99</v>
          </cell>
          <cell r="W92">
            <v>37843</v>
          </cell>
          <cell r="X92">
            <v>0</v>
          </cell>
          <cell r="Y92">
            <v>0</v>
          </cell>
          <cell r="Z92">
            <v>0</v>
          </cell>
          <cell r="AA92">
            <v>353270.54</v>
          </cell>
          <cell r="AB92">
            <v>33787.74</v>
          </cell>
          <cell r="AC92">
            <v>86710.39</v>
          </cell>
          <cell r="AD92">
            <v>15904.46</v>
          </cell>
          <cell r="AE92">
            <v>25439.61</v>
          </cell>
          <cell r="AF92">
            <v>0</v>
          </cell>
          <cell r="AG92">
            <v>16467.310000000001</v>
          </cell>
          <cell r="AH92">
            <v>3301.7</v>
          </cell>
          <cell r="AI92">
            <v>1621.16</v>
          </cell>
          <cell r="AJ92">
            <v>4560</v>
          </cell>
          <cell r="AK92">
            <v>1140</v>
          </cell>
          <cell r="AL92">
            <v>11859.57</v>
          </cell>
          <cell r="AM92">
            <v>2596.87</v>
          </cell>
          <cell r="AN92">
            <v>1382.34</v>
          </cell>
          <cell r="AO92">
            <v>1961.54</v>
          </cell>
          <cell r="AP92">
            <v>6256.62</v>
          </cell>
          <cell r="AQ92">
            <v>945</v>
          </cell>
          <cell r="AR92">
            <v>1434.36</v>
          </cell>
          <cell r="AS92">
            <v>14000.27</v>
          </cell>
          <cell r="AT92">
            <v>22638.57</v>
          </cell>
          <cell r="AU92">
            <v>0</v>
          </cell>
          <cell r="AV92">
            <v>4516.45</v>
          </cell>
          <cell r="AW92">
            <v>4915</v>
          </cell>
          <cell r="AX92">
            <v>0</v>
          </cell>
          <cell r="AY92">
            <v>2376.3200000000002</v>
          </cell>
          <cell r="AZ92">
            <v>3615.88</v>
          </cell>
          <cell r="BA92">
            <v>10466.44</v>
          </cell>
          <cell r="BB92">
            <v>12248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4053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1880.83</v>
          </cell>
          <cell r="BN92">
            <v>60261.94</v>
          </cell>
          <cell r="BO92">
            <v>0</v>
          </cell>
          <cell r="BP92">
            <v>0</v>
          </cell>
          <cell r="BQ92">
            <v>2187.0500000000002</v>
          </cell>
          <cell r="BR92">
            <v>0</v>
          </cell>
          <cell r="BS92">
            <v>0</v>
          </cell>
          <cell r="BT92">
            <v>62448.990000000005</v>
          </cell>
        </row>
        <row r="93">
          <cell r="A93">
            <v>583</v>
          </cell>
          <cell r="B93">
            <v>2138</v>
          </cell>
          <cell r="C93" t="str">
            <v>Cam Woodfield Infant School</v>
          </cell>
          <cell r="D93">
            <v>14263.62</v>
          </cell>
          <cell r="E93">
            <v>0</v>
          </cell>
          <cell r="F93">
            <v>7209.57</v>
          </cell>
          <cell r="G93">
            <v>873</v>
          </cell>
          <cell r="H93">
            <v>0</v>
          </cell>
          <cell r="I93">
            <v>0</v>
          </cell>
          <cell r="J93">
            <v>371797</v>
          </cell>
          <cell r="K93">
            <v>0</v>
          </cell>
          <cell r="L93">
            <v>22137</v>
          </cell>
          <cell r="M93">
            <v>0</v>
          </cell>
          <cell r="N93">
            <v>21557.96</v>
          </cell>
          <cell r="O93">
            <v>500</v>
          </cell>
          <cell r="P93">
            <v>685</v>
          </cell>
          <cell r="Q93">
            <v>17587.13</v>
          </cell>
          <cell r="R93">
            <v>0</v>
          </cell>
          <cell r="S93">
            <v>5055.12</v>
          </cell>
          <cell r="T93">
            <v>86.25</v>
          </cell>
          <cell r="U93">
            <v>0</v>
          </cell>
          <cell r="V93">
            <v>5685.41</v>
          </cell>
          <cell r="W93">
            <v>28956</v>
          </cell>
          <cell r="X93">
            <v>0</v>
          </cell>
          <cell r="Y93">
            <v>0</v>
          </cell>
          <cell r="Z93">
            <v>0</v>
          </cell>
          <cell r="AA93">
            <v>267588.13</v>
          </cell>
          <cell r="AB93">
            <v>21818.5</v>
          </cell>
          <cell r="AC93">
            <v>71013.460000000006</v>
          </cell>
          <cell r="AD93">
            <v>11190.22</v>
          </cell>
          <cell r="AE93">
            <v>20087.580000000002</v>
          </cell>
          <cell r="AF93">
            <v>0</v>
          </cell>
          <cell r="AG93">
            <v>10700.07</v>
          </cell>
          <cell r="AH93">
            <v>474.25</v>
          </cell>
          <cell r="AI93">
            <v>3067.58</v>
          </cell>
          <cell r="AJ93">
            <v>2980</v>
          </cell>
          <cell r="AK93">
            <v>769</v>
          </cell>
          <cell r="AL93">
            <v>6734.64</v>
          </cell>
          <cell r="AM93">
            <v>1025.0899999999999</v>
          </cell>
          <cell r="AN93">
            <v>469.92</v>
          </cell>
          <cell r="AO93">
            <v>1786.42</v>
          </cell>
          <cell r="AP93">
            <v>9474.2800000000007</v>
          </cell>
          <cell r="AQ93">
            <v>4828</v>
          </cell>
          <cell r="AR93">
            <v>1686.75</v>
          </cell>
          <cell r="AS93">
            <v>17132.650000000001</v>
          </cell>
          <cell r="AT93">
            <v>1239.01</v>
          </cell>
          <cell r="AU93">
            <v>0</v>
          </cell>
          <cell r="AV93">
            <v>1680.47</v>
          </cell>
          <cell r="AW93">
            <v>3490.4</v>
          </cell>
          <cell r="AX93">
            <v>0</v>
          </cell>
          <cell r="AY93">
            <v>3480</v>
          </cell>
          <cell r="AZ93">
            <v>0</v>
          </cell>
          <cell r="BA93">
            <v>2502.85</v>
          </cell>
          <cell r="BB93">
            <v>9508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30153</v>
          </cell>
          <cell r="BH93">
            <v>0</v>
          </cell>
          <cell r="BI93">
            <v>0</v>
          </cell>
          <cell r="BJ93">
            <v>0</v>
          </cell>
          <cell r="BK93">
            <v>14748.8</v>
          </cell>
          <cell r="BL93">
            <v>0</v>
          </cell>
          <cell r="BM93">
            <v>2058.5</v>
          </cell>
          <cell r="BN93">
            <v>13583.22</v>
          </cell>
          <cell r="BO93">
            <v>0</v>
          </cell>
          <cell r="BP93">
            <v>19087.77</v>
          </cell>
          <cell r="BQ93">
            <v>2340.5</v>
          </cell>
          <cell r="BR93">
            <v>0</v>
          </cell>
          <cell r="BS93">
            <v>0</v>
          </cell>
          <cell r="BT93">
            <v>35011.49</v>
          </cell>
        </row>
        <row r="94">
          <cell r="A94">
            <v>584</v>
          </cell>
          <cell r="B94">
            <v>5212</v>
          </cell>
          <cell r="C94" t="str">
            <v>Cam Woodfield Junior School</v>
          </cell>
          <cell r="D94">
            <v>48469.66</v>
          </cell>
          <cell r="E94">
            <v>0</v>
          </cell>
          <cell r="F94">
            <v>36571.89</v>
          </cell>
          <cell r="G94">
            <v>0</v>
          </cell>
          <cell r="H94">
            <v>0</v>
          </cell>
          <cell r="I94">
            <v>0</v>
          </cell>
          <cell r="J94">
            <v>477196.85</v>
          </cell>
          <cell r="K94">
            <v>0</v>
          </cell>
          <cell r="L94">
            <v>73947</v>
          </cell>
          <cell r="M94">
            <v>0</v>
          </cell>
          <cell r="N94">
            <v>42406.65</v>
          </cell>
          <cell r="O94">
            <v>0</v>
          </cell>
          <cell r="P94">
            <v>79.08</v>
          </cell>
          <cell r="Q94">
            <v>15843.77</v>
          </cell>
          <cell r="R94">
            <v>0</v>
          </cell>
          <cell r="S94">
            <v>0</v>
          </cell>
          <cell r="T94">
            <v>148</v>
          </cell>
          <cell r="U94">
            <v>13024</v>
          </cell>
          <cell r="V94">
            <v>26320.53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373626.48</v>
          </cell>
          <cell r="AB94">
            <v>13831.12</v>
          </cell>
          <cell r="AC94">
            <v>67698.36</v>
          </cell>
          <cell r="AD94">
            <v>20081.73</v>
          </cell>
          <cell r="AE94">
            <v>28996.41</v>
          </cell>
          <cell r="AF94">
            <v>0</v>
          </cell>
          <cell r="AG94">
            <v>11560.67</v>
          </cell>
          <cell r="AH94">
            <v>1366.2</v>
          </cell>
          <cell r="AI94">
            <v>939.5</v>
          </cell>
          <cell r="AJ94">
            <v>3333</v>
          </cell>
          <cell r="AK94">
            <v>919</v>
          </cell>
          <cell r="AL94">
            <v>6797.4</v>
          </cell>
          <cell r="AM94">
            <v>5491.58</v>
          </cell>
          <cell r="AN94">
            <v>3317.49</v>
          </cell>
          <cell r="AO94">
            <v>3485.68</v>
          </cell>
          <cell r="AP94">
            <v>12730.09</v>
          </cell>
          <cell r="AQ94">
            <v>1709</v>
          </cell>
          <cell r="AR94">
            <v>2088.83</v>
          </cell>
          <cell r="AS94">
            <v>30934.16</v>
          </cell>
          <cell r="AT94">
            <v>20509.91</v>
          </cell>
          <cell r="AU94">
            <v>0</v>
          </cell>
          <cell r="AV94">
            <v>5638.28</v>
          </cell>
          <cell r="AW94">
            <v>3952</v>
          </cell>
          <cell r="AX94">
            <v>0</v>
          </cell>
          <cell r="AY94">
            <v>6240.44</v>
          </cell>
          <cell r="AZ94">
            <v>7925.03</v>
          </cell>
          <cell r="BA94">
            <v>7402.48</v>
          </cell>
          <cell r="BB94">
            <v>9127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49927.05</v>
          </cell>
          <cell r="BH94">
            <v>0</v>
          </cell>
          <cell r="BI94">
            <v>0</v>
          </cell>
          <cell r="BJ94">
            <v>0</v>
          </cell>
          <cell r="BK94">
            <v>46538.26</v>
          </cell>
          <cell r="BL94">
            <v>0</v>
          </cell>
          <cell r="BM94">
            <v>897.5</v>
          </cell>
          <cell r="BN94">
            <v>47733.7</v>
          </cell>
          <cell r="BO94">
            <v>0</v>
          </cell>
          <cell r="BP94">
            <v>36310.68</v>
          </cell>
          <cell r="BQ94">
            <v>2752.5</v>
          </cell>
          <cell r="BR94">
            <v>0</v>
          </cell>
          <cell r="BS94">
            <v>0</v>
          </cell>
          <cell r="BT94">
            <v>86796.88</v>
          </cell>
        </row>
        <row r="95">
          <cell r="A95">
            <v>585</v>
          </cell>
          <cell r="B95">
            <v>2117</v>
          </cell>
          <cell r="C95" t="str">
            <v>Cashes Green Primary School</v>
          </cell>
          <cell r="D95">
            <v>14743.99</v>
          </cell>
          <cell r="E95">
            <v>0</v>
          </cell>
          <cell r="F95">
            <v>-11709.22</v>
          </cell>
          <cell r="G95">
            <v>1084.75</v>
          </cell>
          <cell r="H95">
            <v>886.33</v>
          </cell>
          <cell r="I95">
            <v>0</v>
          </cell>
          <cell r="J95">
            <v>388907.3</v>
          </cell>
          <cell r="K95">
            <v>0</v>
          </cell>
          <cell r="L95">
            <v>52965</v>
          </cell>
          <cell r="M95">
            <v>0</v>
          </cell>
          <cell r="N95">
            <v>41526.699999999997</v>
          </cell>
          <cell r="O95">
            <v>5529.76</v>
          </cell>
          <cell r="P95">
            <v>2323.15</v>
          </cell>
          <cell r="Q95">
            <v>11969.03</v>
          </cell>
          <cell r="R95">
            <v>0</v>
          </cell>
          <cell r="S95">
            <v>1984.5</v>
          </cell>
          <cell r="T95">
            <v>1462</v>
          </cell>
          <cell r="U95">
            <v>6113.87</v>
          </cell>
          <cell r="V95">
            <v>19886.419999999998</v>
          </cell>
          <cell r="W95">
            <v>33976</v>
          </cell>
          <cell r="X95">
            <v>0</v>
          </cell>
          <cell r="Y95">
            <v>0</v>
          </cell>
          <cell r="Z95">
            <v>0</v>
          </cell>
          <cell r="AA95">
            <v>348442.12</v>
          </cell>
          <cell r="AB95">
            <v>12268.13</v>
          </cell>
          <cell r="AC95">
            <v>58947.79</v>
          </cell>
          <cell r="AD95">
            <v>17488.98</v>
          </cell>
          <cell r="AE95">
            <v>25650.09</v>
          </cell>
          <cell r="AF95">
            <v>0</v>
          </cell>
          <cell r="AG95">
            <v>6047.73</v>
          </cell>
          <cell r="AH95">
            <v>7278.92</v>
          </cell>
          <cell r="AI95">
            <v>2008.2</v>
          </cell>
          <cell r="AJ95">
            <v>3203</v>
          </cell>
          <cell r="AK95">
            <v>854</v>
          </cell>
          <cell r="AL95">
            <v>6701.09</v>
          </cell>
          <cell r="AM95">
            <v>3408.19</v>
          </cell>
          <cell r="AN95">
            <v>964.53</v>
          </cell>
          <cell r="AO95">
            <v>2368.5500000000002</v>
          </cell>
          <cell r="AP95">
            <v>8519.4</v>
          </cell>
          <cell r="AQ95">
            <v>6526</v>
          </cell>
          <cell r="AR95">
            <v>604.75</v>
          </cell>
          <cell r="AS95">
            <v>15720.58</v>
          </cell>
          <cell r="AT95">
            <v>3078.75</v>
          </cell>
          <cell r="AU95">
            <v>0</v>
          </cell>
          <cell r="AV95">
            <v>3327.83</v>
          </cell>
          <cell r="AW95">
            <v>3898.8</v>
          </cell>
          <cell r="AX95">
            <v>0</v>
          </cell>
          <cell r="AY95">
            <v>8734.7199999999993</v>
          </cell>
          <cell r="AZ95">
            <v>0</v>
          </cell>
          <cell r="BA95">
            <v>0</v>
          </cell>
          <cell r="BB95">
            <v>9562</v>
          </cell>
          <cell r="BC95">
            <v>0</v>
          </cell>
          <cell r="BD95">
            <v>15341</v>
          </cell>
          <cell r="BE95">
            <v>0</v>
          </cell>
          <cell r="BF95">
            <v>0</v>
          </cell>
          <cell r="BG95">
            <v>36790</v>
          </cell>
          <cell r="BH95">
            <v>0</v>
          </cell>
          <cell r="BI95">
            <v>15341</v>
          </cell>
          <cell r="BJ95">
            <v>0</v>
          </cell>
          <cell r="BK95">
            <v>40704.15</v>
          </cell>
          <cell r="BL95">
            <v>0</v>
          </cell>
          <cell r="BM95">
            <v>1749.19</v>
          </cell>
          <cell r="BN95">
            <v>10442.57</v>
          </cell>
          <cell r="BO95">
            <v>0</v>
          </cell>
          <cell r="BP95">
            <v>-2992.29</v>
          </cell>
          <cell r="BQ95">
            <v>2931.81</v>
          </cell>
          <cell r="BR95">
            <v>0</v>
          </cell>
          <cell r="BS95">
            <v>0</v>
          </cell>
          <cell r="BT95">
            <v>10382.09</v>
          </cell>
        </row>
        <row r="96">
          <cell r="A96">
            <v>586</v>
          </cell>
          <cell r="B96">
            <v>2050</v>
          </cell>
          <cell r="C96" t="str">
            <v>Chalford Hill Primary School</v>
          </cell>
          <cell r="D96">
            <v>27016.44</v>
          </cell>
          <cell r="E96">
            <v>0</v>
          </cell>
          <cell r="F96">
            <v>63221.37</v>
          </cell>
          <cell r="G96">
            <v>2696.3</v>
          </cell>
          <cell r="H96">
            <v>0</v>
          </cell>
          <cell r="I96">
            <v>0</v>
          </cell>
          <cell r="J96">
            <v>551279.62</v>
          </cell>
          <cell r="K96">
            <v>0</v>
          </cell>
          <cell r="L96">
            <v>8553</v>
          </cell>
          <cell r="M96">
            <v>0</v>
          </cell>
          <cell r="N96">
            <v>30564.38</v>
          </cell>
          <cell r="O96">
            <v>378.78</v>
          </cell>
          <cell r="P96">
            <v>0</v>
          </cell>
          <cell r="Q96">
            <v>9802.1299999999992</v>
          </cell>
          <cell r="R96">
            <v>0</v>
          </cell>
          <cell r="S96">
            <v>1221</v>
          </cell>
          <cell r="T96">
            <v>0</v>
          </cell>
          <cell r="U96">
            <v>3268</v>
          </cell>
          <cell r="V96">
            <v>6323.82</v>
          </cell>
          <cell r="W96">
            <v>38822</v>
          </cell>
          <cell r="X96">
            <v>0</v>
          </cell>
          <cell r="Y96">
            <v>0</v>
          </cell>
          <cell r="Z96">
            <v>0</v>
          </cell>
          <cell r="AA96">
            <v>412151.15</v>
          </cell>
          <cell r="AB96">
            <v>25770.28</v>
          </cell>
          <cell r="AC96">
            <v>72080.929999999993</v>
          </cell>
          <cell r="AD96">
            <v>0</v>
          </cell>
          <cell r="AE96">
            <v>24263.06</v>
          </cell>
          <cell r="AF96">
            <v>0</v>
          </cell>
          <cell r="AG96">
            <v>10026.049999999999</v>
          </cell>
          <cell r="AH96">
            <v>322</v>
          </cell>
          <cell r="AI96">
            <v>1387.32</v>
          </cell>
          <cell r="AJ96">
            <v>4721</v>
          </cell>
          <cell r="AK96">
            <v>1180</v>
          </cell>
          <cell r="AL96">
            <v>7499.56</v>
          </cell>
          <cell r="AM96">
            <v>6955.24</v>
          </cell>
          <cell r="AN96">
            <v>14670.3</v>
          </cell>
          <cell r="AO96">
            <v>1416.74</v>
          </cell>
          <cell r="AP96">
            <v>7018.6</v>
          </cell>
          <cell r="AQ96">
            <v>3176</v>
          </cell>
          <cell r="AR96">
            <v>734.6</v>
          </cell>
          <cell r="AS96">
            <v>27941.02</v>
          </cell>
          <cell r="AT96">
            <v>4333</v>
          </cell>
          <cell r="AU96">
            <v>0</v>
          </cell>
          <cell r="AV96">
            <v>3978.15</v>
          </cell>
          <cell r="AW96">
            <v>5088</v>
          </cell>
          <cell r="AX96">
            <v>0</v>
          </cell>
          <cell r="AY96">
            <v>0</v>
          </cell>
          <cell r="AZ96">
            <v>2323.04</v>
          </cell>
          <cell r="BA96">
            <v>5316.18</v>
          </cell>
          <cell r="BB96">
            <v>11493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35533</v>
          </cell>
          <cell r="BH96">
            <v>0</v>
          </cell>
          <cell r="BI96">
            <v>0</v>
          </cell>
          <cell r="BJ96">
            <v>0</v>
          </cell>
          <cell r="BK96">
            <v>22429.99</v>
          </cell>
          <cell r="BL96">
            <v>0</v>
          </cell>
          <cell r="BM96">
            <v>2720.81</v>
          </cell>
          <cell r="BN96">
            <v>23383.95</v>
          </cell>
          <cell r="BO96">
            <v>0</v>
          </cell>
          <cell r="BP96">
            <v>72987.23</v>
          </cell>
          <cell r="BQ96">
            <v>3312.64</v>
          </cell>
          <cell r="BR96">
            <v>0</v>
          </cell>
          <cell r="BS96">
            <v>0</v>
          </cell>
          <cell r="BT96">
            <v>99683.819999999992</v>
          </cell>
        </row>
        <row r="97">
          <cell r="A97">
            <v>587</v>
          </cell>
          <cell r="B97">
            <v>3314</v>
          </cell>
          <cell r="C97" t="str">
            <v>Christ Church C of E Primary School</v>
          </cell>
          <cell r="D97">
            <v>37005.1</v>
          </cell>
          <cell r="E97">
            <v>0</v>
          </cell>
          <cell r="F97">
            <v>0</v>
          </cell>
          <cell r="G97">
            <v>419.8</v>
          </cell>
          <cell r="H97">
            <v>0</v>
          </cell>
          <cell r="I97">
            <v>0</v>
          </cell>
          <cell r="J97">
            <v>179303.85</v>
          </cell>
          <cell r="K97">
            <v>0</v>
          </cell>
          <cell r="L97">
            <v>8638</v>
          </cell>
          <cell r="M97">
            <v>0</v>
          </cell>
          <cell r="N97">
            <v>22529.15</v>
          </cell>
          <cell r="O97">
            <v>375</v>
          </cell>
          <cell r="P97">
            <v>150</v>
          </cell>
          <cell r="Q97">
            <v>6939.1</v>
          </cell>
          <cell r="R97">
            <v>0</v>
          </cell>
          <cell r="S97">
            <v>0</v>
          </cell>
          <cell r="T97">
            <v>2743.21</v>
          </cell>
          <cell r="U97">
            <v>745</v>
          </cell>
          <cell r="V97">
            <v>6417.05</v>
          </cell>
          <cell r="W97">
            <v>19975</v>
          </cell>
          <cell r="X97">
            <v>0</v>
          </cell>
          <cell r="Y97">
            <v>0</v>
          </cell>
          <cell r="Z97">
            <v>0</v>
          </cell>
          <cell r="AA97">
            <v>157168.82999999999</v>
          </cell>
          <cell r="AB97">
            <v>10914.15</v>
          </cell>
          <cell r="AC97">
            <v>21406.080000000002</v>
          </cell>
          <cell r="AD97">
            <v>5741.32</v>
          </cell>
          <cell r="AE97">
            <v>15270.55</v>
          </cell>
          <cell r="AF97">
            <v>0</v>
          </cell>
          <cell r="AG97">
            <v>5492.46</v>
          </cell>
          <cell r="AH97">
            <v>165</v>
          </cell>
          <cell r="AI97">
            <v>1418.2</v>
          </cell>
          <cell r="AJ97">
            <v>1944</v>
          </cell>
          <cell r="AK97">
            <v>519</v>
          </cell>
          <cell r="AL97">
            <v>4711.09</v>
          </cell>
          <cell r="AM97">
            <v>120</v>
          </cell>
          <cell r="AN97">
            <v>201.43</v>
          </cell>
          <cell r="AO97">
            <v>1524.59</v>
          </cell>
          <cell r="AP97">
            <v>3887.01</v>
          </cell>
          <cell r="AQ97">
            <v>274</v>
          </cell>
          <cell r="AR97">
            <v>0</v>
          </cell>
          <cell r="AS97">
            <v>17546.759999999998</v>
          </cell>
          <cell r="AT97">
            <v>1908.98</v>
          </cell>
          <cell r="AU97">
            <v>0</v>
          </cell>
          <cell r="AV97">
            <v>1808.71</v>
          </cell>
          <cell r="AW97">
            <v>1119.5999999999999</v>
          </cell>
          <cell r="AX97">
            <v>0</v>
          </cell>
          <cell r="AY97">
            <v>2610</v>
          </cell>
          <cell r="AZ97">
            <v>0</v>
          </cell>
          <cell r="BA97">
            <v>3513.25</v>
          </cell>
          <cell r="BB97">
            <v>6200</v>
          </cell>
          <cell r="BC97">
            <v>0</v>
          </cell>
          <cell r="BD97">
            <v>338</v>
          </cell>
          <cell r="BE97">
            <v>0</v>
          </cell>
          <cell r="BF97">
            <v>0</v>
          </cell>
          <cell r="BG97">
            <v>3383</v>
          </cell>
          <cell r="BH97">
            <v>0</v>
          </cell>
          <cell r="BI97">
            <v>338</v>
          </cell>
          <cell r="BJ97">
            <v>0</v>
          </cell>
          <cell r="BK97">
            <v>0</v>
          </cell>
          <cell r="BL97">
            <v>0</v>
          </cell>
          <cell r="BM97">
            <v>762.31</v>
          </cell>
          <cell r="BN97">
            <v>19017.45</v>
          </cell>
          <cell r="BO97">
            <v>0</v>
          </cell>
          <cell r="BP97">
            <v>0</v>
          </cell>
          <cell r="BQ97">
            <v>3378.49</v>
          </cell>
          <cell r="BR97">
            <v>0</v>
          </cell>
          <cell r="BS97">
            <v>0</v>
          </cell>
          <cell r="BT97">
            <v>22395.940000000002</v>
          </cell>
        </row>
        <row r="98">
          <cell r="A98">
            <v>589</v>
          </cell>
          <cell r="B98">
            <v>5206</v>
          </cell>
          <cell r="C98" t="str">
            <v>CHARLTON KINGS JUNIOR SCHOOL</v>
          </cell>
          <cell r="D98">
            <v>58689.440000000002</v>
          </cell>
          <cell r="E98">
            <v>0</v>
          </cell>
          <cell r="F98">
            <v>0</v>
          </cell>
          <cell r="G98">
            <v>0</v>
          </cell>
          <cell r="H98">
            <v>6500</v>
          </cell>
          <cell r="I98">
            <v>0</v>
          </cell>
          <cell r="J98">
            <v>969902</v>
          </cell>
          <cell r="K98">
            <v>0</v>
          </cell>
          <cell r="L98">
            <v>47588</v>
          </cell>
          <cell r="M98">
            <v>0</v>
          </cell>
          <cell r="N98">
            <v>38827</v>
          </cell>
          <cell r="O98">
            <v>0</v>
          </cell>
          <cell r="P98">
            <v>0</v>
          </cell>
          <cell r="Q98">
            <v>30865.64</v>
          </cell>
          <cell r="R98">
            <v>0</v>
          </cell>
          <cell r="S98">
            <v>498.21</v>
          </cell>
          <cell r="T98">
            <v>1966.5</v>
          </cell>
          <cell r="U98">
            <v>0</v>
          </cell>
          <cell r="V98">
            <v>69651.520000000004</v>
          </cell>
          <cell r="W98">
            <v>58378</v>
          </cell>
          <cell r="X98">
            <v>0</v>
          </cell>
          <cell r="Y98">
            <v>0</v>
          </cell>
          <cell r="Z98">
            <v>0</v>
          </cell>
          <cell r="AA98">
            <v>693902.71</v>
          </cell>
          <cell r="AB98">
            <v>49748.480000000003</v>
          </cell>
          <cell r="AC98">
            <v>132166.98000000001</v>
          </cell>
          <cell r="AD98">
            <v>42505.23</v>
          </cell>
          <cell r="AE98">
            <v>50438.1</v>
          </cell>
          <cell r="AF98">
            <v>0</v>
          </cell>
          <cell r="AG98">
            <v>15176.15</v>
          </cell>
          <cell r="AH98">
            <v>2821.74</v>
          </cell>
          <cell r="AI98">
            <v>916</v>
          </cell>
          <cell r="AJ98">
            <v>6127</v>
          </cell>
          <cell r="AK98">
            <v>1387</v>
          </cell>
          <cell r="AL98">
            <v>9179.2800000000007</v>
          </cell>
          <cell r="AM98">
            <v>12827.04</v>
          </cell>
          <cell r="AN98">
            <v>3799.83</v>
          </cell>
          <cell r="AO98">
            <v>2954.75</v>
          </cell>
          <cell r="AP98">
            <v>17524.71</v>
          </cell>
          <cell r="AQ98">
            <v>1663</v>
          </cell>
          <cell r="AR98">
            <v>2041.06</v>
          </cell>
          <cell r="AS98">
            <v>72604.37</v>
          </cell>
          <cell r="AT98">
            <v>9670.0400000000009</v>
          </cell>
          <cell r="AU98">
            <v>0</v>
          </cell>
          <cell r="AV98">
            <v>8441.25</v>
          </cell>
          <cell r="AW98">
            <v>8176.32</v>
          </cell>
          <cell r="AX98">
            <v>0</v>
          </cell>
          <cell r="AY98">
            <v>6215.33</v>
          </cell>
          <cell r="AZ98">
            <v>0</v>
          </cell>
          <cell r="BA98">
            <v>29771.22</v>
          </cell>
          <cell r="BB98">
            <v>12582.99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46334</v>
          </cell>
          <cell r="BH98">
            <v>0</v>
          </cell>
          <cell r="BI98">
            <v>0</v>
          </cell>
          <cell r="BJ98">
            <v>0</v>
          </cell>
          <cell r="BK98">
            <v>26781.599999999999</v>
          </cell>
          <cell r="BL98">
            <v>0</v>
          </cell>
          <cell r="BM98">
            <v>2960</v>
          </cell>
          <cell r="BN98">
            <v>83725.73</v>
          </cell>
          <cell r="BO98">
            <v>0</v>
          </cell>
          <cell r="BP98">
            <v>21528.400000000001</v>
          </cell>
          <cell r="BQ98">
            <v>1564</v>
          </cell>
          <cell r="BR98">
            <v>0</v>
          </cell>
          <cell r="BS98">
            <v>0</v>
          </cell>
          <cell r="BT98">
            <v>106818.13</v>
          </cell>
        </row>
        <row r="99">
          <cell r="A99">
            <v>590</v>
          </cell>
          <cell r="B99">
            <v>5207</v>
          </cell>
          <cell r="C99" t="str">
            <v>Charlton Kings Infants School</v>
          </cell>
          <cell r="D99">
            <v>52918.14</v>
          </cell>
          <cell r="E99">
            <v>0</v>
          </cell>
          <cell r="F99">
            <v>32868.85</v>
          </cell>
          <cell r="G99">
            <v>555.17999999999995</v>
          </cell>
          <cell r="H99">
            <v>0</v>
          </cell>
          <cell r="I99">
            <v>0</v>
          </cell>
          <cell r="J99">
            <v>659867</v>
          </cell>
          <cell r="K99">
            <v>0</v>
          </cell>
          <cell r="L99">
            <v>31988</v>
          </cell>
          <cell r="M99">
            <v>0</v>
          </cell>
          <cell r="N99">
            <v>24552.5</v>
          </cell>
          <cell r="O99">
            <v>0</v>
          </cell>
          <cell r="P99">
            <v>0</v>
          </cell>
          <cell r="Q99">
            <v>144998.35999999999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9822.19</v>
          </cell>
          <cell r="W99">
            <v>43543</v>
          </cell>
          <cell r="X99">
            <v>0</v>
          </cell>
          <cell r="Y99">
            <v>0</v>
          </cell>
          <cell r="Z99">
            <v>0</v>
          </cell>
          <cell r="AA99">
            <v>511094.64</v>
          </cell>
          <cell r="AB99">
            <v>16191.37</v>
          </cell>
          <cell r="AC99">
            <v>155015.49</v>
          </cell>
          <cell r="AD99">
            <v>0</v>
          </cell>
          <cell r="AE99">
            <v>34490.18</v>
          </cell>
          <cell r="AF99">
            <v>0</v>
          </cell>
          <cell r="AG99">
            <v>22780.67</v>
          </cell>
          <cell r="AH99">
            <v>160.52000000000001</v>
          </cell>
          <cell r="AI99">
            <v>6188.31</v>
          </cell>
          <cell r="AJ99">
            <v>7004</v>
          </cell>
          <cell r="AK99">
            <v>1575.9</v>
          </cell>
          <cell r="AL99">
            <v>34830.17</v>
          </cell>
          <cell r="AM99">
            <v>26020.7</v>
          </cell>
          <cell r="AN99">
            <v>21552.65</v>
          </cell>
          <cell r="AO99">
            <v>1986.86</v>
          </cell>
          <cell r="AP99">
            <v>10218.120000000001</v>
          </cell>
          <cell r="AQ99">
            <v>2472</v>
          </cell>
          <cell r="AR99">
            <v>1142.19</v>
          </cell>
          <cell r="AS99">
            <v>14487.91</v>
          </cell>
          <cell r="AT99">
            <v>7696.75</v>
          </cell>
          <cell r="AU99">
            <v>0</v>
          </cell>
          <cell r="AV99">
            <v>13532.29</v>
          </cell>
          <cell r="AW99">
            <v>6786.75</v>
          </cell>
          <cell r="AX99">
            <v>0</v>
          </cell>
          <cell r="AY99">
            <v>681.43</v>
          </cell>
          <cell r="AZ99">
            <v>0</v>
          </cell>
          <cell r="BA99">
            <v>4626.8900000000003</v>
          </cell>
          <cell r="BB99">
            <v>13051.45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37920</v>
          </cell>
          <cell r="BH99">
            <v>0</v>
          </cell>
          <cell r="BI99">
            <v>0</v>
          </cell>
          <cell r="BJ99">
            <v>0</v>
          </cell>
          <cell r="BK99">
            <v>37036.03</v>
          </cell>
          <cell r="BL99">
            <v>0</v>
          </cell>
          <cell r="BM99">
            <v>2245.52</v>
          </cell>
          <cell r="BN99">
            <v>52558.57</v>
          </cell>
          <cell r="BO99">
            <v>1543.38</v>
          </cell>
          <cell r="BP99">
            <v>29704.97</v>
          </cell>
          <cell r="BQ99">
            <v>2357.48</v>
          </cell>
          <cell r="BR99">
            <v>0.03</v>
          </cell>
          <cell r="BS99">
            <v>0</v>
          </cell>
          <cell r="BT99">
            <v>86164.43</v>
          </cell>
        </row>
        <row r="100">
          <cell r="A100">
            <v>591</v>
          </cell>
          <cell r="B100">
            <v>3316</v>
          </cell>
          <cell r="C100" t="str">
            <v>HOLY APOSTLES C. OF E. PRIMARY</v>
          </cell>
          <cell r="D100">
            <v>0</v>
          </cell>
          <cell r="E100">
            <v>110079.05</v>
          </cell>
          <cell r="F100">
            <v>0</v>
          </cell>
          <cell r="G100">
            <v>0</v>
          </cell>
          <cell r="H100">
            <v>13137.07</v>
          </cell>
          <cell r="I100">
            <v>0</v>
          </cell>
          <cell r="J100">
            <v>506999</v>
          </cell>
          <cell r="K100">
            <v>0</v>
          </cell>
          <cell r="L100">
            <v>18532</v>
          </cell>
          <cell r="M100">
            <v>0</v>
          </cell>
          <cell r="N100">
            <v>28155.75</v>
          </cell>
          <cell r="O100">
            <v>0</v>
          </cell>
          <cell r="P100">
            <v>0</v>
          </cell>
          <cell r="Q100">
            <v>21009.38</v>
          </cell>
          <cell r="R100">
            <v>0</v>
          </cell>
          <cell r="S100">
            <v>0</v>
          </cell>
          <cell r="T100">
            <v>0</v>
          </cell>
          <cell r="U100">
            <v>1225.32</v>
          </cell>
          <cell r="V100">
            <v>13456.71</v>
          </cell>
          <cell r="W100">
            <v>36518</v>
          </cell>
          <cell r="X100">
            <v>0</v>
          </cell>
          <cell r="Y100">
            <v>0</v>
          </cell>
          <cell r="Z100">
            <v>0</v>
          </cell>
          <cell r="AA100">
            <v>368378.49</v>
          </cell>
          <cell r="AB100">
            <v>10510.11</v>
          </cell>
          <cell r="AC100">
            <v>66407.240000000005</v>
          </cell>
          <cell r="AD100">
            <v>18402.759999999998</v>
          </cell>
          <cell r="AE100">
            <v>25501.37</v>
          </cell>
          <cell r="AF100">
            <v>0</v>
          </cell>
          <cell r="AG100">
            <v>9074.36</v>
          </cell>
          <cell r="AH100">
            <v>3629.72</v>
          </cell>
          <cell r="AI100">
            <v>1180</v>
          </cell>
          <cell r="AJ100">
            <v>4162.5</v>
          </cell>
          <cell r="AK100">
            <v>1040.5</v>
          </cell>
          <cell r="AL100">
            <v>9012.7999999999993</v>
          </cell>
          <cell r="AM100">
            <v>6391.98</v>
          </cell>
          <cell r="AN100">
            <v>1424.2</v>
          </cell>
          <cell r="AO100">
            <v>2015.35</v>
          </cell>
          <cell r="AP100">
            <v>7658.64</v>
          </cell>
          <cell r="AQ100">
            <v>1340</v>
          </cell>
          <cell r="AR100">
            <v>1790.97</v>
          </cell>
          <cell r="AS100">
            <v>42060.77</v>
          </cell>
          <cell r="AT100">
            <v>3124</v>
          </cell>
          <cell r="AU100">
            <v>0</v>
          </cell>
          <cell r="AV100">
            <v>4101.33</v>
          </cell>
          <cell r="AW100">
            <v>5054.6000000000004</v>
          </cell>
          <cell r="AX100">
            <v>0</v>
          </cell>
          <cell r="AY100">
            <v>0</v>
          </cell>
          <cell r="AZ100">
            <v>0</v>
          </cell>
          <cell r="BA100">
            <v>8622.73</v>
          </cell>
          <cell r="BB100">
            <v>10210.6</v>
          </cell>
          <cell r="BC100">
            <v>0</v>
          </cell>
          <cell r="BD100">
            <v>88798</v>
          </cell>
          <cell r="BE100">
            <v>0</v>
          </cell>
          <cell r="BF100">
            <v>0</v>
          </cell>
          <cell r="BG100">
            <v>4040</v>
          </cell>
          <cell r="BH100">
            <v>0</v>
          </cell>
          <cell r="BI100">
            <v>88798</v>
          </cell>
          <cell r="BJ100">
            <v>0</v>
          </cell>
          <cell r="BK100">
            <v>86874.36</v>
          </cell>
          <cell r="BL100">
            <v>0</v>
          </cell>
          <cell r="BM100">
            <v>135</v>
          </cell>
          <cell r="BN100">
            <v>36082.18</v>
          </cell>
          <cell r="BO100">
            <v>0</v>
          </cell>
          <cell r="BP100">
            <v>0</v>
          </cell>
          <cell r="BQ100">
            <v>4040</v>
          </cell>
          <cell r="BR100">
            <v>14925.64</v>
          </cell>
          <cell r="BS100">
            <v>0</v>
          </cell>
          <cell r="BT100">
            <v>55047.82</v>
          </cell>
        </row>
        <row r="101">
          <cell r="A101">
            <v>592</v>
          </cell>
          <cell r="B101">
            <v>3317</v>
          </cell>
          <cell r="C101" t="str">
            <v>St Andrews Church of England Primary School</v>
          </cell>
          <cell r="D101">
            <v>77575.16</v>
          </cell>
          <cell r="E101">
            <v>0</v>
          </cell>
          <cell r="F101">
            <v>0</v>
          </cell>
          <cell r="G101">
            <v>483.25</v>
          </cell>
          <cell r="H101">
            <v>0</v>
          </cell>
          <cell r="I101">
            <v>0</v>
          </cell>
          <cell r="J101">
            <v>265297.21000000002</v>
          </cell>
          <cell r="K101">
            <v>0</v>
          </cell>
          <cell r="L101">
            <v>24232</v>
          </cell>
          <cell r="M101">
            <v>0</v>
          </cell>
          <cell r="N101">
            <v>29098.29</v>
          </cell>
          <cell r="O101">
            <v>1786</v>
          </cell>
          <cell r="P101">
            <v>200</v>
          </cell>
          <cell r="Q101">
            <v>15428.19</v>
          </cell>
          <cell r="R101">
            <v>20.5</v>
          </cell>
          <cell r="S101">
            <v>0</v>
          </cell>
          <cell r="T101">
            <v>0</v>
          </cell>
          <cell r="U101">
            <v>5971.71</v>
          </cell>
          <cell r="V101">
            <v>19874.07</v>
          </cell>
          <cell r="W101">
            <v>24003</v>
          </cell>
          <cell r="X101">
            <v>0</v>
          </cell>
          <cell r="Y101">
            <v>0</v>
          </cell>
          <cell r="Z101">
            <v>0</v>
          </cell>
          <cell r="AA101">
            <v>204467.91</v>
          </cell>
          <cell r="AB101">
            <v>6987.61</v>
          </cell>
          <cell r="AC101">
            <v>61324.480000000003</v>
          </cell>
          <cell r="AD101">
            <v>389.25</v>
          </cell>
          <cell r="AE101">
            <v>14949.56</v>
          </cell>
          <cell r="AF101">
            <v>0</v>
          </cell>
          <cell r="AG101">
            <v>7867.55</v>
          </cell>
          <cell r="AH101">
            <v>391.42</v>
          </cell>
          <cell r="AI101">
            <v>1829.28</v>
          </cell>
          <cell r="AJ101">
            <v>1648</v>
          </cell>
          <cell r="AK101">
            <v>471</v>
          </cell>
          <cell r="AL101">
            <v>6845.67</v>
          </cell>
          <cell r="AM101">
            <v>1166.28</v>
          </cell>
          <cell r="AN101">
            <v>7752.57</v>
          </cell>
          <cell r="AO101">
            <v>371.73</v>
          </cell>
          <cell r="AP101">
            <v>7504.88</v>
          </cell>
          <cell r="AQ101">
            <v>420</v>
          </cell>
          <cell r="AR101">
            <v>364.52</v>
          </cell>
          <cell r="AS101">
            <v>23977.11</v>
          </cell>
          <cell r="AT101">
            <v>11983</v>
          </cell>
          <cell r="AU101">
            <v>0</v>
          </cell>
          <cell r="AV101">
            <v>7070.12</v>
          </cell>
          <cell r="AW101">
            <v>2307.1999999999998</v>
          </cell>
          <cell r="AX101">
            <v>0</v>
          </cell>
          <cell r="AY101">
            <v>15300.92</v>
          </cell>
          <cell r="AZ101">
            <v>700</v>
          </cell>
          <cell r="BA101">
            <v>12404.18</v>
          </cell>
          <cell r="BB101">
            <v>8300.7999999999993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3571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483.25</v>
          </cell>
          <cell r="BN101">
            <v>56691.09</v>
          </cell>
          <cell r="BO101">
            <v>0</v>
          </cell>
          <cell r="BP101">
            <v>0</v>
          </cell>
          <cell r="BQ101">
            <v>3571</v>
          </cell>
          <cell r="BR101">
            <v>0</v>
          </cell>
          <cell r="BS101">
            <v>0</v>
          </cell>
          <cell r="BT101">
            <v>60262.09</v>
          </cell>
        </row>
        <row r="102">
          <cell r="A102">
            <v>593</v>
          </cell>
          <cell r="B102">
            <v>2142</v>
          </cell>
          <cell r="C102" t="str">
            <v>Glenfall Community Primary School</v>
          </cell>
          <cell r="D102">
            <v>2394.84</v>
          </cell>
          <cell r="E102">
            <v>0</v>
          </cell>
          <cell r="F102">
            <v>5814.55</v>
          </cell>
          <cell r="G102">
            <v>609</v>
          </cell>
          <cell r="H102">
            <v>0</v>
          </cell>
          <cell r="I102">
            <v>0</v>
          </cell>
          <cell r="J102">
            <v>454805</v>
          </cell>
          <cell r="K102">
            <v>0</v>
          </cell>
          <cell r="L102">
            <v>45271</v>
          </cell>
          <cell r="M102">
            <v>0</v>
          </cell>
          <cell r="N102">
            <v>48957</v>
          </cell>
          <cell r="O102">
            <v>3325</v>
          </cell>
          <cell r="P102">
            <v>0</v>
          </cell>
          <cell r="Q102">
            <v>13019.38</v>
          </cell>
          <cell r="R102">
            <v>0</v>
          </cell>
          <cell r="S102">
            <v>7171.37</v>
          </cell>
          <cell r="T102">
            <v>3682.61</v>
          </cell>
          <cell r="U102">
            <v>2953.36</v>
          </cell>
          <cell r="V102">
            <v>11911.08</v>
          </cell>
          <cell r="W102">
            <v>34092</v>
          </cell>
          <cell r="X102">
            <v>0</v>
          </cell>
          <cell r="Y102">
            <v>0</v>
          </cell>
          <cell r="Z102">
            <v>0</v>
          </cell>
          <cell r="AA102">
            <v>379373.14</v>
          </cell>
          <cell r="AB102">
            <v>16426.63</v>
          </cell>
          <cell r="AC102">
            <v>73788.759999999995</v>
          </cell>
          <cell r="AD102">
            <v>1746.82</v>
          </cell>
          <cell r="AE102">
            <v>30737.14</v>
          </cell>
          <cell r="AF102">
            <v>0</v>
          </cell>
          <cell r="AG102">
            <v>11007.57</v>
          </cell>
          <cell r="AH102">
            <v>568.70000000000005</v>
          </cell>
          <cell r="AI102">
            <v>2336.5</v>
          </cell>
          <cell r="AJ102">
            <v>4018</v>
          </cell>
          <cell r="AK102">
            <v>1005</v>
          </cell>
          <cell r="AL102">
            <v>5832.68</v>
          </cell>
          <cell r="AM102">
            <v>3617.01</v>
          </cell>
          <cell r="AN102">
            <v>16786.8</v>
          </cell>
          <cell r="AO102">
            <v>3052.66</v>
          </cell>
          <cell r="AP102">
            <v>8631.9</v>
          </cell>
          <cell r="AQ102">
            <v>6907</v>
          </cell>
          <cell r="AR102">
            <v>781.37</v>
          </cell>
          <cell r="AS102">
            <v>30157.56</v>
          </cell>
          <cell r="AT102">
            <v>3424.32</v>
          </cell>
          <cell r="AU102">
            <v>0</v>
          </cell>
          <cell r="AV102">
            <v>4056.61</v>
          </cell>
          <cell r="AW102">
            <v>4372</v>
          </cell>
          <cell r="AX102">
            <v>0</v>
          </cell>
          <cell r="AY102">
            <v>435</v>
          </cell>
          <cell r="AZ102">
            <v>3845.77</v>
          </cell>
          <cell r="BA102">
            <v>11111.75</v>
          </cell>
          <cell r="BB102">
            <v>9091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47803</v>
          </cell>
          <cell r="BH102">
            <v>0</v>
          </cell>
          <cell r="BI102">
            <v>0</v>
          </cell>
          <cell r="BJ102">
            <v>0</v>
          </cell>
          <cell r="BK102">
            <v>49937.99</v>
          </cell>
          <cell r="BL102">
            <v>0</v>
          </cell>
          <cell r="BM102">
            <v>4330</v>
          </cell>
          <cell r="BN102">
            <v>-5529.05</v>
          </cell>
          <cell r="BO102">
            <v>0</v>
          </cell>
          <cell r="BP102">
            <v>-1761.44</v>
          </cell>
          <cell r="BQ102">
            <v>1720</v>
          </cell>
          <cell r="BR102">
            <v>0</v>
          </cell>
          <cell r="BS102">
            <v>0</v>
          </cell>
          <cell r="BT102">
            <v>-5570.49</v>
          </cell>
        </row>
        <row r="103">
          <cell r="A103">
            <v>594</v>
          </cell>
          <cell r="B103">
            <v>3364</v>
          </cell>
          <cell r="C103" t="str">
            <v>St James &amp; Ebrington Cof E School</v>
          </cell>
          <cell r="D103">
            <v>6034.29</v>
          </cell>
          <cell r="E103">
            <v>0</v>
          </cell>
          <cell r="F103">
            <v>0</v>
          </cell>
          <cell r="G103">
            <v>843.57</v>
          </cell>
          <cell r="H103">
            <v>0</v>
          </cell>
          <cell r="I103">
            <v>0</v>
          </cell>
          <cell r="J103">
            <v>515383</v>
          </cell>
          <cell r="K103">
            <v>0</v>
          </cell>
          <cell r="L103">
            <v>38012</v>
          </cell>
          <cell r="M103">
            <v>0</v>
          </cell>
          <cell r="N103">
            <v>32933</v>
          </cell>
          <cell r="O103">
            <v>300</v>
          </cell>
          <cell r="P103">
            <v>0</v>
          </cell>
          <cell r="Q103">
            <v>7462.29</v>
          </cell>
          <cell r="R103">
            <v>0</v>
          </cell>
          <cell r="S103">
            <v>0</v>
          </cell>
          <cell r="T103">
            <v>0</v>
          </cell>
          <cell r="U103">
            <v>10725.35</v>
          </cell>
          <cell r="V103">
            <v>18782.189999999999</v>
          </cell>
          <cell r="W103">
            <v>36893</v>
          </cell>
          <cell r="X103">
            <v>0</v>
          </cell>
          <cell r="Y103">
            <v>0</v>
          </cell>
          <cell r="Z103">
            <v>0</v>
          </cell>
          <cell r="AA103">
            <v>419304.44</v>
          </cell>
          <cell r="AB103">
            <v>8485.9500000000007</v>
          </cell>
          <cell r="AC103">
            <v>73279.759999999995</v>
          </cell>
          <cell r="AD103">
            <v>15113.47</v>
          </cell>
          <cell r="AE103">
            <v>28667.72</v>
          </cell>
          <cell r="AF103">
            <v>0</v>
          </cell>
          <cell r="AG103">
            <v>12362.5</v>
          </cell>
          <cell r="AH103">
            <v>1488.42</v>
          </cell>
          <cell r="AI103">
            <v>1780.07</v>
          </cell>
          <cell r="AJ103">
            <v>3787</v>
          </cell>
          <cell r="AK103">
            <v>1045</v>
          </cell>
          <cell r="AL103">
            <v>8903.5400000000009</v>
          </cell>
          <cell r="AM103">
            <v>2573.44</v>
          </cell>
          <cell r="AN103">
            <v>896.36</v>
          </cell>
          <cell r="AO103">
            <v>2088.7600000000002</v>
          </cell>
          <cell r="AP103">
            <v>10395</v>
          </cell>
          <cell r="AQ103">
            <v>1294</v>
          </cell>
          <cell r="AR103">
            <v>2639.41</v>
          </cell>
          <cell r="AS103">
            <v>27971.08</v>
          </cell>
          <cell r="AT103">
            <v>6654.01</v>
          </cell>
          <cell r="AU103">
            <v>0</v>
          </cell>
          <cell r="AV103">
            <v>9118.92</v>
          </cell>
          <cell r="AW103">
            <v>4347</v>
          </cell>
          <cell r="AX103">
            <v>0</v>
          </cell>
          <cell r="AY103">
            <v>6380.81</v>
          </cell>
          <cell r="AZ103">
            <v>0</v>
          </cell>
          <cell r="BA103">
            <v>9472.9500000000007</v>
          </cell>
          <cell r="BB103">
            <v>10538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3970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0</v>
          </cell>
          <cell r="BM103">
            <v>4308.8100000000004</v>
          </cell>
          <cell r="BN103">
            <v>-2062.4899999999998</v>
          </cell>
          <cell r="BO103">
            <v>0</v>
          </cell>
          <cell r="BP103">
            <v>0</v>
          </cell>
          <cell r="BQ103">
            <v>504.76</v>
          </cell>
          <cell r="BR103">
            <v>0</v>
          </cell>
          <cell r="BS103">
            <v>0</v>
          </cell>
          <cell r="BT103">
            <v>-1557.7299999999998</v>
          </cell>
        </row>
        <row r="104">
          <cell r="A104">
            <v>596</v>
          </cell>
          <cell r="B104">
            <v>3354</v>
          </cell>
          <cell r="C104" t="str">
            <v>St. Catharines Catholic School</v>
          </cell>
          <cell r="D104">
            <v>9921.7800000000007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409706</v>
          </cell>
          <cell r="K104">
            <v>0</v>
          </cell>
          <cell r="L104">
            <v>11192</v>
          </cell>
          <cell r="M104">
            <v>0</v>
          </cell>
          <cell r="N104">
            <v>20146</v>
          </cell>
          <cell r="O104">
            <v>0</v>
          </cell>
          <cell r="P104">
            <v>35</v>
          </cell>
          <cell r="Q104">
            <v>33151.72</v>
          </cell>
          <cell r="R104">
            <v>0</v>
          </cell>
          <cell r="S104">
            <v>0</v>
          </cell>
          <cell r="T104">
            <v>0</v>
          </cell>
          <cell r="U104">
            <v>11086.5</v>
          </cell>
          <cell r="V104">
            <v>12151.2</v>
          </cell>
          <cell r="W104">
            <v>31893</v>
          </cell>
          <cell r="X104">
            <v>0</v>
          </cell>
          <cell r="Y104">
            <v>0</v>
          </cell>
          <cell r="Z104">
            <v>0</v>
          </cell>
          <cell r="AA104">
            <v>299810.12</v>
          </cell>
          <cell r="AB104">
            <v>6311.92</v>
          </cell>
          <cell r="AC104">
            <v>56098.39</v>
          </cell>
          <cell r="AD104">
            <v>13488.14</v>
          </cell>
          <cell r="AE104">
            <v>21351.06</v>
          </cell>
          <cell r="AF104">
            <v>0</v>
          </cell>
          <cell r="AG104">
            <v>23772</v>
          </cell>
          <cell r="AH104">
            <v>2272.44</v>
          </cell>
          <cell r="AI104">
            <v>2107.88</v>
          </cell>
          <cell r="AJ104">
            <v>3333</v>
          </cell>
          <cell r="AK104">
            <v>919</v>
          </cell>
          <cell r="AL104">
            <v>4512.96</v>
          </cell>
          <cell r="AM104">
            <v>1516.7</v>
          </cell>
          <cell r="AN104">
            <v>1225.27</v>
          </cell>
          <cell r="AO104">
            <v>1780.69</v>
          </cell>
          <cell r="AP104">
            <v>7445.24</v>
          </cell>
          <cell r="AQ104">
            <v>1275</v>
          </cell>
          <cell r="AR104">
            <v>1610.47</v>
          </cell>
          <cell r="AS104">
            <v>25693.71</v>
          </cell>
          <cell r="AT104">
            <v>14294.71</v>
          </cell>
          <cell r="AU104">
            <v>0</v>
          </cell>
          <cell r="AV104">
            <v>5541.85</v>
          </cell>
          <cell r="AW104">
            <v>3853</v>
          </cell>
          <cell r="AX104">
            <v>0</v>
          </cell>
          <cell r="AY104">
            <v>3480</v>
          </cell>
          <cell r="AZ104">
            <v>0</v>
          </cell>
          <cell r="BA104">
            <v>6531.32</v>
          </cell>
          <cell r="BB104">
            <v>10170.5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4246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0</v>
          </cell>
          <cell r="BM104">
            <v>1291.8900000000001</v>
          </cell>
          <cell r="BN104">
            <v>20887.830000000002</v>
          </cell>
          <cell r="BO104">
            <v>0</v>
          </cell>
          <cell r="BP104">
            <v>0</v>
          </cell>
          <cell r="BQ104">
            <v>2954.11</v>
          </cell>
          <cell r="BR104">
            <v>0</v>
          </cell>
          <cell r="BS104">
            <v>0</v>
          </cell>
          <cell r="BT104">
            <v>23841.940000000002</v>
          </cell>
        </row>
        <row r="105">
          <cell r="A105">
            <v>598</v>
          </cell>
          <cell r="B105">
            <v>2051</v>
          </cell>
          <cell r="C105" t="str">
            <v>Churcham Primary School</v>
          </cell>
          <cell r="D105">
            <v>22038.28</v>
          </cell>
          <cell r="E105">
            <v>0</v>
          </cell>
          <cell r="F105">
            <v>48737</v>
          </cell>
          <cell r="G105">
            <v>4045.52</v>
          </cell>
          <cell r="H105">
            <v>0</v>
          </cell>
          <cell r="I105">
            <v>0</v>
          </cell>
          <cell r="J105">
            <v>196605</v>
          </cell>
          <cell r="K105">
            <v>0</v>
          </cell>
          <cell r="L105">
            <v>13700</v>
          </cell>
          <cell r="M105">
            <v>0</v>
          </cell>
          <cell r="N105">
            <v>30051</v>
          </cell>
          <cell r="O105">
            <v>8058.06</v>
          </cell>
          <cell r="P105">
            <v>890.03</v>
          </cell>
          <cell r="Q105">
            <v>6089.34</v>
          </cell>
          <cell r="R105">
            <v>8524.2999999999993</v>
          </cell>
          <cell r="S105">
            <v>0</v>
          </cell>
          <cell r="T105">
            <v>0</v>
          </cell>
          <cell r="U105">
            <v>2408</v>
          </cell>
          <cell r="V105">
            <v>4948.6099999999997</v>
          </cell>
          <cell r="W105">
            <v>21150</v>
          </cell>
          <cell r="X105">
            <v>0</v>
          </cell>
          <cell r="Y105">
            <v>0</v>
          </cell>
          <cell r="Z105">
            <v>0</v>
          </cell>
          <cell r="AA105">
            <v>161181.85999999999</v>
          </cell>
          <cell r="AB105">
            <v>3837.82</v>
          </cell>
          <cell r="AC105">
            <v>32159.74</v>
          </cell>
          <cell r="AD105">
            <v>0</v>
          </cell>
          <cell r="AE105">
            <v>13688.52</v>
          </cell>
          <cell r="AF105">
            <v>0</v>
          </cell>
          <cell r="AG105">
            <v>8964.31</v>
          </cell>
          <cell r="AH105">
            <v>1464.59</v>
          </cell>
          <cell r="AI105">
            <v>811.44</v>
          </cell>
          <cell r="AJ105">
            <v>0</v>
          </cell>
          <cell r="AK105">
            <v>0</v>
          </cell>
          <cell r="AL105">
            <v>2327.3000000000002</v>
          </cell>
          <cell r="AM105">
            <v>1230.1199999999999</v>
          </cell>
          <cell r="AN105">
            <v>7600.89</v>
          </cell>
          <cell r="AO105">
            <v>814.84</v>
          </cell>
          <cell r="AP105">
            <v>4259.3999999999996</v>
          </cell>
          <cell r="AQ105">
            <v>1513</v>
          </cell>
          <cell r="AR105">
            <v>2870.36</v>
          </cell>
          <cell r="AS105">
            <v>10529.12</v>
          </cell>
          <cell r="AT105">
            <v>2213.2600000000002</v>
          </cell>
          <cell r="AU105">
            <v>0</v>
          </cell>
          <cell r="AV105">
            <v>1474.61</v>
          </cell>
          <cell r="AW105">
            <v>1457</v>
          </cell>
          <cell r="AX105">
            <v>0</v>
          </cell>
          <cell r="AY105">
            <v>12777.45</v>
          </cell>
          <cell r="AZ105">
            <v>0</v>
          </cell>
          <cell r="BA105">
            <v>4881.6400000000003</v>
          </cell>
          <cell r="BB105">
            <v>7354.25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25020</v>
          </cell>
          <cell r="BH105">
            <v>0</v>
          </cell>
          <cell r="BI105">
            <v>0</v>
          </cell>
          <cell r="BJ105">
            <v>0</v>
          </cell>
          <cell r="BK105">
            <v>69158</v>
          </cell>
          <cell r="BL105">
            <v>0</v>
          </cell>
          <cell r="BM105">
            <v>2015.52</v>
          </cell>
          <cell r="BN105">
            <v>31051.1</v>
          </cell>
          <cell r="BO105">
            <v>0</v>
          </cell>
          <cell r="BP105">
            <v>1355</v>
          </cell>
          <cell r="BQ105">
            <v>5274</v>
          </cell>
          <cell r="BR105">
            <v>0</v>
          </cell>
          <cell r="BS105">
            <v>0</v>
          </cell>
          <cell r="BT105">
            <v>37680.1</v>
          </cell>
        </row>
        <row r="106">
          <cell r="A106">
            <v>599</v>
          </cell>
          <cell r="B106">
            <v>2052</v>
          </cell>
          <cell r="C106" t="str">
            <v>Churchdown Parton Manor Infant</v>
          </cell>
          <cell r="D106">
            <v>23313.22</v>
          </cell>
          <cell r="E106">
            <v>0</v>
          </cell>
          <cell r="F106">
            <v>16311.09</v>
          </cell>
          <cell r="G106">
            <v>8376.4599999999991</v>
          </cell>
          <cell r="H106">
            <v>0</v>
          </cell>
          <cell r="I106">
            <v>0</v>
          </cell>
          <cell r="J106">
            <v>337981</v>
          </cell>
          <cell r="K106">
            <v>0</v>
          </cell>
          <cell r="L106">
            <v>47211</v>
          </cell>
          <cell r="M106">
            <v>0</v>
          </cell>
          <cell r="N106">
            <v>28233.200000000001</v>
          </cell>
          <cell r="O106">
            <v>500</v>
          </cell>
          <cell r="P106">
            <v>0</v>
          </cell>
          <cell r="Q106">
            <v>8055.82</v>
          </cell>
          <cell r="R106">
            <v>0</v>
          </cell>
          <cell r="S106">
            <v>1242.6400000000001</v>
          </cell>
          <cell r="T106">
            <v>0</v>
          </cell>
          <cell r="U106">
            <v>0</v>
          </cell>
          <cell r="V106">
            <v>5800.89</v>
          </cell>
          <cell r="W106">
            <v>28785</v>
          </cell>
          <cell r="X106">
            <v>0</v>
          </cell>
          <cell r="Y106">
            <v>0</v>
          </cell>
          <cell r="Z106">
            <v>0</v>
          </cell>
          <cell r="AA106">
            <v>255257.47</v>
          </cell>
          <cell r="AB106">
            <v>23091.55</v>
          </cell>
          <cell r="AC106">
            <v>59083.28</v>
          </cell>
          <cell r="AD106">
            <v>18353.02</v>
          </cell>
          <cell r="AE106">
            <v>22852.38</v>
          </cell>
          <cell r="AF106">
            <v>0</v>
          </cell>
          <cell r="AG106">
            <v>9406.4599999999991</v>
          </cell>
          <cell r="AH106">
            <v>266</v>
          </cell>
          <cell r="AI106">
            <v>1226</v>
          </cell>
          <cell r="AJ106">
            <v>2815</v>
          </cell>
          <cell r="AK106">
            <v>704</v>
          </cell>
          <cell r="AL106">
            <v>6188.63</v>
          </cell>
          <cell r="AM106">
            <v>1186.92</v>
          </cell>
          <cell r="AN106">
            <v>726.21</v>
          </cell>
          <cell r="AO106">
            <v>2045.08</v>
          </cell>
          <cell r="AP106">
            <v>6471.38</v>
          </cell>
          <cell r="AQ106">
            <v>0</v>
          </cell>
          <cell r="AR106">
            <v>280.95</v>
          </cell>
          <cell r="AS106">
            <v>9183.9500000000007</v>
          </cell>
          <cell r="AT106">
            <v>1200</v>
          </cell>
          <cell r="AU106">
            <v>0</v>
          </cell>
          <cell r="AV106">
            <v>9506.2099999999991</v>
          </cell>
          <cell r="AW106">
            <v>3127.1</v>
          </cell>
          <cell r="AX106">
            <v>0</v>
          </cell>
          <cell r="AY106">
            <v>5220</v>
          </cell>
          <cell r="AZ106">
            <v>0</v>
          </cell>
          <cell r="BA106">
            <v>0</v>
          </cell>
          <cell r="BB106">
            <v>10931.25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26494.799999999999</v>
          </cell>
          <cell r="BH106">
            <v>0</v>
          </cell>
          <cell r="BI106">
            <v>0</v>
          </cell>
          <cell r="BJ106">
            <v>0</v>
          </cell>
          <cell r="BK106">
            <v>8495.08</v>
          </cell>
          <cell r="BL106">
            <v>0</v>
          </cell>
          <cell r="BM106">
            <v>1496.26</v>
          </cell>
          <cell r="BN106">
            <v>31999.93</v>
          </cell>
          <cell r="BO106">
            <v>0</v>
          </cell>
          <cell r="BP106">
            <v>35888.410000000003</v>
          </cell>
          <cell r="BQ106">
            <v>5302.6</v>
          </cell>
          <cell r="BR106">
            <v>0</v>
          </cell>
          <cell r="BS106">
            <v>0</v>
          </cell>
          <cell r="BT106">
            <v>73190.94</v>
          </cell>
        </row>
        <row r="107">
          <cell r="A107">
            <v>600</v>
          </cell>
          <cell r="B107">
            <v>2144</v>
          </cell>
          <cell r="C107" t="str">
            <v>Churchdown Village Infants School</v>
          </cell>
          <cell r="D107">
            <v>11993.7</v>
          </cell>
          <cell r="E107">
            <v>0</v>
          </cell>
          <cell r="F107">
            <v>81832.100000000006</v>
          </cell>
          <cell r="G107">
            <v>1590</v>
          </cell>
          <cell r="H107">
            <v>0</v>
          </cell>
          <cell r="I107">
            <v>0</v>
          </cell>
          <cell r="J107">
            <v>449333</v>
          </cell>
          <cell r="K107">
            <v>0</v>
          </cell>
          <cell r="L107">
            <v>12958</v>
          </cell>
          <cell r="M107">
            <v>0</v>
          </cell>
          <cell r="N107">
            <v>52690</v>
          </cell>
          <cell r="O107">
            <v>675</v>
          </cell>
          <cell r="P107">
            <v>3820.14</v>
          </cell>
          <cell r="Q107">
            <v>73530.27</v>
          </cell>
          <cell r="R107">
            <v>0</v>
          </cell>
          <cell r="S107">
            <v>2850.48</v>
          </cell>
          <cell r="T107">
            <v>1006.25</v>
          </cell>
          <cell r="U107">
            <v>377.23</v>
          </cell>
          <cell r="V107">
            <v>955</v>
          </cell>
          <cell r="W107">
            <v>34231</v>
          </cell>
          <cell r="X107">
            <v>0</v>
          </cell>
          <cell r="Y107">
            <v>53674.75</v>
          </cell>
          <cell r="Z107">
            <v>0</v>
          </cell>
          <cell r="AA107">
            <v>347731.36</v>
          </cell>
          <cell r="AB107">
            <v>15141.36</v>
          </cell>
          <cell r="AC107">
            <v>92104.95</v>
          </cell>
          <cell r="AD107">
            <v>16834.53</v>
          </cell>
          <cell r="AE107">
            <v>25492.11</v>
          </cell>
          <cell r="AF107">
            <v>0</v>
          </cell>
          <cell r="AG107">
            <v>34341.440000000002</v>
          </cell>
          <cell r="AH107">
            <v>1158.3900000000001</v>
          </cell>
          <cell r="AI107">
            <v>4544.68</v>
          </cell>
          <cell r="AJ107">
            <v>3622</v>
          </cell>
          <cell r="AK107">
            <v>1035</v>
          </cell>
          <cell r="AL107">
            <v>2996.11</v>
          </cell>
          <cell r="AM107">
            <v>468</v>
          </cell>
          <cell r="AN107">
            <v>1173.56</v>
          </cell>
          <cell r="AO107">
            <v>3468.19</v>
          </cell>
          <cell r="AP107">
            <v>8790.2999999999993</v>
          </cell>
          <cell r="AQ107">
            <v>0</v>
          </cell>
          <cell r="AR107">
            <v>1580.69</v>
          </cell>
          <cell r="AS107">
            <v>8413.8700000000008</v>
          </cell>
          <cell r="AT107">
            <v>9928.99</v>
          </cell>
          <cell r="AU107">
            <v>0</v>
          </cell>
          <cell r="AV107">
            <v>13165.73</v>
          </cell>
          <cell r="AW107">
            <v>4446</v>
          </cell>
          <cell r="AX107">
            <v>0</v>
          </cell>
          <cell r="AY107">
            <v>1305</v>
          </cell>
          <cell r="AZ107">
            <v>0</v>
          </cell>
          <cell r="BA107">
            <v>1368.8</v>
          </cell>
          <cell r="BB107">
            <v>8775.75</v>
          </cell>
          <cell r="BC107">
            <v>0</v>
          </cell>
          <cell r="BD107">
            <v>0</v>
          </cell>
          <cell r="BE107">
            <v>53674.75</v>
          </cell>
          <cell r="BF107">
            <v>0</v>
          </cell>
          <cell r="BG107">
            <v>33523</v>
          </cell>
          <cell r="BH107">
            <v>0</v>
          </cell>
          <cell r="BI107">
            <v>0</v>
          </cell>
          <cell r="BJ107">
            <v>0</v>
          </cell>
          <cell r="BK107">
            <v>59847.75</v>
          </cell>
          <cell r="BL107">
            <v>0</v>
          </cell>
          <cell r="BM107">
            <v>2490</v>
          </cell>
          <cell r="BN107">
            <v>36533.26</v>
          </cell>
          <cell r="BO107">
            <v>0</v>
          </cell>
          <cell r="BP107">
            <v>51761.35</v>
          </cell>
          <cell r="BQ107">
            <v>2846</v>
          </cell>
          <cell r="BR107">
            <v>0</v>
          </cell>
          <cell r="BS107">
            <v>0</v>
          </cell>
          <cell r="BT107">
            <v>91140.61</v>
          </cell>
        </row>
        <row r="108">
          <cell r="A108">
            <v>601</v>
          </cell>
          <cell r="B108">
            <v>2054</v>
          </cell>
          <cell r="C108" t="str">
            <v>Cirencester Junior School</v>
          </cell>
          <cell r="D108">
            <v>71776.929999999993</v>
          </cell>
          <cell r="E108">
            <v>0</v>
          </cell>
          <cell r="F108">
            <v>29469.99</v>
          </cell>
          <cell r="G108">
            <v>369.55</v>
          </cell>
          <cell r="H108">
            <v>0</v>
          </cell>
          <cell r="I108">
            <v>0</v>
          </cell>
          <cell r="J108">
            <v>744036</v>
          </cell>
          <cell r="K108">
            <v>0</v>
          </cell>
          <cell r="L108">
            <v>83123</v>
          </cell>
          <cell r="M108">
            <v>0</v>
          </cell>
          <cell r="N108">
            <v>37007</v>
          </cell>
          <cell r="O108">
            <v>700</v>
          </cell>
          <cell r="P108">
            <v>4138</v>
          </cell>
          <cell r="Q108">
            <v>16090.18</v>
          </cell>
          <cell r="R108">
            <v>0</v>
          </cell>
          <cell r="S108">
            <v>0</v>
          </cell>
          <cell r="T108">
            <v>0</v>
          </cell>
          <cell r="U108">
            <v>2276.75</v>
          </cell>
          <cell r="V108">
            <v>18073.79</v>
          </cell>
          <cell r="W108">
            <v>49509</v>
          </cell>
          <cell r="X108">
            <v>0</v>
          </cell>
          <cell r="Y108">
            <v>0</v>
          </cell>
          <cell r="Z108">
            <v>0</v>
          </cell>
          <cell r="AA108">
            <v>523292.79</v>
          </cell>
          <cell r="AB108">
            <v>7090.32</v>
          </cell>
          <cell r="AC108">
            <v>133593.71</v>
          </cell>
          <cell r="AD108">
            <v>26198.11</v>
          </cell>
          <cell r="AE108">
            <v>36811.93</v>
          </cell>
          <cell r="AF108">
            <v>0</v>
          </cell>
          <cell r="AG108">
            <v>3881.7</v>
          </cell>
          <cell r="AH108">
            <v>1404.34</v>
          </cell>
          <cell r="AI108">
            <v>6019.23</v>
          </cell>
          <cell r="AJ108">
            <v>6105</v>
          </cell>
          <cell r="AK108">
            <v>1526</v>
          </cell>
          <cell r="AL108">
            <v>17248.29</v>
          </cell>
          <cell r="AM108">
            <v>9001.77</v>
          </cell>
          <cell r="AN108">
            <v>8796.58</v>
          </cell>
          <cell r="AO108">
            <v>7142.9</v>
          </cell>
          <cell r="AP108">
            <v>14443.39</v>
          </cell>
          <cell r="AQ108">
            <v>19069</v>
          </cell>
          <cell r="AR108">
            <v>3003.21</v>
          </cell>
          <cell r="AS108">
            <v>43996.24</v>
          </cell>
          <cell r="AT108">
            <v>29779.67</v>
          </cell>
          <cell r="AU108">
            <v>0</v>
          </cell>
          <cell r="AV108">
            <v>10294.18</v>
          </cell>
          <cell r="AW108">
            <v>7398</v>
          </cell>
          <cell r="AX108">
            <v>0</v>
          </cell>
          <cell r="AY108">
            <v>5494.41</v>
          </cell>
          <cell r="AZ108">
            <v>34279.03</v>
          </cell>
          <cell r="BA108">
            <v>6759.73</v>
          </cell>
          <cell r="BB108">
            <v>17261.009999999998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41362</v>
          </cell>
          <cell r="BH108">
            <v>0</v>
          </cell>
          <cell r="BI108">
            <v>0</v>
          </cell>
          <cell r="BJ108">
            <v>0</v>
          </cell>
          <cell r="BK108">
            <v>34232.85</v>
          </cell>
          <cell r="BL108">
            <v>0</v>
          </cell>
          <cell r="BM108">
            <v>3254.39</v>
          </cell>
          <cell r="BN108">
            <v>46840.11</v>
          </cell>
          <cell r="BO108">
            <v>0</v>
          </cell>
          <cell r="BP108">
            <v>32448.14</v>
          </cell>
          <cell r="BQ108">
            <v>1266.1600000000001</v>
          </cell>
          <cell r="BR108">
            <v>0</v>
          </cell>
          <cell r="BS108">
            <v>0</v>
          </cell>
          <cell r="BT108">
            <v>80554.41</v>
          </cell>
        </row>
        <row r="109">
          <cell r="A109">
            <v>602</v>
          </cell>
          <cell r="B109">
            <v>2055</v>
          </cell>
          <cell r="C109" t="str">
            <v>Cirencester Infant School</v>
          </cell>
          <cell r="D109">
            <v>52187.21</v>
          </cell>
          <cell r="E109">
            <v>0</v>
          </cell>
          <cell r="F109">
            <v>16384.29</v>
          </cell>
          <cell r="G109">
            <v>51.3</v>
          </cell>
          <cell r="H109">
            <v>0</v>
          </cell>
          <cell r="I109">
            <v>0</v>
          </cell>
          <cell r="J109">
            <v>437310.33</v>
          </cell>
          <cell r="K109">
            <v>0</v>
          </cell>
          <cell r="L109">
            <v>23840</v>
          </cell>
          <cell r="M109">
            <v>0</v>
          </cell>
          <cell r="N109">
            <v>16620.669999999998</v>
          </cell>
          <cell r="O109">
            <v>175</v>
          </cell>
          <cell r="P109">
            <v>0</v>
          </cell>
          <cell r="Q109">
            <v>10051.68</v>
          </cell>
          <cell r="R109">
            <v>0</v>
          </cell>
          <cell r="S109">
            <v>1717.67</v>
          </cell>
          <cell r="T109">
            <v>2961.44</v>
          </cell>
          <cell r="U109">
            <v>1615</v>
          </cell>
          <cell r="V109">
            <v>2743.88</v>
          </cell>
          <cell r="W109">
            <v>33693</v>
          </cell>
          <cell r="X109">
            <v>0</v>
          </cell>
          <cell r="Y109">
            <v>0</v>
          </cell>
          <cell r="Z109">
            <v>0</v>
          </cell>
          <cell r="AA109">
            <v>289333.90999999997</v>
          </cell>
          <cell r="AB109">
            <v>3039.7</v>
          </cell>
          <cell r="AC109">
            <v>78787.38</v>
          </cell>
          <cell r="AD109">
            <v>9331.99</v>
          </cell>
          <cell r="AE109">
            <v>30257.79</v>
          </cell>
          <cell r="AF109">
            <v>0</v>
          </cell>
          <cell r="AG109">
            <v>11315.35</v>
          </cell>
          <cell r="AH109">
            <v>667.88</v>
          </cell>
          <cell r="AI109">
            <v>2486.62</v>
          </cell>
          <cell r="AJ109">
            <v>9454</v>
          </cell>
          <cell r="AK109">
            <v>2364</v>
          </cell>
          <cell r="AL109">
            <v>12342.5</v>
          </cell>
          <cell r="AM109">
            <v>466.71</v>
          </cell>
          <cell r="AN109">
            <v>11882.4</v>
          </cell>
          <cell r="AO109">
            <v>2620.2399999999998</v>
          </cell>
          <cell r="AP109">
            <v>9820.2199999999993</v>
          </cell>
          <cell r="AQ109">
            <v>0</v>
          </cell>
          <cell r="AR109">
            <v>1725.19</v>
          </cell>
          <cell r="AS109">
            <v>21277.17</v>
          </cell>
          <cell r="AT109">
            <v>8189.59</v>
          </cell>
          <cell r="AU109">
            <v>0</v>
          </cell>
          <cell r="AV109">
            <v>7327.37</v>
          </cell>
          <cell r="AW109">
            <v>4100</v>
          </cell>
          <cell r="AX109">
            <v>0</v>
          </cell>
          <cell r="AY109">
            <v>6554.8</v>
          </cell>
          <cell r="AZ109">
            <v>8362.5</v>
          </cell>
          <cell r="BA109">
            <v>500.2</v>
          </cell>
          <cell r="BB109">
            <v>12268.25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33330</v>
          </cell>
          <cell r="BH109">
            <v>0</v>
          </cell>
          <cell r="BI109">
            <v>0</v>
          </cell>
          <cell r="BJ109">
            <v>0</v>
          </cell>
          <cell r="BK109">
            <v>10736</v>
          </cell>
          <cell r="BL109">
            <v>0</v>
          </cell>
          <cell r="BM109">
            <v>2159.23</v>
          </cell>
          <cell r="BN109">
            <v>38440.120000000003</v>
          </cell>
          <cell r="BO109">
            <v>0</v>
          </cell>
          <cell r="BP109">
            <v>35299.29</v>
          </cell>
          <cell r="BQ109">
            <v>1571.07</v>
          </cell>
          <cell r="BR109">
            <v>0</v>
          </cell>
          <cell r="BS109">
            <v>0</v>
          </cell>
          <cell r="BT109">
            <v>75310.48000000001</v>
          </cell>
        </row>
        <row r="110">
          <cell r="A110">
            <v>603</v>
          </cell>
          <cell r="C110" t="str">
            <v>Cirencester Primary</v>
          </cell>
          <cell r="D110">
            <v>123964.13999999998</v>
          </cell>
          <cell r="E110">
            <v>0</v>
          </cell>
          <cell r="F110">
            <v>45854.28</v>
          </cell>
          <cell r="G110">
            <v>420.85</v>
          </cell>
          <cell r="H110">
            <v>0</v>
          </cell>
          <cell r="I110">
            <v>0</v>
          </cell>
          <cell r="J110">
            <v>1181346.33</v>
          </cell>
          <cell r="K110">
            <v>0</v>
          </cell>
          <cell r="L110">
            <v>106963</v>
          </cell>
          <cell r="M110">
            <v>0</v>
          </cell>
          <cell r="N110">
            <v>53627.67</v>
          </cell>
          <cell r="O110">
            <v>875</v>
          </cell>
          <cell r="P110">
            <v>4138</v>
          </cell>
          <cell r="Q110">
            <v>26141.86</v>
          </cell>
          <cell r="R110">
            <v>0</v>
          </cell>
          <cell r="S110">
            <v>1717.67</v>
          </cell>
          <cell r="T110">
            <v>2961.44</v>
          </cell>
          <cell r="U110">
            <v>3891.75</v>
          </cell>
          <cell r="V110">
            <v>20817.670000000002</v>
          </cell>
          <cell r="W110">
            <v>83202</v>
          </cell>
          <cell r="X110">
            <v>0</v>
          </cell>
          <cell r="Y110">
            <v>0</v>
          </cell>
          <cell r="Z110">
            <v>0</v>
          </cell>
          <cell r="AA110">
            <v>812626.7</v>
          </cell>
          <cell r="AB110">
            <v>10130.02</v>
          </cell>
          <cell r="AC110">
            <v>212381.09</v>
          </cell>
          <cell r="AD110">
            <v>35530.1</v>
          </cell>
          <cell r="AE110">
            <v>67069.72</v>
          </cell>
          <cell r="AF110">
            <v>0</v>
          </cell>
          <cell r="AG110">
            <v>15197.05</v>
          </cell>
          <cell r="AH110">
            <v>2072.2199999999998</v>
          </cell>
          <cell r="AI110">
            <v>8505.8499999999985</v>
          </cell>
          <cell r="AJ110">
            <v>15559</v>
          </cell>
          <cell r="AK110">
            <v>3890</v>
          </cell>
          <cell r="AL110">
            <v>29590.79</v>
          </cell>
          <cell r="AM110">
            <v>9468.48</v>
          </cell>
          <cell r="AN110">
            <v>20678.98</v>
          </cell>
          <cell r="AO110">
            <v>9763.14</v>
          </cell>
          <cell r="AP110">
            <v>24263.61</v>
          </cell>
          <cell r="AQ110">
            <v>19069</v>
          </cell>
          <cell r="AR110">
            <v>4728.3999999999996</v>
          </cell>
          <cell r="AS110">
            <v>65273.409999999996</v>
          </cell>
          <cell r="AT110">
            <v>37969.259999999995</v>
          </cell>
          <cell r="AU110">
            <v>0</v>
          </cell>
          <cell r="AV110">
            <v>17621.55</v>
          </cell>
          <cell r="AW110">
            <v>11498</v>
          </cell>
          <cell r="AX110">
            <v>0</v>
          </cell>
          <cell r="AY110">
            <v>12049.21</v>
          </cell>
          <cell r="AZ110">
            <v>42641.53</v>
          </cell>
          <cell r="BA110">
            <v>7259.9299999999994</v>
          </cell>
          <cell r="BB110">
            <v>29529.26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74692</v>
          </cell>
          <cell r="BH110">
            <v>0</v>
          </cell>
          <cell r="BI110">
            <v>0</v>
          </cell>
          <cell r="BJ110">
            <v>0</v>
          </cell>
          <cell r="BK110">
            <v>44968.85</v>
          </cell>
          <cell r="BL110">
            <v>0</v>
          </cell>
          <cell r="BM110">
            <v>5413.62</v>
          </cell>
          <cell r="BN110">
            <v>85280.23000000001</v>
          </cell>
          <cell r="BO110">
            <v>0</v>
          </cell>
          <cell r="BP110">
            <v>67747.429999999993</v>
          </cell>
          <cell r="BQ110">
            <v>2837.23</v>
          </cell>
          <cell r="BR110">
            <v>0</v>
          </cell>
          <cell r="BS110">
            <v>0</v>
          </cell>
          <cell r="BT110">
            <v>155864.89000000001</v>
          </cell>
        </row>
        <row r="111">
          <cell r="A111">
            <v>604</v>
          </cell>
          <cell r="B111">
            <v>3319</v>
          </cell>
          <cell r="C111" t="str">
            <v>Powells Church of England Primary School</v>
          </cell>
          <cell r="D111">
            <v>31875.78</v>
          </cell>
          <cell r="E111">
            <v>0</v>
          </cell>
          <cell r="F111">
            <v>0</v>
          </cell>
          <cell r="G111">
            <v>1713.35</v>
          </cell>
          <cell r="H111">
            <v>0</v>
          </cell>
          <cell r="I111">
            <v>0</v>
          </cell>
          <cell r="J111">
            <v>1158052</v>
          </cell>
          <cell r="K111">
            <v>0</v>
          </cell>
          <cell r="L111">
            <v>29480</v>
          </cell>
          <cell r="M111">
            <v>0</v>
          </cell>
          <cell r="N111">
            <v>40244.699999999997</v>
          </cell>
          <cell r="O111">
            <v>1350</v>
          </cell>
          <cell r="P111">
            <v>979.39</v>
          </cell>
          <cell r="Q111">
            <v>5174.21</v>
          </cell>
          <cell r="R111">
            <v>0</v>
          </cell>
          <cell r="S111">
            <v>300</v>
          </cell>
          <cell r="T111">
            <v>0</v>
          </cell>
          <cell r="U111">
            <v>12306</v>
          </cell>
          <cell r="V111">
            <v>24056.400000000001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722014.68</v>
          </cell>
          <cell r="AB111">
            <v>22437.1</v>
          </cell>
          <cell r="AC111">
            <v>199575.58</v>
          </cell>
          <cell r="AD111">
            <v>42385.83</v>
          </cell>
          <cell r="AE111">
            <v>52134.55</v>
          </cell>
          <cell r="AF111">
            <v>0</v>
          </cell>
          <cell r="AG111">
            <v>17921.29</v>
          </cell>
          <cell r="AH111">
            <v>389.29</v>
          </cell>
          <cell r="AI111">
            <v>6652.24</v>
          </cell>
          <cell r="AJ111">
            <v>21978.799999999999</v>
          </cell>
          <cell r="AK111">
            <v>0</v>
          </cell>
          <cell r="AL111">
            <v>18886.59</v>
          </cell>
          <cell r="AM111">
            <v>12362.83</v>
          </cell>
          <cell r="AN111">
            <v>3406.65</v>
          </cell>
          <cell r="AO111">
            <v>2976.87</v>
          </cell>
          <cell r="AP111">
            <v>17354.97</v>
          </cell>
          <cell r="AQ111">
            <v>3691</v>
          </cell>
          <cell r="AR111">
            <v>2711.9</v>
          </cell>
          <cell r="AS111">
            <v>48080.44</v>
          </cell>
          <cell r="AT111">
            <v>8857.73</v>
          </cell>
          <cell r="AU111">
            <v>0</v>
          </cell>
          <cell r="AV111">
            <v>14648.7</v>
          </cell>
          <cell r="AW111">
            <v>10993</v>
          </cell>
          <cell r="AX111">
            <v>0</v>
          </cell>
          <cell r="AY111">
            <v>1668.71</v>
          </cell>
          <cell r="AZ111">
            <v>6002.12</v>
          </cell>
          <cell r="BA111">
            <v>14811.48</v>
          </cell>
          <cell r="BB111">
            <v>2788.17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5034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4767.18</v>
          </cell>
          <cell r="BN111">
            <v>49087.96</v>
          </cell>
          <cell r="BO111">
            <v>0</v>
          </cell>
          <cell r="BP111">
            <v>0</v>
          </cell>
          <cell r="BQ111">
            <v>1980.17</v>
          </cell>
          <cell r="BR111">
            <v>0</v>
          </cell>
          <cell r="BS111">
            <v>0</v>
          </cell>
          <cell r="BT111">
            <v>51068.13</v>
          </cell>
        </row>
        <row r="112">
          <cell r="A112">
            <v>605</v>
          </cell>
          <cell r="B112">
            <v>3053</v>
          </cell>
          <cell r="C112" t="str">
            <v>Clearwell C.E.School</v>
          </cell>
          <cell r="D112">
            <v>35301.46</v>
          </cell>
          <cell r="E112">
            <v>0</v>
          </cell>
          <cell r="F112">
            <v>13342.19</v>
          </cell>
          <cell r="G112">
            <v>0</v>
          </cell>
          <cell r="H112">
            <v>0</v>
          </cell>
          <cell r="I112">
            <v>0</v>
          </cell>
          <cell r="J112">
            <v>187647.54</v>
          </cell>
          <cell r="K112">
            <v>0</v>
          </cell>
          <cell r="L112">
            <v>12492</v>
          </cell>
          <cell r="M112">
            <v>0</v>
          </cell>
          <cell r="N112">
            <v>23670</v>
          </cell>
          <cell r="O112">
            <v>1820</v>
          </cell>
          <cell r="P112">
            <v>66.91</v>
          </cell>
          <cell r="Q112">
            <v>5054.71</v>
          </cell>
          <cell r="R112">
            <v>0</v>
          </cell>
          <cell r="S112">
            <v>1017.5</v>
          </cell>
          <cell r="T112">
            <v>1126.6500000000001</v>
          </cell>
          <cell r="U112">
            <v>785</v>
          </cell>
          <cell r="V112">
            <v>5303.35</v>
          </cell>
          <cell r="W112">
            <v>19125</v>
          </cell>
          <cell r="X112">
            <v>0</v>
          </cell>
          <cell r="Y112">
            <v>0</v>
          </cell>
          <cell r="Z112">
            <v>0</v>
          </cell>
          <cell r="AA112">
            <v>151502.51999999999</v>
          </cell>
          <cell r="AB112">
            <v>11217.57</v>
          </cell>
          <cell r="AC112">
            <v>30113.16</v>
          </cell>
          <cell r="AD112">
            <v>2408.85</v>
          </cell>
          <cell r="AE112">
            <v>9270.4500000000007</v>
          </cell>
          <cell r="AF112">
            <v>186.7</v>
          </cell>
          <cell r="AG112">
            <v>4623.0200000000004</v>
          </cell>
          <cell r="AH112">
            <v>180.11</v>
          </cell>
          <cell r="AI112">
            <v>762.76</v>
          </cell>
          <cell r="AJ112">
            <v>2009</v>
          </cell>
          <cell r="AK112">
            <v>519</v>
          </cell>
          <cell r="AL112">
            <v>5154.96</v>
          </cell>
          <cell r="AM112">
            <v>279.5</v>
          </cell>
          <cell r="AN112">
            <v>6905.72</v>
          </cell>
          <cell r="AO112">
            <v>1227.3900000000001</v>
          </cell>
          <cell r="AP112">
            <v>4287.4399999999996</v>
          </cell>
          <cell r="AQ112">
            <v>2056</v>
          </cell>
          <cell r="AR112">
            <v>1934.62</v>
          </cell>
          <cell r="AS112">
            <v>17168.150000000001</v>
          </cell>
          <cell r="AT112">
            <v>2416.3200000000002</v>
          </cell>
          <cell r="AU112">
            <v>0</v>
          </cell>
          <cell r="AV112">
            <v>2382.21</v>
          </cell>
          <cell r="AW112">
            <v>364.05</v>
          </cell>
          <cell r="AX112">
            <v>0</v>
          </cell>
          <cell r="AY112">
            <v>2175</v>
          </cell>
          <cell r="AZ112">
            <v>0</v>
          </cell>
          <cell r="BA112">
            <v>3232.1</v>
          </cell>
          <cell r="BB112">
            <v>8644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65871</v>
          </cell>
          <cell r="BH112">
            <v>0</v>
          </cell>
          <cell r="BI112">
            <v>0</v>
          </cell>
          <cell r="BJ112">
            <v>0</v>
          </cell>
          <cell r="BK112">
            <v>64912</v>
          </cell>
          <cell r="BL112">
            <v>0</v>
          </cell>
          <cell r="BM112">
            <v>2602.34</v>
          </cell>
          <cell r="BN112">
            <v>22389.52</v>
          </cell>
          <cell r="BO112">
            <v>0</v>
          </cell>
          <cell r="BP112">
            <v>11101.85</v>
          </cell>
          <cell r="BQ112">
            <v>597</v>
          </cell>
          <cell r="BR112">
            <v>0</v>
          </cell>
          <cell r="BS112">
            <v>0</v>
          </cell>
          <cell r="BT112">
            <v>34088.370000000003</v>
          </cell>
        </row>
        <row r="113">
          <cell r="A113">
            <v>606</v>
          </cell>
          <cell r="B113">
            <v>3026</v>
          </cell>
          <cell r="C113" t="str">
            <v>COALEY C OF E PRIMARY SCHOOL</v>
          </cell>
          <cell r="D113">
            <v>43163.23</v>
          </cell>
          <cell r="E113">
            <v>0</v>
          </cell>
          <cell r="F113">
            <v>25644.9</v>
          </cell>
          <cell r="G113">
            <v>5181.6499999999996</v>
          </cell>
          <cell r="H113">
            <v>0</v>
          </cell>
          <cell r="I113">
            <v>0</v>
          </cell>
          <cell r="J113">
            <v>230888</v>
          </cell>
          <cell r="K113">
            <v>0</v>
          </cell>
          <cell r="L113">
            <v>7555</v>
          </cell>
          <cell r="M113">
            <v>0</v>
          </cell>
          <cell r="N113">
            <v>26407</v>
          </cell>
          <cell r="O113">
            <v>2210</v>
          </cell>
          <cell r="P113">
            <v>650</v>
          </cell>
          <cell r="Q113">
            <v>5673.69</v>
          </cell>
          <cell r="R113">
            <v>0</v>
          </cell>
          <cell r="S113">
            <v>568.75</v>
          </cell>
          <cell r="T113">
            <v>191.62</v>
          </cell>
          <cell r="U113">
            <v>706.5</v>
          </cell>
          <cell r="V113">
            <v>14745.57</v>
          </cell>
          <cell r="W113">
            <v>22130</v>
          </cell>
          <cell r="X113">
            <v>0</v>
          </cell>
          <cell r="Y113">
            <v>0</v>
          </cell>
          <cell r="Z113">
            <v>0</v>
          </cell>
          <cell r="AA113">
            <v>146173.92000000001</v>
          </cell>
          <cell r="AB113">
            <v>6281.87</v>
          </cell>
          <cell r="AC113">
            <v>38892.400000000001</v>
          </cell>
          <cell r="AD113">
            <v>2000</v>
          </cell>
          <cell r="AE113">
            <v>19055.88</v>
          </cell>
          <cell r="AF113">
            <v>0</v>
          </cell>
          <cell r="AG113">
            <v>5845.98</v>
          </cell>
          <cell r="AH113">
            <v>2152.1</v>
          </cell>
          <cell r="AI113">
            <v>2015.05</v>
          </cell>
          <cell r="AJ113">
            <v>4472</v>
          </cell>
          <cell r="AK113">
            <v>1234</v>
          </cell>
          <cell r="AL113">
            <v>12592.04</v>
          </cell>
          <cell r="AM113">
            <v>1855.12</v>
          </cell>
          <cell r="AN113">
            <v>7890.19</v>
          </cell>
          <cell r="AO113">
            <v>1283.8499999999999</v>
          </cell>
          <cell r="AP113">
            <v>4777.12</v>
          </cell>
          <cell r="AQ113">
            <v>3869</v>
          </cell>
          <cell r="AR113">
            <v>327.79</v>
          </cell>
          <cell r="AS113">
            <v>15237.53</v>
          </cell>
          <cell r="AT113">
            <v>1170</v>
          </cell>
          <cell r="AU113">
            <v>0</v>
          </cell>
          <cell r="AV113">
            <v>1709.73</v>
          </cell>
          <cell r="AW113">
            <v>1963.6</v>
          </cell>
          <cell r="AX113">
            <v>0</v>
          </cell>
          <cell r="AY113">
            <v>2232.16</v>
          </cell>
          <cell r="AZ113">
            <v>4830</v>
          </cell>
          <cell r="BA113">
            <v>1250.6600000000001</v>
          </cell>
          <cell r="BB113">
            <v>9517.4500000000007</v>
          </cell>
          <cell r="BC113">
            <v>0</v>
          </cell>
          <cell r="BD113">
            <v>4170.18</v>
          </cell>
          <cell r="BE113">
            <v>0</v>
          </cell>
          <cell r="BF113">
            <v>0</v>
          </cell>
          <cell r="BG113">
            <v>26275</v>
          </cell>
          <cell r="BH113">
            <v>0</v>
          </cell>
          <cell r="BI113">
            <v>4170.18</v>
          </cell>
          <cell r="BJ113">
            <v>0</v>
          </cell>
          <cell r="BK113">
            <v>4985.54</v>
          </cell>
          <cell r="BL113">
            <v>0</v>
          </cell>
          <cell r="BM113">
            <v>1867.03</v>
          </cell>
          <cell r="BN113">
            <v>52089.74</v>
          </cell>
          <cell r="BO113">
            <v>0</v>
          </cell>
          <cell r="BP113">
            <v>47736.46</v>
          </cell>
          <cell r="BQ113">
            <v>2577.6999999999998</v>
          </cell>
          <cell r="BR113">
            <v>4105</v>
          </cell>
          <cell r="BS113">
            <v>0</v>
          </cell>
          <cell r="BT113">
            <v>106508.9</v>
          </cell>
        </row>
        <row r="114">
          <cell r="A114">
            <v>609</v>
          </cell>
          <cell r="B114">
            <v>3027</v>
          </cell>
          <cell r="C114" t="str">
            <v>Coberley C of E  Primary School</v>
          </cell>
          <cell r="D114">
            <v>-5177.8500000000004</v>
          </cell>
          <cell r="E114">
            <v>0</v>
          </cell>
          <cell r="F114">
            <v>4175.99</v>
          </cell>
          <cell r="G114">
            <v>2834.5</v>
          </cell>
          <cell r="H114">
            <v>0</v>
          </cell>
          <cell r="I114">
            <v>0</v>
          </cell>
          <cell r="J114">
            <v>223086</v>
          </cell>
          <cell r="K114">
            <v>0</v>
          </cell>
          <cell r="L114">
            <v>16256</v>
          </cell>
          <cell r="M114">
            <v>0</v>
          </cell>
          <cell r="N114">
            <v>23516</v>
          </cell>
          <cell r="O114">
            <v>1600</v>
          </cell>
          <cell r="P114">
            <v>0</v>
          </cell>
          <cell r="Q114">
            <v>6598.23</v>
          </cell>
          <cell r="R114">
            <v>0</v>
          </cell>
          <cell r="S114">
            <v>0</v>
          </cell>
          <cell r="T114">
            <v>770.49</v>
          </cell>
          <cell r="U114">
            <v>0</v>
          </cell>
          <cell r="V114">
            <v>5555.97</v>
          </cell>
          <cell r="W114">
            <v>20807</v>
          </cell>
          <cell r="X114">
            <v>0</v>
          </cell>
          <cell r="Y114">
            <v>0</v>
          </cell>
          <cell r="Z114">
            <v>0</v>
          </cell>
          <cell r="AA114">
            <v>179479.46</v>
          </cell>
          <cell r="AB114">
            <v>3854.78</v>
          </cell>
          <cell r="AC114">
            <v>34351.5</v>
          </cell>
          <cell r="AD114">
            <v>0</v>
          </cell>
          <cell r="AE114">
            <v>22703.83</v>
          </cell>
          <cell r="AF114">
            <v>0</v>
          </cell>
          <cell r="AG114">
            <v>3970.52</v>
          </cell>
          <cell r="AH114">
            <v>207</v>
          </cell>
          <cell r="AI114">
            <v>623.88</v>
          </cell>
          <cell r="AJ114">
            <v>1656</v>
          </cell>
          <cell r="AK114">
            <v>473</v>
          </cell>
          <cell r="AL114">
            <v>307.77999999999997</v>
          </cell>
          <cell r="AM114">
            <v>872.25</v>
          </cell>
          <cell r="AN114">
            <v>8576.25</v>
          </cell>
          <cell r="AO114">
            <v>499.54</v>
          </cell>
          <cell r="AP114">
            <v>5775.21</v>
          </cell>
          <cell r="AQ114">
            <v>2379</v>
          </cell>
          <cell r="AR114">
            <v>548.94000000000005</v>
          </cell>
          <cell r="AS114">
            <v>4677.4399999999996</v>
          </cell>
          <cell r="AT114">
            <v>1119</v>
          </cell>
          <cell r="AU114">
            <v>0</v>
          </cell>
          <cell r="AV114">
            <v>2337.36</v>
          </cell>
          <cell r="AW114">
            <v>1777.4</v>
          </cell>
          <cell r="AX114">
            <v>0</v>
          </cell>
          <cell r="AY114">
            <v>186.44</v>
          </cell>
          <cell r="AZ114">
            <v>200</v>
          </cell>
          <cell r="BA114">
            <v>6774.72</v>
          </cell>
          <cell r="BB114">
            <v>7487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12083.1</v>
          </cell>
          <cell r="BH114">
            <v>0</v>
          </cell>
          <cell r="BI114">
            <v>0</v>
          </cell>
          <cell r="BJ114">
            <v>0</v>
          </cell>
          <cell r="BK114">
            <v>12810.67</v>
          </cell>
          <cell r="BL114">
            <v>0</v>
          </cell>
          <cell r="BM114">
            <v>3209.24</v>
          </cell>
          <cell r="BN114">
            <v>2173.54</v>
          </cell>
          <cell r="BO114">
            <v>0</v>
          </cell>
          <cell r="BP114">
            <v>3000.42</v>
          </cell>
          <cell r="BQ114">
            <v>73.260000000000005</v>
          </cell>
          <cell r="BR114">
            <v>0</v>
          </cell>
          <cell r="BS114">
            <v>0</v>
          </cell>
          <cell r="BT114">
            <v>5247.22</v>
          </cell>
        </row>
        <row r="115">
          <cell r="A115">
            <v>610</v>
          </cell>
          <cell r="B115">
            <v>2122</v>
          </cell>
          <cell r="C115" t="str">
            <v>CHURCHDOWN PARTON MANOR JUNIOR SCHOOL</v>
          </cell>
          <cell r="D115">
            <v>53734.19</v>
          </cell>
          <cell r="E115">
            <v>0</v>
          </cell>
          <cell r="F115">
            <v>19984.43</v>
          </cell>
          <cell r="G115">
            <v>4828.0200000000004</v>
          </cell>
          <cell r="H115">
            <v>0</v>
          </cell>
          <cell r="I115">
            <v>0</v>
          </cell>
          <cell r="J115">
            <v>572053</v>
          </cell>
          <cell r="K115">
            <v>0</v>
          </cell>
          <cell r="L115">
            <v>59756</v>
          </cell>
          <cell r="M115">
            <v>0</v>
          </cell>
          <cell r="N115">
            <v>51316</v>
          </cell>
          <cell r="O115">
            <v>788.52</v>
          </cell>
          <cell r="P115">
            <v>46.13</v>
          </cell>
          <cell r="Q115">
            <v>11256.03</v>
          </cell>
          <cell r="R115">
            <v>0</v>
          </cell>
          <cell r="S115">
            <v>0</v>
          </cell>
          <cell r="T115">
            <v>4586.41</v>
          </cell>
          <cell r="U115">
            <v>9419.35</v>
          </cell>
          <cell r="V115">
            <v>5779.57</v>
          </cell>
          <cell r="W115">
            <v>43952</v>
          </cell>
          <cell r="X115">
            <v>0</v>
          </cell>
          <cell r="Y115">
            <v>0</v>
          </cell>
          <cell r="Z115">
            <v>0</v>
          </cell>
          <cell r="AA115">
            <v>425469.91</v>
          </cell>
          <cell r="AB115">
            <v>17096.7</v>
          </cell>
          <cell r="AC115">
            <v>51855.68</v>
          </cell>
          <cell r="AD115">
            <v>7225.31</v>
          </cell>
          <cell r="AE115">
            <v>33680.379999999997</v>
          </cell>
          <cell r="AF115">
            <v>0</v>
          </cell>
          <cell r="AG115">
            <v>12057.74</v>
          </cell>
          <cell r="AH115">
            <v>1572.61</v>
          </cell>
          <cell r="AI115">
            <v>2070</v>
          </cell>
          <cell r="AJ115">
            <v>4169</v>
          </cell>
          <cell r="AK115">
            <v>1150</v>
          </cell>
          <cell r="AL115">
            <v>33228.230000000003</v>
          </cell>
          <cell r="AM115">
            <v>5044.84</v>
          </cell>
          <cell r="AN115">
            <v>13330.5</v>
          </cell>
          <cell r="AO115">
            <v>1615.36</v>
          </cell>
          <cell r="AP115">
            <v>11921.68</v>
          </cell>
          <cell r="AQ115">
            <v>12844</v>
          </cell>
          <cell r="AR115">
            <v>2350.0300000000002</v>
          </cell>
          <cell r="AS115">
            <v>37608.239999999998</v>
          </cell>
          <cell r="AT115">
            <v>3410.62</v>
          </cell>
          <cell r="AU115">
            <v>0</v>
          </cell>
          <cell r="AV115">
            <v>20505.57</v>
          </cell>
          <cell r="AW115">
            <v>5460.6</v>
          </cell>
          <cell r="AX115">
            <v>0</v>
          </cell>
          <cell r="AY115">
            <v>13987.59</v>
          </cell>
          <cell r="AZ115">
            <v>0</v>
          </cell>
          <cell r="BA115">
            <v>8623.24</v>
          </cell>
          <cell r="BB115">
            <v>12057.17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35760</v>
          </cell>
          <cell r="BH115">
            <v>0</v>
          </cell>
          <cell r="BI115">
            <v>0</v>
          </cell>
          <cell r="BJ115">
            <v>0</v>
          </cell>
          <cell r="BK115">
            <v>22742.799999999999</v>
          </cell>
          <cell r="BL115">
            <v>0</v>
          </cell>
          <cell r="BM115">
            <v>3735.97</v>
          </cell>
          <cell r="BN115">
            <v>74352.2</v>
          </cell>
          <cell r="BO115">
            <v>0</v>
          </cell>
          <cell r="BP115">
            <v>33975.93</v>
          </cell>
          <cell r="BQ115">
            <v>117.75</v>
          </cell>
          <cell r="BR115">
            <v>0</v>
          </cell>
          <cell r="BS115">
            <v>0</v>
          </cell>
          <cell r="BT115">
            <v>108445.88</v>
          </cell>
        </row>
        <row r="116">
          <cell r="A116">
            <v>611</v>
          </cell>
          <cell r="B116">
            <v>3028</v>
          </cell>
          <cell r="C116" t="str">
            <v>St. Johns C of E Primary</v>
          </cell>
          <cell r="D116">
            <v>32437.88</v>
          </cell>
          <cell r="E116">
            <v>0</v>
          </cell>
          <cell r="F116">
            <v>35143.75</v>
          </cell>
          <cell r="G116">
            <v>54.99</v>
          </cell>
          <cell r="H116">
            <v>0</v>
          </cell>
          <cell r="I116">
            <v>0</v>
          </cell>
          <cell r="J116">
            <v>482514</v>
          </cell>
          <cell r="K116">
            <v>0</v>
          </cell>
          <cell r="L116">
            <v>79166</v>
          </cell>
          <cell r="M116">
            <v>0</v>
          </cell>
          <cell r="N116">
            <v>42570</v>
          </cell>
          <cell r="O116">
            <v>4305</v>
          </cell>
          <cell r="P116">
            <v>0</v>
          </cell>
          <cell r="Q116">
            <v>8495.56</v>
          </cell>
          <cell r="R116">
            <v>0</v>
          </cell>
          <cell r="S116">
            <v>0</v>
          </cell>
          <cell r="T116">
            <v>1852.19</v>
          </cell>
          <cell r="U116">
            <v>4158.8500000000004</v>
          </cell>
          <cell r="V116">
            <v>0</v>
          </cell>
          <cell r="W116">
            <v>39992</v>
          </cell>
          <cell r="X116">
            <v>0</v>
          </cell>
          <cell r="Y116">
            <v>0</v>
          </cell>
          <cell r="Z116">
            <v>0</v>
          </cell>
          <cell r="AA116">
            <v>372411.16</v>
          </cell>
          <cell r="AB116">
            <v>9228.3700000000008</v>
          </cell>
          <cell r="AC116">
            <v>118723.33</v>
          </cell>
          <cell r="AD116">
            <v>5310.91</v>
          </cell>
          <cell r="AE116">
            <v>25503.67</v>
          </cell>
          <cell r="AF116">
            <v>0</v>
          </cell>
          <cell r="AG116">
            <v>9868.6200000000008</v>
          </cell>
          <cell r="AH116">
            <v>3676.48</v>
          </cell>
          <cell r="AI116">
            <v>638.54</v>
          </cell>
          <cell r="AJ116">
            <v>3657</v>
          </cell>
          <cell r="AK116">
            <v>1045</v>
          </cell>
          <cell r="AL116">
            <v>8543.0499999999993</v>
          </cell>
          <cell r="AM116">
            <v>2139.1999999999998</v>
          </cell>
          <cell r="AN116">
            <v>16764.439999999999</v>
          </cell>
          <cell r="AO116">
            <v>2466.62</v>
          </cell>
          <cell r="AP116">
            <v>7625.46</v>
          </cell>
          <cell r="AQ116">
            <v>6618</v>
          </cell>
          <cell r="AR116">
            <v>853.34</v>
          </cell>
          <cell r="AS116">
            <v>22639.200000000001</v>
          </cell>
          <cell r="AT116">
            <v>3543.66</v>
          </cell>
          <cell r="AU116">
            <v>0</v>
          </cell>
          <cell r="AV116">
            <v>7375.93</v>
          </cell>
          <cell r="AW116">
            <v>4846.3999999999996</v>
          </cell>
          <cell r="AX116">
            <v>0</v>
          </cell>
          <cell r="AY116">
            <v>15660</v>
          </cell>
          <cell r="AZ116">
            <v>273.75</v>
          </cell>
          <cell r="BA116">
            <v>7847.69</v>
          </cell>
          <cell r="BB116">
            <v>10561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33846</v>
          </cell>
          <cell r="BH116">
            <v>0</v>
          </cell>
          <cell r="BI116">
            <v>0</v>
          </cell>
          <cell r="BJ116">
            <v>0</v>
          </cell>
          <cell r="BK116">
            <v>40620.449999999997</v>
          </cell>
          <cell r="BL116">
            <v>0</v>
          </cell>
          <cell r="BM116">
            <v>0</v>
          </cell>
          <cell r="BN116">
            <v>27670.66</v>
          </cell>
          <cell r="BO116">
            <v>0</v>
          </cell>
          <cell r="BP116">
            <v>28369.29</v>
          </cell>
          <cell r="BQ116">
            <v>55</v>
          </cell>
          <cell r="BR116">
            <v>0</v>
          </cell>
          <cell r="BS116">
            <v>0</v>
          </cell>
          <cell r="BT116">
            <v>56094.95</v>
          </cell>
        </row>
        <row r="117">
          <cell r="A117">
            <v>612</v>
          </cell>
          <cell r="B117">
            <v>2053</v>
          </cell>
          <cell r="C117" t="str">
            <v>Churchdown Village Junior School</v>
          </cell>
          <cell r="D117">
            <v>115414.41</v>
          </cell>
          <cell r="E117">
            <v>0</v>
          </cell>
          <cell r="F117">
            <v>54225.04</v>
          </cell>
          <cell r="G117">
            <v>13.8</v>
          </cell>
          <cell r="H117">
            <v>0</v>
          </cell>
          <cell r="I117">
            <v>0</v>
          </cell>
          <cell r="J117">
            <v>636494</v>
          </cell>
          <cell r="K117">
            <v>0</v>
          </cell>
          <cell r="L117">
            <v>48778</v>
          </cell>
          <cell r="M117">
            <v>0</v>
          </cell>
          <cell r="N117">
            <v>26435</v>
          </cell>
          <cell r="O117">
            <v>0</v>
          </cell>
          <cell r="P117">
            <v>11260</v>
          </cell>
          <cell r="Q117">
            <v>7607.51</v>
          </cell>
          <cell r="R117">
            <v>0</v>
          </cell>
          <cell r="S117">
            <v>4317.13</v>
          </cell>
          <cell r="T117">
            <v>0</v>
          </cell>
          <cell r="U117">
            <v>27410.15</v>
          </cell>
          <cell r="V117">
            <v>3166.67</v>
          </cell>
          <cell r="W117">
            <v>41668</v>
          </cell>
          <cell r="X117">
            <v>0</v>
          </cell>
          <cell r="Y117">
            <v>0</v>
          </cell>
          <cell r="Z117">
            <v>0</v>
          </cell>
          <cell r="AA117">
            <v>419100.02</v>
          </cell>
          <cell r="AB117">
            <v>21137.599999999999</v>
          </cell>
          <cell r="AC117">
            <v>107906.43</v>
          </cell>
          <cell r="AD117">
            <v>9507.58</v>
          </cell>
          <cell r="AE117">
            <v>37188.54</v>
          </cell>
          <cell r="AF117">
            <v>0</v>
          </cell>
          <cell r="AG117">
            <v>11118.06</v>
          </cell>
          <cell r="AH117">
            <v>6238.95</v>
          </cell>
          <cell r="AI117">
            <v>7376.12</v>
          </cell>
          <cell r="AJ117">
            <v>6438</v>
          </cell>
          <cell r="AK117">
            <v>0</v>
          </cell>
          <cell r="AL117">
            <v>8217.2000000000007</v>
          </cell>
          <cell r="AM117">
            <v>7361.62</v>
          </cell>
          <cell r="AN117">
            <v>14406.24</v>
          </cell>
          <cell r="AO117">
            <v>3559.65</v>
          </cell>
          <cell r="AP117">
            <v>15075.28</v>
          </cell>
          <cell r="AQ117">
            <v>19427</v>
          </cell>
          <cell r="AR117">
            <v>1457.65</v>
          </cell>
          <cell r="AS117">
            <v>44943.57</v>
          </cell>
          <cell r="AT117">
            <v>7202.66</v>
          </cell>
          <cell r="AU117">
            <v>0</v>
          </cell>
          <cell r="AV117">
            <v>5451.8</v>
          </cell>
          <cell r="AW117">
            <v>6896.4</v>
          </cell>
          <cell r="AX117">
            <v>0</v>
          </cell>
          <cell r="AY117">
            <v>492.61</v>
          </cell>
          <cell r="AZ117">
            <v>0</v>
          </cell>
          <cell r="BA117">
            <v>4969.08</v>
          </cell>
          <cell r="BB117">
            <v>16303.25</v>
          </cell>
          <cell r="BC117">
            <v>0</v>
          </cell>
          <cell r="BD117">
            <v>62459</v>
          </cell>
          <cell r="BE117">
            <v>0</v>
          </cell>
          <cell r="BF117">
            <v>0</v>
          </cell>
          <cell r="BG117">
            <v>37413</v>
          </cell>
          <cell r="BH117">
            <v>0</v>
          </cell>
          <cell r="BI117">
            <v>62459</v>
          </cell>
          <cell r="BJ117">
            <v>0</v>
          </cell>
          <cell r="BK117">
            <v>83766.33</v>
          </cell>
          <cell r="BL117">
            <v>0</v>
          </cell>
          <cell r="BM117">
            <v>13.8</v>
          </cell>
          <cell r="BN117">
            <v>78316.56</v>
          </cell>
          <cell r="BO117">
            <v>0</v>
          </cell>
          <cell r="BP117">
            <v>66348.710000000006</v>
          </cell>
          <cell r="BQ117">
            <v>3982</v>
          </cell>
          <cell r="BR117">
            <v>0</v>
          </cell>
          <cell r="BS117">
            <v>0</v>
          </cell>
          <cell r="BT117">
            <v>148647.27000000002</v>
          </cell>
        </row>
        <row r="118">
          <cell r="A118">
            <v>613</v>
          </cell>
          <cell r="B118">
            <v>3358</v>
          </cell>
          <cell r="C118" t="str">
            <v>ST. MARYS CATHOLIC PRIMARY</v>
          </cell>
          <cell r="D118">
            <v>28975.32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521911</v>
          </cell>
          <cell r="K118">
            <v>0</v>
          </cell>
          <cell r="L118">
            <v>49604</v>
          </cell>
          <cell r="M118">
            <v>0</v>
          </cell>
          <cell r="N118">
            <v>35278</v>
          </cell>
          <cell r="O118">
            <v>0</v>
          </cell>
          <cell r="P118">
            <v>52.72</v>
          </cell>
          <cell r="Q118">
            <v>10926.21</v>
          </cell>
          <cell r="R118">
            <v>0</v>
          </cell>
          <cell r="S118">
            <v>2035</v>
          </cell>
          <cell r="T118">
            <v>0</v>
          </cell>
          <cell r="U118">
            <v>9712.4500000000007</v>
          </cell>
          <cell r="V118">
            <v>10656</v>
          </cell>
          <cell r="W118">
            <v>37621</v>
          </cell>
          <cell r="X118">
            <v>0</v>
          </cell>
          <cell r="Y118">
            <v>0</v>
          </cell>
          <cell r="Z118">
            <v>0</v>
          </cell>
          <cell r="AA118">
            <v>374410.43</v>
          </cell>
          <cell r="AB118">
            <v>13301.45</v>
          </cell>
          <cell r="AC118">
            <v>104578.83</v>
          </cell>
          <cell r="AD118">
            <v>12558.45</v>
          </cell>
          <cell r="AE118">
            <v>43359.6</v>
          </cell>
          <cell r="AF118">
            <v>49.95</v>
          </cell>
          <cell r="AG118">
            <v>16632.75</v>
          </cell>
          <cell r="AH118">
            <v>2950.04</v>
          </cell>
          <cell r="AI118">
            <v>1121.19</v>
          </cell>
          <cell r="AJ118">
            <v>4398</v>
          </cell>
          <cell r="AK118">
            <v>1135</v>
          </cell>
          <cell r="AL118">
            <v>11808.85</v>
          </cell>
          <cell r="AM118">
            <v>3167.61</v>
          </cell>
          <cell r="AN118">
            <v>1731.57</v>
          </cell>
          <cell r="AO118">
            <v>2338.2600000000002</v>
          </cell>
          <cell r="AP118">
            <v>6778.4</v>
          </cell>
          <cell r="AQ118">
            <v>1802</v>
          </cell>
          <cell r="AR118">
            <v>1356.63</v>
          </cell>
          <cell r="AS118">
            <v>31635.08</v>
          </cell>
          <cell r="AT118">
            <v>8335.69</v>
          </cell>
          <cell r="AU118">
            <v>0</v>
          </cell>
          <cell r="AV118">
            <v>3128.4</v>
          </cell>
          <cell r="AW118">
            <v>4395.1400000000003</v>
          </cell>
          <cell r="AX118">
            <v>0</v>
          </cell>
          <cell r="AY118">
            <v>3660.21</v>
          </cell>
          <cell r="AZ118">
            <v>6789.1</v>
          </cell>
          <cell r="BA118">
            <v>12193.52</v>
          </cell>
          <cell r="BB118">
            <v>11496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4049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4049</v>
          </cell>
          <cell r="BN118">
            <v>21659.55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21659.55</v>
          </cell>
        </row>
        <row r="119">
          <cell r="A119">
            <v>614</v>
          </cell>
          <cell r="B119">
            <v>2139</v>
          </cell>
          <cell r="C119" t="str">
            <v>Chesterton Primary School</v>
          </cell>
          <cell r="D119">
            <v>103043.59</v>
          </cell>
          <cell r="E119">
            <v>0</v>
          </cell>
          <cell r="F119">
            <v>59181.23</v>
          </cell>
          <cell r="G119">
            <v>566.33000000000004</v>
          </cell>
          <cell r="H119">
            <v>0</v>
          </cell>
          <cell r="I119">
            <v>0</v>
          </cell>
          <cell r="J119">
            <v>636389.30000000005</v>
          </cell>
          <cell r="K119">
            <v>0</v>
          </cell>
          <cell r="L119">
            <v>41454</v>
          </cell>
          <cell r="M119">
            <v>0</v>
          </cell>
          <cell r="N119">
            <v>36726.699999999997</v>
          </cell>
          <cell r="O119">
            <v>2852.83</v>
          </cell>
          <cell r="P119">
            <v>0</v>
          </cell>
          <cell r="Q119">
            <v>13616.32</v>
          </cell>
          <cell r="R119">
            <v>0</v>
          </cell>
          <cell r="S119">
            <v>18327.72</v>
          </cell>
          <cell r="T119">
            <v>3114.62</v>
          </cell>
          <cell r="U119">
            <v>4703.25</v>
          </cell>
          <cell r="V119">
            <v>21166.34</v>
          </cell>
          <cell r="W119">
            <v>43255</v>
          </cell>
          <cell r="X119">
            <v>0</v>
          </cell>
          <cell r="Y119">
            <v>0</v>
          </cell>
          <cell r="Z119">
            <v>0</v>
          </cell>
          <cell r="AA119">
            <v>447796.09</v>
          </cell>
          <cell r="AB119">
            <v>36927.300000000003</v>
          </cell>
          <cell r="AC119">
            <v>92889.77</v>
          </cell>
          <cell r="AD119">
            <v>7325.78</v>
          </cell>
          <cell r="AE119">
            <v>28187.99</v>
          </cell>
          <cell r="AF119">
            <v>0</v>
          </cell>
          <cell r="AG119">
            <v>19081.689999999999</v>
          </cell>
          <cell r="AH119">
            <v>5269.31</v>
          </cell>
          <cell r="AI119">
            <v>1291.71</v>
          </cell>
          <cell r="AJ119">
            <v>12478</v>
          </cell>
          <cell r="AK119">
            <v>3220</v>
          </cell>
          <cell r="AL119">
            <v>59252.74</v>
          </cell>
          <cell r="AM119">
            <v>25226.47</v>
          </cell>
          <cell r="AN119">
            <v>16566.53</v>
          </cell>
          <cell r="AO119">
            <v>3929.63</v>
          </cell>
          <cell r="AP119">
            <v>12740.96</v>
          </cell>
          <cell r="AQ119">
            <v>12243</v>
          </cell>
          <cell r="AR119">
            <v>2093.69</v>
          </cell>
          <cell r="AS119">
            <v>33384.400000000001</v>
          </cell>
          <cell r="AT119">
            <v>7116.5</v>
          </cell>
          <cell r="AU119">
            <v>0</v>
          </cell>
          <cell r="AV119">
            <v>7726.99</v>
          </cell>
          <cell r="AW119">
            <v>6242.6</v>
          </cell>
          <cell r="AX119">
            <v>0</v>
          </cell>
          <cell r="AY119">
            <v>11471.81</v>
          </cell>
          <cell r="AZ119">
            <v>1363.83</v>
          </cell>
          <cell r="BA119">
            <v>5242</v>
          </cell>
          <cell r="BB119">
            <v>14814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38719</v>
          </cell>
          <cell r="BH119">
            <v>0</v>
          </cell>
          <cell r="BI119">
            <v>0</v>
          </cell>
          <cell r="BJ119">
            <v>0</v>
          </cell>
          <cell r="BK119">
            <v>8750</v>
          </cell>
          <cell r="BL119">
            <v>0</v>
          </cell>
          <cell r="BM119">
            <v>4531.33</v>
          </cell>
          <cell r="BN119">
            <v>50766.879999999997</v>
          </cell>
          <cell r="BO119">
            <v>0</v>
          </cell>
          <cell r="BP119">
            <v>85185.23</v>
          </cell>
          <cell r="BQ119">
            <v>0</v>
          </cell>
          <cell r="BR119">
            <v>0</v>
          </cell>
          <cell r="BS119">
            <v>0</v>
          </cell>
          <cell r="BT119">
            <v>135952.10999999999</v>
          </cell>
        </row>
        <row r="120">
          <cell r="A120">
            <v>615</v>
          </cell>
          <cell r="B120">
            <v>3366</v>
          </cell>
          <cell r="C120" t="str">
            <v>Staunton and Corse C of E Primary</v>
          </cell>
          <cell r="D120">
            <v>33062.68</v>
          </cell>
          <cell r="E120">
            <v>0</v>
          </cell>
          <cell r="F120">
            <v>0</v>
          </cell>
          <cell r="G120">
            <v>104.48</v>
          </cell>
          <cell r="H120">
            <v>0</v>
          </cell>
          <cell r="I120">
            <v>0</v>
          </cell>
          <cell r="J120">
            <v>326032</v>
          </cell>
          <cell r="K120">
            <v>0</v>
          </cell>
          <cell r="L120">
            <v>11067</v>
          </cell>
          <cell r="M120">
            <v>0</v>
          </cell>
          <cell r="N120">
            <v>23867</v>
          </cell>
          <cell r="O120">
            <v>0</v>
          </cell>
          <cell r="P120">
            <v>0</v>
          </cell>
          <cell r="Q120">
            <v>17473.650000000001</v>
          </cell>
          <cell r="R120">
            <v>0</v>
          </cell>
          <cell r="S120">
            <v>0</v>
          </cell>
          <cell r="T120">
            <v>206.02</v>
          </cell>
          <cell r="U120">
            <v>14011</v>
          </cell>
          <cell r="V120">
            <v>5157.51</v>
          </cell>
          <cell r="W120">
            <v>27575</v>
          </cell>
          <cell r="X120">
            <v>0</v>
          </cell>
          <cell r="Y120">
            <v>0</v>
          </cell>
          <cell r="Z120">
            <v>0</v>
          </cell>
          <cell r="AA120">
            <v>243450.58</v>
          </cell>
          <cell r="AB120">
            <v>3886.42</v>
          </cell>
          <cell r="AC120">
            <v>48791.39</v>
          </cell>
          <cell r="AD120">
            <v>12282.87</v>
          </cell>
          <cell r="AE120">
            <v>22030</v>
          </cell>
          <cell r="AF120">
            <v>0</v>
          </cell>
          <cell r="AG120">
            <v>8557.2000000000007</v>
          </cell>
          <cell r="AH120">
            <v>375.75</v>
          </cell>
          <cell r="AI120">
            <v>751</v>
          </cell>
          <cell r="AJ120">
            <v>4082</v>
          </cell>
          <cell r="AK120">
            <v>1021</v>
          </cell>
          <cell r="AL120">
            <v>6926.75</v>
          </cell>
          <cell r="AM120">
            <v>1524.88</v>
          </cell>
          <cell r="AN120">
            <v>410.54</v>
          </cell>
          <cell r="AO120">
            <v>1778.1</v>
          </cell>
          <cell r="AP120">
            <v>8141.63</v>
          </cell>
          <cell r="AQ120">
            <v>1848</v>
          </cell>
          <cell r="AR120">
            <v>804.39</v>
          </cell>
          <cell r="AS120">
            <v>37775.56</v>
          </cell>
          <cell r="AT120">
            <v>1358.37</v>
          </cell>
          <cell r="AU120">
            <v>0</v>
          </cell>
          <cell r="AV120">
            <v>2534.04</v>
          </cell>
          <cell r="AW120">
            <v>3009</v>
          </cell>
          <cell r="AX120">
            <v>0</v>
          </cell>
          <cell r="AY120">
            <v>3276.17</v>
          </cell>
          <cell r="AZ120">
            <v>0</v>
          </cell>
          <cell r="BA120">
            <v>11253.31</v>
          </cell>
          <cell r="BB120">
            <v>11226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3698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3474.14</v>
          </cell>
          <cell r="BN120">
            <v>21356.91</v>
          </cell>
          <cell r="BO120">
            <v>0</v>
          </cell>
          <cell r="BP120">
            <v>0</v>
          </cell>
          <cell r="BQ120">
            <v>328.34</v>
          </cell>
          <cell r="BR120">
            <v>0</v>
          </cell>
          <cell r="BS120">
            <v>0</v>
          </cell>
          <cell r="BT120">
            <v>21685.25</v>
          </cell>
        </row>
        <row r="121">
          <cell r="A121">
            <v>616</v>
          </cell>
          <cell r="B121">
            <v>3322</v>
          </cell>
          <cell r="C121" t="str">
            <v>Cranham C. OF E. Primary</v>
          </cell>
          <cell r="D121">
            <v>10620.22</v>
          </cell>
          <cell r="E121">
            <v>0</v>
          </cell>
          <cell r="F121">
            <v>0</v>
          </cell>
          <cell r="G121">
            <v>655.51</v>
          </cell>
          <cell r="H121">
            <v>0</v>
          </cell>
          <cell r="I121">
            <v>0</v>
          </cell>
          <cell r="J121">
            <v>196913</v>
          </cell>
          <cell r="K121">
            <v>0</v>
          </cell>
          <cell r="L121">
            <v>24842</v>
          </cell>
          <cell r="M121">
            <v>0</v>
          </cell>
          <cell r="N121">
            <v>27468</v>
          </cell>
          <cell r="O121">
            <v>363</v>
          </cell>
          <cell r="P121">
            <v>0</v>
          </cell>
          <cell r="Q121">
            <v>2853.75</v>
          </cell>
          <cell r="R121">
            <v>0</v>
          </cell>
          <cell r="S121">
            <v>1134</v>
          </cell>
          <cell r="T121">
            <v>0</v>
          </cell>
          <cell r="U121">
            <v>390</v>
          </cell>
          <cell r="V121">
            <v>1782.67</v>
          </cell>
          <cell r="W121">
            <v>21320</v>
          </cell>
          <cell r="X121">
            <v>0</v>
          </cell>
          <cell r="Y121">
            <v>0</v>
          </cell>
          <cell r="Z121">
            <v>0</v>
          </cell>
          <cell r="AA121">
            <v>151148.92000000001</v>
          </cell>
          <cell r="AB121">
            <v>1729.18</v>
          </cell>
          <cell r="AC121">
            <v>48870.9</v>
          </cell>
          <cell r="AD121">
            <v>0</v>
          </cell>
          <cell r="AE121">
            <v>18501.72</v>
          </cell>
          <cell r="AF121">
            <v>0</v>
          </cell>
          <cell r="AG121">
            <v>5155.58</v>
          </cell>
          <cell r="AH121">
            <v>1062.9100000000001</v>
          </cell>
          <cell r="AI121">
            <v>1945</v>
          </cell>
          <cell r="AJ121">
            <v>2465</v>
          </cell>
          <cell r="AK121">
            <v>616</v>
          </cell>
          <cell r="AL121">
            <v>2739.46</v>
          </cell>
          <cell r="AM121">
            <v>314</v>
          </cell>
          <cell r="AN121">
            <v>6077.9</v>
          </cell>
          <cell r="AO121">
            <v>657.71</v>
          </cell>
          <cell r="AP121">
            <v>2459.5300000000002</v>
          </cell>
          <cell r="AQ121">
            <v>300</v>
          </cell>
          <cell r="AR121">
            <v>319.57</v>
          </cell>
          <cell r="AS121">
            <v>8029.91</v>
          </cell>
          <cell r="AT121">
            <v>1134</v>
          </cell>
          <cell r="AU121">
            <v>0</v>
          </cell>
          <cell r="AV121">
            <v>4715.5200000000004</v>
          </cell>
          <cell r="AW121">
            <v>1663</v>
          </cell>
          <cell r="AX121">
            <v>0</v>
          </cell>
          <cell r="AY121">
            <v>0</v>
          </cell>
          <cell r="AZ121">
            <v>0</v>
          </cell>
          <cell r="BA121">
            <v>2935.1</v>
          </cell>
          <cell r="BB121">
            <v>9303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3444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3065.76</v>
          </cell>
          <cell r="BN121">
            <v>15542.73</v>
          </cell>
          <cell r="BO121">
            <v>0</v>
          </cell>
          <cell r="BP121">
            <v>0</v>
          </cell>
          <cell r="BQ121">
            <v>1033.75</v>
          </cell>
          <cell r="BR121">
            <v>0</v>
          </cell>
          <cell r="BS121">
            <v>0</v>
          </cell>
          <cell r="BT121">
            <v>16576.48</v>
          </cell>
        </row>
        <row r="122">
          <cell r="A122">
            <v>619</v>
          </cell>
          <cell r="B122">
            <v>3030</v>
          </cell>
          <cell r="C122" t="str">
            <v>DEERHURST &amp; APPERLEY C of E PRIMARY SCHOOL</v>
          </cell>
          <cell r="D122">
            <v>28041.33</v>
          </cell>
          <cell r="E122">
            <v>0</v>
          </cell>
          <cell r="F122">
            <v>28712.11</v>
          </cell>
          <cell r="G122">
            <v>127.24</v>
          </cell>
          <cell r="H122">
            <v>0</v>
          </cell>
          <cell r="I122">
            <v>0</v>
          </cell>
          <cell r="J122">
            <v>209162</v>
          </cell>
          <cell r="K122">
            <v>0</v>
          </cell>
          <cell r="L122">
            <v>27888</v>
          </cell>
          <cell r="M122">
            <v>0</v>
          </cell>
          <cell r="N122">
            <v>24911</v>
          </cell>
          <cell r="O122">
            <v>327.5</v>
          </cell>
          <cell r="P122">
            <v>200</v>
          </cell>
          <cell r="Q122">
            <v>7991.98</v>
          </cell>
          <cell r="R122">
            <v>0</v>
          </cell>
          <cell r="S122">
            <v>0</v>
          </cell>
          <cell r="T122">
            <v>0</v>
          </cell>
          <cell r="U122">
            <v>1839.1</v>
          </cell>
          <cell r="V122">
            <v>7065.79</v>
          </cell>
          <cell r="W122">
            <v>20851</v>
          </cell>
          <cell r="X122">
            <v>0</v>
          </cell>
          <cell r="Y122">
            <v>0</v>
          </cell>
          <cell r="Z122">
            <v>0</v>
          </cell>
          <cell r="AA122">
            <v>160693.13</v>
          </cell>
          <cell r="AB122">
            <v>6208.09</v>
          </cell>
          <cell r="AC122">
            <v>38254.14</v>
          </cell>
          <cell r="AD122">
            <v>7231.27</v>
          </cell>
          <cell r="AE122">
            <v>16074.18</v>
          </cell>
          <cell r="AF122">
            <v>0</v>
          </cell>
          <cell r="AG122">
            <v>5374.18</v>
          </cell>
          <cell r="AH122">
            <v>182</v>
          </cell>
          <cell r="AI122">
            <v>1417</v>
          </cell>
          <cell r="AJ122">
            <v>1773</v>
          </cell>
          <cell r="AK122">
            <v>443</v>
          </cell>
          <cell r="AL122">
            <v>4756.62</v>
          </cell>
          <cell r="AM122">
            <v>2662.48</v>
          </cell>
          <cell r="AN122">
            <v>544.02</v>
          </cell>
          <cell r="AO122">
            <v>668.62</v>
          </cell>
          <cell r="AP122">
            <v>2630.73</v>
          </cell>
          <cell r="AQ122">
            <v>1998</v>
          </cell>
          <cell r="AR122">
            <v>1212.3</v>
          </cell>
          <cell r="AS122">
            <v>11482.72</v>
          </cell>
          <cell r="AT122">
            <v>2935.5</v>
          </cell>
          <cell r="AU122">
            <v>0</v>
          </cell>
          <cell r="AV122">
            <v>6224.28</v>
          </cell>
          <cell r="AW122">
            <v>1676.2</v>
          </cell>
          <cell r="AX122">
            <v>0</v>
          </cell>
          <cell r="AY122">
            <v>168.45</v>
          </cell>
          <cell r="AZ122">
            <v>4262.51</v>
          </cell>
          <cell r="BA122">
            <v>7295.99</v>
          </cell>
          <cell r="BB122">
            <v>7667</v>
          </cell>
          <cell r="BC122">
            <v>0</v>
          </cell>
          <cell r="BD122">
            <v>24407</v>
          </cell>
          <cell r="BE122">
            <v>0</v>
          </cell>
          <cell r="BF122">
            <v>0</v>
          </cell>
          <cell r="BG122">
            <v>25474</v>
          </cell>
          <cell r="BH122">
            <v>0</v>
          </cell>
          <cell r="BI122">
            <v>24407</v>
          </cell>
          <cell r="BJ122">
            <v>0</v>
          </cell>
          <cell r="BK122">
            <v>109500</v>
          </cell>
          <cell r="BL122">
            <v>0</v>
          </cell>
          <cell r="BM122">
            <v>2194.16</v>
          </cell>
          <cell r="BN122">
            <v>10035.290000000001</v>
          </cell>
          <cell r="BO122">
            <v>0</v>
          </cell>
          <cell r="BP122">
            <v>-34164</v>
          </cell>
          <cell r="BQ122">
            <v>1190.19</v>
          </cell>
          <cell r="BR122">
            <v>0</v>
          </cell>
          <cell r="BS122">
            <v>0</v>
          </cell>
          <cell r="BT122">
            <v>-22938.52</v>
          </cell>
        </row>
        <row r="123">
          <cell r="A123">
            <v>620</v>
          </cell>
          <cell r="B123">
            <v>2106</v>
          </cell>
          <cell r="C123" t="str">
            <v>Coalway Infant</v>
          </cell>
          <cell r="D123">
            <v>52230.15</v>
          </cell>
          <cell r="E123">
            <v>0</v>
          </cell>
          <cell r="F123">
            <v>51747.15</v>
          </cell>
          <cell r="G123">
            <v>1132.17</v>
          </cell>
          <cell r="H123">
            <v>0</v>
          </cell>
          <cell r="I123">
            <v>0</v>
          </cell>
          <cell r="J123">
            <v>452169</v>
          </cell>
          <cell r="K123">
            <v>0</v>
          </cell>
          <cell r="L123">
            <v>79625</v>
          </cell>
          <cell r="M123">
            <v>0</v>
          </cell>
          <cell r="N123">
            <v>25441</v>
          </cell>
          <cell r="O123">
            <v>1600</v>
          </cell>
          <cell r="P123">
            <v>0</v>
          </cell>
          <cell r="Q123">
            <v>5840.2</v>
          </cell>
          <cell r="R123">
            <v>0</v>
          </cell>
          <cell r="S123">
            <v>2525.25</v>
          </cell>
          <cell r="T123">
            <v>712.72</v>
          </cell>
          <cell r="U123">
            <v>0</v>
          </cell>
          <cell r="V123">
            <v>3583.08</v>
          </cell>
          <cell r="W123">
            <v>32219</v>
          </cell>
          <cell r="X123">
            <v>0</v>
          </cell>
          <cell r="Y123">
            <v>0</v>
          </cell>
          <cell r="Z123">
            <v>0</v>
          </cell>
          <cell r="AA123">
            <v>321710.59999999998</v>
          </cell>
          <cell r="AB123">
            <v>9400.1200000000008</v>
          </cell>
          <cell r="AC123">
            <v>124420.16</v>
          </cell>
          <cell r="AD123">
            <v>0</v>
          </cell>
          <cell r="AE123">
            <v>33497.01</v>
          </cell>
          <cell r="AF123">
            <v>0</v>
          </cell>
          <cell r="AG123">
            <v>15337.22</v>
          </cell>
          <cell r="AH123">
            <v>330</v>
          </cell>
          <cell r="AI123">
            <v>1305.8599999999999</v>
          </cell>
          <cell r="AJ123">
            <v>8538</v>
          </cell>
          <cell r="AK123">
            <v>2277</v>
          </cell>
          <cell r="AL123">
            <v>11259.34</v>
          </cell>
          <cell r="AM123">
            <v>1008.17</v>
          </cell>
          <cell r="AN123">
            <v>12654.16</v>
          </cell>
          <cell r="AO123">
            <v>2084.13</v>
          </cell>
          <cell r="AP123">
            <v>7456.14</v>
          </cell>
          <cell r="AQ123">
            <v>9379</v>
          </cell>
          <cell r="AR123">
            <v>799</v>
          </cell>
          <cell r="AS123">
            <v>13408.73</v>
          </cell>
          <cell r="AT123">
            <v>3530.6</v>
          </cell>
          <cell r="AU123">
            <v>0</v>
          </cell>
          <cell r="AV123">
            <v>4164.12</v>
          </cell>
          <cell r="AW123">
            <v>4194</v>
          </cell>
          <cell r="AX123">
            <v>0</v>
          </cell>
          <cell r="AY123">
            <v>6960</v>
          </cell>
          <cell r="AZ123">
            <v>0</v>
          </cell>
          <cell r="BA123">
            <v>0</v>
          </cell>
          <cell r="BB123">
            <v>11490.25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31915</v>
          </cell>
          <cell r="BH123">
            <v>0</v>
          </cell>
          <cell r="BI123">
            <v>0</v>
          </cell>
          <cell r="BJ123">
            <v>0</v>
          </cell>
          <cell r="BK123">
            <v>10492.75</v>
          </cell>
          <cell r="BL123">
            <v>0</v>
          </cell>
          <cell r="BM123">
            <v>1186.27</v>
          </cell>
          <cell r="BN123">
            <v>50741.79</v>
          </cell>
          <cell r="BO123">
            <v>0</v>
          </cell>
          <cell r="BP123">
            <v>69519.25</v>
          </cell>
          <cell r="BQ123">
            <v>3596.05</v>
          </cell>
          <cell r="BR123">
            <v>0</v>
          </cell>
          <cell r="BS123">
            <v>0</v>
          </cell>
          <cell r="BT123">
            <v>123857.09000000001</v>
          </cell>
        </row>
        <row r="124">
          <cell r="A124">
            <v>622</v>
          </cell>
          <cell r="B124">
            <v>3087</v>
          </cell>
          <cell r="C124" t="str">
            <v>Down Ampney Church of England School</v>
          </cell>
          <cell r="D124">
            <v>43758.71</v>
          </cell>
          <cell r="E124">
            <v>0</v>
          </cell>
          <cell r="F124">
            <v>21512.46</v>
          </cell>
          <cell r="G124">
            <v>72.510000000000005</v>
          </cell>
          <cell r="H124">
            <v>0</v>
          </cell>
          <cell r="I124">
            <v>0</v>
          </cell>
          <cell r="J124">
            <v>159471.18</v>
          </cell>
          <cell r="K124">
            <v>0</v>
          </cell>
          <cell r="L124">
            <v>5322</v>
          </cell>
          <cell r="M124">
            <v>0</v>
          </cell>
          <cell r="N124">
            <v>21277.82</v>
          </cell>
          <cell r="O124">
            <v>1800</v>
          </cell>
          <cell r="P124">
            <v>0</v>
          </cell>
          <cell r="Q124">
            <v>4198.91</v>
          </cell>
          <cell r="R124">
            <v>0</v>
          </cell>
          <cell r="S124">
            <v>1107.02</v>
          </cell>
          <cell r="T124">
            <v>272.60000000000002</v>
          </cell>
          <cell r="U124">
            <v>3487.45</v>
          </cell>
          <cell r="V124">
            <v>4847.5</v>
          </cell>
          <cell r="W124">
            <v>18784</v>
          </cell>
          <cell r="X124">
            <v>0</v>
          </cell>
          <cell r="Y124">
            <v>0</v>
          </cell>
          <cell r="Z124">
            <v>0</v>
          </cell>
          <cell r="AA124">
            <v>135315.95000000001</v>
          </cell>
          <cell r="AB124">
            <v>5085.8999999999996</v>
          </cell>
          <cell r="AC124">
            <v>17921.5</v>
          </cell>
          <cell r="AD124">
            <v>2318</v>
          </cell>
          <cell r="AE124">
            <v>10976.41</v>
          </cell>
          <cell r="AF124">
            <v>0</v>
          </cell>
          <cell r="AG124">
            <v>4171.33</v>
          </cell>
          <cell r="AH124">
            <v>222.35</v>
          </cell>
          <cell r="AI124">
            <v>3353.87</v>
          </cell>
          <cell r="AJ124">
            <v>3247</v>
          </cell>
          <cell r="AK124">
            <v>812</v>
          </cell>
          <cell r="AL124">
            <v>1410.71</v>
          </cell>
          <cell r="AM124">
            <v>1995.27</v>
          </cell>
          <cell r="AN124">
            <v>6334.36</v>
          </cell>
          <cell r="AO124">
            <v>325.02</v>
          </cell>
          <cell r="AP124">
            <v>5155.29</v>
          </cell>
          <cell r="AQ124">
            <v>2333</v>
          </cell>
          <cell r="AR124">
            <v>599.03</v>
          </cell>
          <cell r="AS124">
            <v>17239.169999999998</v>
          </cell>
          <cell r="AT124">
            <v>4621.4799999999996</v>
          </cell>
          <cell r="AU124">
            <v>0</v>
          </cell>
          <cell r="AV124">
            <v>1540.41</v>
          </cell>
          <cell r="AW124">
            <v>1082.6500000000001</v>
          </cell>
          <cell r="AX124">
            <v>0</v>
          </cell>
          <cell r="AY124">
            <v>224.27</v>
          </cell>
          <cell r="AZ124">
            <v>0</v>
          </cell>
          <cell r="BA124">
            <v>856.96</v>
          </cell>
          <cell r="BB124">
            <v>7692.08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24109</v>
          </cell>
          <cell r="BH124">
            <v>0</v>
          </cell>
          <cell r="BI124">
            <v>0</v>
          </cell>
          <cell r="BJ124">
            <v>0</v>
          </cell>
          <cell r="BK124">
            <v>26979.47</v>
          </cell>
          <cell r="BL124">
            <v>0</v>
          </cell>
          <cell r="BM124">
            <v>3224.51</v>
          </cell>
          <cell r="BN124">
            <v>29493.18</v>
          </cell>
          <cell r="BO124">
            <v>0</v>
          </cell>
          <cell r="BP124">
            <v>15489.99</v>
          </cell>
          <cell r="BQ124">
            <v>0</v>
          </cell>
          <cell r="BR124">
            <v>0</v>
          </cell>
          <cell r="BS124">
            <v>0</v>
          </cell>
          <cell r="BT124">
            <v>44983.17</v>
          </cell>
        </row>
        <row r="125">
          <cell r="A125">
            <v>628</v>
          </cell>
          <cell r="B125">
            <v>2062</v>
          </cell>
          <cell r="C125" t="str">
            <v>Drybrook  Primary School</v>
          </cell>
          <cell r="D125">
            <v>69494.83</v>
          </cell>
          <cell r="E125">
            <v>0</v>
          </cell>
          <cell r="F125">
            <v>23785.5</v>
          </cell>
          <cell r="G125">
            <v>1533.2</v>
          </cell>
          <cell r="H125">
            <v>0</v>
          </cell>
          <cell r="I125">
            <v>0</v>
          </cell>
          <cell r="J125">
            <v>323023.8</v>
          </cell>
          <cell r="K125">
            <v>0</v>
          </cell>
          <cell r="L125">
            <v>29571</v>
          </cell>
          <cell r="M125">
            <v>0</v>
          </cell>
          <cell r="N125">
            <v>28134.2</v>
          </cell>
          <cell r="O125">
            <v>2300</v>
          </cell>
          <cell r="P125">
            <v>0</v>
          </cell>
          <cell r="Q125">
            <v>4800.6899999999996</v>
          </cell>
          <cell r="R125">
            <v>0</v>
          </cell>
          <cell r="S125">
            <v>4372.08</v>
          </cell>
          <cell r="T125">
            <v>1147.0999999999999</v>
          </cell>
          <cell r="U125">
            <v>0</v>
          </cell>
          <cell r="V125">
            <v>8723.27</v>
          </cell>
          <cell r="W125">
            <v>29208</v>
          </cell>
          <cell r="X125">
            <v>0</v>
          </cell>
          <cell r="Y125">
            <v>0</v>
          </cell>
          <cell r="Z125">
            <v>0</v>
          </cell>
          <cell r="AA125">
            <v>239416.01</v>
          </cell>
          <cell r="AB125">
            <v>38213.370000000003</v>
          </cell>
          <cell r="AC125">
            <v>71121.47</v>
          </cell>
          <cell r="AD125">
            <v>0</v>
          </cell>
          <cell r="AE125">
            <v>29361.26</v>
          </cell>
          <cell r="AF125">
            <v>0</v>
          </cell>
          <cell r="AG125">
            <v>8221.99</v>
          </cell>
          <cell r="AH125">
            <v>434.07</v>
          </cell>
          <cell r="AI125">
            <v>2053.66</v>
          </cell>
          <cell r="AJ125">
            <v>6822</v>
          </cell>
          <cell r="AK125">
            <v>1706</v>
          </cell>
          <cell r="AL125">
            <v>5470.09</v>
          </cell>
          <cell r="AM125">
            <v>1760.36</v>
          </cell>
          <cell r="AN125">
            <v>11836.45</v>
          </cell>
          <cell r="AO125">
            <v>450.21</v>
          </cell>
          <cell r="AP125">
            <v>7332.36</v>
          </cell>
          <cell r="AQ125">
            <v>3812</v>
          </cell>
          <cell r="AR125">
            <v>383.32</v>
          </cell>
          <cell r="AS125">
            <v>17823.349999999999</v>
          </cell>
          <cell r="AT125">
            <v>2347.59</v>
          </cell>
          <cell r="AU125">
            <v>0</v>
          </cell>
          <cell r="AV125">
            <v>1245.53</v>
          </cell>
          <cell r="AW125">
            <v>2692</v>
          </cell>
          <cell r="AX125">
            <v>0</v>
          </cell>
          <cell r="AY125">
            <v>5220</v>
          </cell>
          <cell r="AZ125">
            <v>0</v>
          </cell>
          <cell r="BA125">
            <v>791.85</v>
          </cell>
          <cell r="BB125">
            <v>9524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29709</v>
          </cell>
          <cell r="BH125">
            <v>0</v>
          </cell>
          <cell r="BI125">
            <v>0</v>
          </cell>
          <cell r="BJ125">
            <v>0</v>
          </cell>
          <cell r="BK125">
            <v>8000.01</v>
          </cell>
          <cell r="BL125">
            <v>0</v>
          </cell>
          <cell r="BM125">
            <v>1733.35</v>
          </cell>
          <cell r="BN125">
            <v>32736.03</v>
          </cell>
          <cell r="BO125">
            <v>0</v>
          </cell>
          <cell r="BP125">
            <v>42033.99</v>
          </cell>
          <cell r="BQ125">
            <v>3260.35</v>
          </cell>
          <cell r="BR125">
            <v>0</v>
          </cell>
          <cell r="BS125">
            <v>0</v>
          </cell>
          <cell r="BT125">
            <v>78030.37</v>
          </cell>
        </row>
        <row r="126">
          <cell r="A126">
            <v>630</v>
          </cell>
          <cell r="B126">
            <v>3032</v>
          </cell>
          <cell r="C126" t="str">
            <v>Dursley C E Primary School</v>
          </cell>
          <cell r="D126">
            <v>32889.199999999997</v>
          </cell>
          <cell r="E126">
            <v>0</v>
          </cell>
          <cell r="F126">
            <v>58320.13</v>
          </cell>
          <cell r="G126">
            <v>90.6</v>
          </cell>
          <cell r="H126">
            <v>0</v>
          </cell>
          <cell r="I126">
            <v>0</v>
          </cell>
          <cell r="J126">
            <v>623254</v>
          </cell>
          <cell r="K126">
            <v>0</v>
          </cell>
          <cell r="L126">
            <v>90398</v>
          </cell>
          <cell r="M126">
            <v>0</v>
          </cell>
          <cell r="N126">
            <v>51195</v>
          </cell>
          <cell r="O126">
            <v>15842.2</v>
          </cell>
          <cell r="P126">
            <v>326</v>
          </cell>
          <cell r="Q126">
            <v>12286.58</v>
          </cell>
          <cell r="R126">
            <v>0</v>
          </cell>
          <cell r="S126">
            <v>0</v>
          </cell>
          <cell r="T126">
            <v>762.68</v>
          </cell>
          <cell r="U126">
            <v>0</v>
          </cell>
          <cell r="V126">
            <v>5079.91</v>
          </cell>
          <cell r="W126">
            <v>45066</v>
          </cell>
          <cell r="X126">
            <v>0</v>
          </cell>
          <cell r="Y126">
            <v>0</v>
          </cell>
          <cell r="Z126">
            <v>0</v>
          </cell>
          <cell r="AA126">
            <v>449598.99</v>
          </cell>
          <cell r="AB126">
            <v>12725.6</v>
          </cell>
          <cell r="AC126">
            <v>165850.65</v>
          </cell>
          <cell r="AD126">
            <v>34677.440000000002</v>
          </cell>
          <cell r="AE126">
            <v>39378.85</v>
          </cell>
          <cell r="AF126">
            <v>0</v>
          </cell>
          <cell r="AG126">
            <v>16629.900000000001</v>
          </cell>
          <cell r="AH126">
            <v>1487.25</v>
          </cell>
          <cell r="AI126">
            <v>892.8</v>
          </cell>
          <cell r="AJ126">
            <v>5242</v>
          </cell>
          <cell r="AK126">
            <v>1311</v>
          </cell>
          <cell r="AL126">
            <v>25787.17</v>
          </cell>
          <cell r="AM126">
            <v>6060.57</v>
          </cell>
          <cell r="AN126">
            <v>1659.87</v>
          </cell>
          <cell r="AO126">
            <v>4907.3599999999997</v>
          </cell>
          <cell r="AP126">
            <v>18883.099999999999</v>
          </cell>
          <cell r="AQ126">
            <v>11134</v>
          </cell>
          <cell r="AR126">
            <v>1134.77</v>
          </cell>
          <cell r="AS126">
            <v>35351.230000000003</v>
          </cell>
          <cell r="AT126">
            <v>986</v>
          </cell>
          <cell r="AU126">
            <v>0</v>
          </cell>
          <cell r="AV126">
            <v>1449.43</v>
          </cell>
          <cell r="AW126">
            <v>6396</v>
          </cell>
          <cell r="AX126">
            <v>0</v>
          </cell>
          <cell r="AY126">
            <v>8293.0499999999993</v>
          </cell>
          <cell r="AZ126">
            <v>7800.29</v>
          </cell>
          <cell r="BA126">
            <v>3907.41</v>
          </cell>
          <cell r="BB126">
            <v>13825.5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37908</v>
          </cell>
          <cell r="BH126">
            <v>0</v>
          </cell>
          <cell r="BI126">
            <v>0</v>
          </cell>
          <cell r="BJ126">
            <v>0</v>
          </cell>
          <cell r="BK126">
            <v>55325.15</v>
          </cell>
          <cell r="BL126">
            <v>0</v>
          </cell>
          <cell r="BM126">
            <v>3798.22</v>
          </cell>
          <cell r="BN126">
            <v>1729.34</v>
          </cell>
          <cell r="BO126">
            <v>0</v>
          </cell>
          <cell r="BP126">
            <v>36929.85</v>
          </cell>
          <cell r="BQ126">
            <v>265.51</v>
          </cell>
          <cell r="BR126">
            <v>0</v>
          </cell>
          <cell r="BS126">
            <v>0</v>
          </cell>
          <cell r="BT126">
            <v>38924.699999999997</v>
          </cell>
        </row>
        <row r="127">
          <cell r="A127">
            <v>632</v>
          </cell>
          <cell r="B127">
            <v>3323</v>
          </cell>
          <cell r="C127" t="str">
            <v>Ann Cam C of E Primary School</v>
          </cell>
          <cell r="D127">
            <v>38818.46</v>
          </cell>
          <cell r="E127">
            <v>0</v>
          </cell>
          <cell r="F127">
            <v>0</v>
          </cell>
          <cell r="G127">
            <v>1008.21</v>
          </cell>
          <cell r="H127">
            <v>0</v>
          </cell>
          <cell r="I127">
            <v>0</v>
          </cell>
          <cell r="J127">
            <v>282939.92</v>
          </cell>
          <cell r="K127">
            <v>0</v>
          </cell>
          <cell r="L127">
            <v>22392</v>
          </cell>
          <cell r="M127">
            <v>0</v>
          </cell>
          <cell r="N127">
            <v>31849.08</v>
          </cell>
          <cell r="O127">
            <v>1350</v>
          </cell>
          <cell r="P127">
            <v>200</v>
          </cell>
          <cell r="Q127">
            <v>5431.15</v>
          </cell>
          <cell r="R127">
            <v>0</v>
          </cell>
          <cell r="S127">
            <v>2179.84</v>
          </cell>
          <cell r="T127">
            <v>163.87</v>
          </cell>
          <cell r="U127">
            <v>5836</v>
          </cell>
          <cell r="V127">
            <v>6526.62</v>
          </cell>
          <cell r="W127">
            <v>24290</v>
          </cell>
          <cell r="X127">
            <v>0</v>
          </cell>
          <cell r="Y127">
            <v>0</v>
          </cell>
          <cell r="Z127">
            <v>0</v>
          </cell>
          <cell r="AA127">
            <v>238494.31</v>
          </cell>
          <cell r="AB127">
            <v>8746.49</v>
          </cell>
          <cell r="AC127">
            <v>56414.73</v>
          </cell>
          <cell r="AD127">
            <v>0</v>
          </cell>
          <cell r="AE127">
            <v>12809.3</v>
          </cell>
          <cell r="AF127">
            <v>0</v>
          </cell>
          <cell r="AG127">
            <v>4211.4799999999996</v>
          </cell>
          <cell r="AH127">
            <v>1890.96</v>
          </cell>
          <cell r="AI127">
            <v>1439</v>
          </cell>
          <cell r="AJ127">
            <v>6177</v>
          </cell>
          <cell r="AK127">
            <v>1544</v>
          </cell>
          <cell r="AL127">
            <v>4184.7</v>
          </cell>
          <cell r="AM127">
            <v>3066.31</v>
          </cell>
          <cell r="AN127">
            <v>7642.3</v>
          </cell>
          <cell r="AO127">
            <v>6684.28</v>
          </cell>
          <cell r="AP127">
            <v>9486.31</v>
          </cell>
          <cell r="AQ127">
            <v>1571</v>
          </cell>
          <cell r="AR127">
            <v>1018.96</v>
          </cell>
          <cell r="AS127">
            <v>17986.21</v>
          </cell>
          <cell r="AT127">
            <v>5470.94</v>
          </cell>
          <cell r="AU127">
            <v>0</v>
          </cell>
          <cell r="AV127">
            <v>1600.06</v>
          </cell>
          <cell r="AW127">
            <v>2538.6</v>
          </cell>
          <cell r="AX127">
            <v>0</v>
          </cell>
          <cell r="AY127">
            <v>435</v>
          </cell>
          <cell r="AZ127">
            <v>0</v>
          </cell>
          <cell r="BA127">
            <v>4441.08</v>
          </cell>
          <cell r="BB127">
            <v>9589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3602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1008.21</v>
          </cell>
          <cell r="BN127">
            <v>14534.92</v>
          </cell>
          <cell r="BO127">
            <v>0</v>
          </cell>
          <cell r="BP127">
            <v>0</v>
          </cell>
          <cell r="BQ127">
            <v>3602</v>
          </cell>
          <cell r="BR127">
            <v>0</v>
          </cell>
          <cell r="BS127">
            <v>0</v>
          </cell>
          <cell r="BT127">
            <v>18136.919999999998</v>
          </cell>
        </row>
        <row r="128">
          <cell r="A128">
            <v>633</v>
          </cell>
          <cell r="B128">
            <v>2044</v>
          </cell>
          <cell r="C128" t="str">
            <v>Eastcombe Primary School</v>
          </cell>
          <cell r="D128">
            <v>23751.75</v>
          </cell>
          <cell r="E128">
            <v>0</v>
          </cell>
          <cell r="F128">
            <v>20279.77</v>
          </cell>
          <cell r="G128">
            <v>4666.4799999999996</v>
          </cell>
          <cell r="H128">
            <v>0</v>
          </cell>
          <cell r="I128">
            <v>0</v>
          </cell>
          <cell r="J128">
            <v>209618.25</v>
          </cell>
          <cell r="K128">
            <v>0</v>
          </cell>
          <cell r="L128">
            <v>33601</v>
          </cell>
          <cell r="M128">
            <v>0</v>
          </cell>
          <cell r="N128">
            <v>22106.75</v>
          </cell>
          <cell r="O128">
            <v>705.69</v>
          </cell>
          <cell r="P128">
            <v>200</v>
          </cell>
          <cell r="Q128">
            <v>6983.36</v>
          </cell>
          <cell r="R128">
            <v>0</v>
          </cell>
          <cell r="S128">
            <v>4060.87</v>
          </cell>
          <cell r="T128">
            <v>78.400000000000006</v>
          </cell>
          <cell r="U128">
            <v>2697.32</v>
          </cell>
          <cell r="V128">
            <v>6257.46</v>
          </cell>
          <cell r="W128">
            <v>20695</v>
          </cell>
          <cell r="X128">
            <v>0</v>
          </cell>
          <cell r="Y128">
            <v>0</v>
          </cell>
          <cell r="Z128">
            <v>0</v>
          </cell>
          <cell r="AA128">
            <v>168786.75</v>
          </cell>
          <cell r="AB128">
            <v>15323.69</v>
          </cell>
          <cell r="AC128">
            <v>55793.24</v>
          </cell>
          <cell r="AD128">
            <v>0</v>
          </cell>
          <cell r="AE128">
            <v>19504.84</v>
          </cell>
          <cell r="AF128">
            <v>0</v>
          </cell>
          <cell r="AG128">
            <v>4731.1099999999997</v>
          </cell>
          <cell r="AH128">
            <v>1132.4100000000001</v>
          </cell>
          <cell r="AI128">
            <v>639.23</v>
          </cell>
          <cell r="AJ128">
            <v>2604</v>
          </cell>
          <cell r="AK128">
            <v>651</v>
          </cell>
          <cell r="AL128">
            <v>2946.7</v>
          </cell>
          <cell r="AM128">
            <v>0</v>
          </cell>
          <cell r="AN128">
            <v>6637.98</v>
          </cell>
          <cell r="AO128">
            <v>552.48</v>
          </cell>
          <cell r="AP128">
            <v>1945.58</v>
          </cell>
          <cell r="AQ128">
            <v>1640</v>
          </cell>
          <cell r="AR128">
            <v>508.07</v>
          </cell>
          <cell r="AS128">
            <v>14507.08</v>
          </cell>
          <cell r="AT128">
            <v>1117.75</v>
          </cell>
          <cell r="AU128">
            <v>0</v>
          </cell>
          <cell r="AV128">
            <v>1999.57</v>
          </cell>
          <cell r="AW128">
            <v>1827.4</v>
          </cell>
          <cell r="AX128">
            <v>0</v>
          </cell>
          <cell r="AY128">
            <v>466.35</v>
          </cell>
          <cell r="AZ128">
            <v>0</v>
          </cell>
          <cell r="BA128">
            <v>5210.25</v>
          </cell>
          <cell r="BB128">
            <v>7264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36421</v>
          </cell>
          <cell r="BH128">
            <v>0</v>
          </cell>
          <cell r="BI128">
            <v>0</v>
          </cell>
          <cell r="BJ128">
            <v>0</v>
          </cell>
          <cell r="BK128">
            <v>54868.62</v>
          </cell>
          <cell r="BL128">
            <v>0</v>
          </cell>
          <cell r="BM128">
            <v>2913.95</v>
          </cell>
          <cell r="BN128">
            <v>14966.37</v>
          </cell>
          <cell r="BO128">
            <v>0</v>
          </cell>
          <cell r="BP128">
            <v>0</v>
          </cell>
          <cell r="BQ128">
            <v>3584.68</v>
          </cell>
          <cell r="BR128">
            <v>0</v>
          </cell>
          <cell r="BS128">
            <v>0</v>
          </cell>
          <cell r="BT128">
            <v>18551.05</v>
          </cell>
        </row>
        <row r="129">
          <cell r="A129">
            <v>635</v>
          </cell>
          <cell r="B129">
            <v>2068</v>
          </cell>
          <cell r="C129" t="str">
            <v>Eastington Primary School</v>
          </cell>
          <cell r="D129">
            <v>53446.95</v>
          </cell>
          <cell r="E129">
            <v>0</v>
          </cell>
          <cell r="F129">
            <v>0</v>
          </cell>
          <cell r="G129">
            <v>5821.8</v>
          </cell>
          <cell r="H129">
            <v>0</v>
          </cell>
          <cell r="I129">
            <v>0</v>
          </cell>
          <cell r="J129">
            <v>379739</v>
          </cell>
          <cell r="K129">
            <v>0</v>
          </cell>
          <cell r="L129">
            <v>3480</v>
          </cell>
          <cell r="M129">
            <v>0</v>
          </cell>
          <cell r="N129">
            <v>28953</v>
          </cell>
          <cell r="O129">
            <v>2350</v>
          </cell>
          <cell r="P129">
            <v>200</v>
          </cell>
          <cell r="Q129">
            <v>14411.56</v>
          </cell>
          <cell r="R129">
            <v>0</v>
          </cell>
          <cell r="S129">
            <v>0</v>
          </cell>
          <cell r="T129">
            <v>0</v>
          </cell>
          <cell r="U129">
            <v>7026</v>
          </cell>
          <cell r="V129">
            <v>7986</v>
          </cell>
          <cell r="W129">
            <v>31302</v>
          </cell>
          <cell r="X129">
            <v>0</v>
          </cell>
          <cell r="Y129">
            <v>0</v>
          </cell>
          <cell r="Z129">
            <v>0</v>
          </cell>
          <cell r="AA129">
            <v>289605.8</v>
          </cell>
          <cell r="AB129">
            <v>12234.13</v>
          </cell>
          <cell r="AC129">
            <v>50956.78</v>
          </cell>
          <cell r="AD129">
            <v>9561.33</v>
          </cell>
          <cell r="AE129">
            <v>24631.360000000001</v>
          </cell>
          <cell r="AF129">
            <v>0</v>
          </cell>
          <cell r="AG129">
            <v>6897.03</v>
          </cell>
          <cell r="AH129">
            <v>248.73</v>
          </cell>
          <cell r="AI129">
            <v>1523</v>
          </cell>
          <cell r="AJ129">
            <v>4182</v>
          </cell>
          <cell r="AK129">
            <v>1345</v>
          </cell>
          <cell r="AL129">
            <v>18047.96</v>
          </cell>
          <cell r="AM129">
            <v>2063.56</v>
          </cell>
          <cell r="AN129">
            <v>933.45</v>
          </cell>
          <cell r="AO129">
            <v>2366.96</v>
          </cell>
          <cell r="AP129">
            <v>5082.51</v>
          </cell>
          <cell r="AQ129">
            <v>2201.52</v>
          </cell>
          <cell r="AR129">
            <v>365.89</v>
          </cell>
          <cell r="AS129">
            <v>14005.51</v>
          </cell>
          <cell r="AT129">
            <v>5644.18</v>
          </cell>
          <cell r="AU129">
            <v>0</v>
          </cell>
          <cell r="AV129">
            <v>4758.13</v>
          </cell>
          <cell r="AW129">
            <v>3606</v>
          </cell>
          <cell r="AX129">
            <v>0</v>
          </cell>
          <cell r="AY129">
            <v>254.86</v>
          </cell>
          <cell r="AZ129">
            <v>0</v>
          </cell>
          <cell r="BA129">
            <v>9225.58</v>
          </cell>
          <cell r="BB129">
            <v>10032.75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31110</v>
          </cell>
          <cell r="BH129">
            <v>0</v>
          </cell>
          <cell r="BI129">
            <v>0</v>
          </cell>
          <cell r="BJ129">
            <v>0</v>
          </cell>
          <cell r="BK129">
            <v>31984</v>
          </cell>
          <cell r="BL129">
            <v>0</v>
          </cell>
          <cell r="BM129">
            <v>2101.3000000000002</v>
          </cell>
          <cell r="BN129">
            <v>49120.49</v>
          </cell>
          <cell r="BO129">
            <v>0</v>
          </cell>
          <cell r="BP129">
            <v>0</v>
          </cell>
          <cell r="BQ129">
            <v>2846.5</v>
          </cell>
          <cell r="BR129">
            <v>0</v>
          </cell>
          <cell r="BS129">
            <v>0</v>
          </cell>
          <cell r="BT129">
            <v>51966.99</v>
          </cell>
        </row>
        <row r="130">
          <cell r="A130">
            <v>640</v>
          </cell>
          <cell r="B130">
            <v>2107</v>
          </cell>
          <cell r="C130" t="str">
            <v>Ellwood Community Primary School</v>
          </cell>
          <cell r="D130">
            <v>30570.53</v>
          </cell>
          <cell r="E130">
            <v>0</v>
          </cell>
          <cell r="F130">
            <v>47311</v>
          </cell>
          <cell r="G130">
            <v>278</v>
          </cell>
          <cell r="H130">
            <v>0</v>
          </cell>
          <cell r="I130">
            <v>0</v>
          </cell>
          <cell r="J130">
            <v>356179</v>
          </cell>
          <cell r="K130">
            <v>0</v>
          </cell>
          <cell r="L130">
            <v>98367</v>
          </cell>
          <cell r="M130">
            <v>0</v>
          </cell>
          <cell r="N130">
            <v>24937</v>
          </cell>
          <cell r="O130">
            <v>1500</v>
          </cell>
          <cell r="P130">
            <v>200</v>
          </cell>
          <cell r="Q130">
            <v>9805.84</v>
          </cell>
          <cell r="R130">
            <v>0</v>
          </cell>
          <cell r="S130">
            <v>4717.3</v>
          </cell>
          <cell r="T130">
            <v>6078.16</v>
          </cell>
          <cell r="U130">
            <v>11357</v>
          </cell>
          <cell r="V130">
            <v>8917.9500000000007</v>
          </cell>
          <cell r="W130">
            <v>31263</v>
          </cell>
          <cell r="X130">
            <v>0</v>
          </cell>
          <cell r="Y130">
            <v>0</v>
          </cell>
          <cell r="Z130">
            <v>0</v>
          </cell>
          <cell r="AA130">
            <v>273612.96999999997</v>
          </cell>
          <cell r="AB130">
            <v>20851.05</v>
          </cell>
          <cell r="AC130">
            <v>114672.93</v>
          </cell>
          <cell r="AD130">
            <v>14658.8</v>
          </cell>
          <cell r="AE130">
            <v>27068.71</v>
          </cell>
          <cell r="AF130">
            <v>0</v>
          </cell>
          <cell r="AG130">
            <v>12547.58</v>
          </cell>
          <cell r="AH130">
            <v>1083.74</v>
          </cell>
          <cell r="AI130">
            <v>1121</v>
          </cell>
          <cell r="AJ130">
            <v>7283</v>
          </cell>
          <cell r="AK130">
            <v>1879</v>
          </cell>
          <cell r="AL130">
            <v>4228.4399999999996</v>
          </cell>
          <cell r="AM130">
            <v>1073.04</v>
          </cell>
          <cell r="AN130">
            <v>1247.71</v>
          </cell>
          <cell r="AO130">
            <v>931.14</v>
          </cell>
          <cell r="AP130">
            <v>6004.86</v>
          </cell>
          <cell r="AQ130">
            <v>4043</v>
          </cell>
          <cell r="AR130">
            <v>1012.1</v>
          </cell>
          <cell r="AS130">
            <v>29431.52</v>
          </cell>
          <cell r="AT130">
            <v>1288.99</v>
          </cell>
          <cell r="AU130">
            <v>0</v>
          </cell>
          <cell r="AV130">
            <v>3724.88</v>
          </cell>
          <cell r="AW130">
            <v>3551</v>
          </cell>
          <cell r="AX130">
            <v>0</v>
          </cell>
          <cell r="AY130">
            <v>8574.9699999999993</v>
          </cell>
          <cell r="AZ130">
            <v>0</v>
          </cell>
          <cell r="BA130">
            <v>2943.84</v>
          </cell>
          <cell r="BB130">
            <v>9257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29893</v>
          </cell>
          <cell r="BH130">
            <v>0</v>
          </cell>
          <cell r="BI130">
            <v>0</v>
          </cell>
          <cell r="BJ130">
            <v>0</v>
          </cell>
          <cell r="BK130">
            <v>14654.8</v>
          </cell>
          <cell r="BL130">
            <v>0</v>
          </cell>
          <cell r="BM130">
            <v>3796</v>
          </cell>
          <cell r="BN130">
            <v>31801.51</v>
          </cell>
          <cell r="BO130">
            <v>0</v>
          </cell>
          <cell r="BP130">
            <v>59031.199999999997</v>
          </cell>
          <cell r="BQ130">
            <v>0</v>
          </cell>
          <cell r="BR130">
            <v>0</v>
          </cell>
          <cell r="BS130">
            <v>0</v>
          </cell>
          <cell r="BT130">
            <v>90832.709999999992</v>
          </cell>
        </row>
        <row r="131">
          <cell r="A131">
            <v>643</v>
          </cell>
          <cell r="B131">
            <v>3034</v>
          </cell>
          <cell r="C131" t="str">
            <v>English Bicknor C.E. School</v>
          </cell>
          <cell r="D131">
            <v>31800.799999999999</v>
          </cell>
          <cell r="E131">
            <v>0</v>
          </cell>
          <cell r="F131">
            <v>17053.45</v>
          </cell>
          <cell r="G131">
            <v>0</v>
          </cell>
          <cell r="H131">
            <v>0</v>
          </cell>
          <cell r="I131">
            <v>0</v>
          </cell>
          <cell r="J131">
            <v>198225.55</v>
          </cell>
          <cell r="K131">
            <v>0</v>
          </cell>
          <cell r="L131">
            <v>24121</v>
          </cell>
          <cell r="M131">
            <v>0</v>
          </cell>
          <cell r="N131">
            <v>22241.45</v>
          </cell>
          <cell r="O131">
            <v>2065.06</v>
          </cell>
          <cell r="P131">
            <v>0</v>
          </cell>
          <cell r="Q131">
            <v>3555.38</v>
          </cell>
          <cell r="R131">
            <v>0</v>
          </cell>
          <cell r="S131">
            <v>2253.89</v>
          </cell>
          <cell r="T131">
            <v>4138.74</v>
          </cell>
          <cell r="U131">
            <v>5367.05</v>
          </cell>
          <cell r="V131">
            <v>6144.76</v>
          </cell>
          <cell r="W131">
            <v>19995</v>
          </cell>
          <cell r="X131">
            <v>0</v>
          </cell>
          <cell r="Y131">
            <v>0</v>
          </cell>
          <cell r="Z131">
            <v>0</v>
          </cell>
          <cell r="AA131">
            <v>173715.64</v>
          </cell>
          <cell r="AB131">
            <v>13393.84</v>
          </cell>
          <cell r="AC131">
            <v>29304.959999999999</v>
          </cell>
          <cell r="AD131">
            <v>0</v>
          </cell>
          <cell r="AE131">
            <v>20180.43</v>
          </cell>
          <cell r="AF131">
            <v>0</v>
          </cell>
          <cell r="AG131">
            <v>3108.65</v>
          </cell>
          <cell r="AH131">
            <v>517.86</v>
          </cell>
          <cell r="AI131">
            <v>159.4</v>
          </cell>
          <cell r="AJ131">
            <v>3992</v>
          </cell>
          <cell r="AK131">
            <v>998</v>
          </cell>
          <cell r="AL131">
            <v>3843.14</v>
          </cell>
          <cell r="AM131">
            <v>847.68</v>
          </cell>
          <cell r="AN131">
            <v>6313.37</v>
          </cell>
          <cell r="AO131">
            <v>312.19</v>
          </cell>
          <cell r="AP131">
            <v>5320.31</v>
          </cell>
          <cell r="AQ131">
            <v>2171</v>
          </cell>
          <cell r="AR131">
            <v>660.45</v>
          </cell>
          <cell r="AS131">
            <v>20337.23</v>
          </cell>
          <cell r="AT131">
            <v>1095</v>
          </cell>
          <cell r="AU131">
            <v>0</v>
          </cell>
          <cell r="AV131">
            <v>3055.81</v>
          </cell>
          <cell r="AW131">
            <v>1408</v>
          </cell>
          <cell r="AX131">
            <v>3735.22</v>
          </cell>
          <cell r="AY131">
            <v>2640.06</v>
          </cell>
          <cell r="AZ131">
            <v>0</v>
          </cell>
          <cell r="BA131">
            <v>1393.35</v>
          </cell>
          <cell r="BB131">
            <v>7720.4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29398</v>
          </cell>
          <cell r="BH131">
            <v>0</v>
          </cell>
          <cell r="BI131">
            <v>0</v>
          </cell>
          <cell r="BJ131">
            <v>0</v>
          </cell>
          <cell r="BK131">
            <v>27465.98</v>
          </cell>
          <cell r="BL131">
            <v>0</v>
          </cell>
          <cell r="BM131">
            <v>2588.9</v>
          </cell>
          <cell r="BN131">
            <v>13684.69</v>
          </cell>
          <cell r="BO131">
            <v>0</v>
          </cell>
          <cell r="BP131">
            <v>11741.47</v>
          </cell>
          <cell r="BQ131">
            <v>4655.1000000000004</v>
          </cell>
          <cell r="BR131">
            <v>0</v>
          </cell>
          <cell r="BS131">
            <v>0</v>
          </cell>
          <cell r="BT131">
            <v>30081.260000000002</v>
          </cell>
        </row>
        <row r="132">
          <cell r="A132">
            <v>645</v>
          </cell>
          <cell r="B132">
            <v>3035</v>
          </cell>
          <cell r="C132" t="str">
            <v>Fairford Church of England Primary School</v>
          </cell>
          <cell r="D132">
            <v>46499.49</v>
          </cell>
          <cell r="E132">
            <v>0</v>
          </cell>
          <cell r="F132">
            <v>30068.33</v>
          </cell>
          <cell r="G132">
            <v>0</v>
          </cell>
          <cell r="H132">
            <v>0</v>
          </cell>
          <cell r="I132">
            <v>0</v>
          </cell>
          <cell r="J132">
            <v>585495</v>
          </cell>
          <cell r="K132">
            <v>0</v>
          </cell>
          <cell r="L132">
            <v>37475</v>
          </cell>
          <cell r="M132">
            <v>0</v>
          </cell>
          <cell r="N132">
            <v>32395.5</v>
          </cell>
          <cell r="O132">
            <v>1005</v>
          </cell>
          <cell r="P132">
            <v>3420.01</v>
          </cell>
          <cell r="Q132">
            <v>13344.97</v>
          </cell>
          <cell r="R132">
            <v>26281.56</v>
          </cell>
          <cell r="S132">
            <v>0</v>
          </cell>
          <cell r="T132">
            <v>0</v>
          </cell>
          <cell r="U132">
            <v>14662.9</v>
          </cell>
          <cell r="V132">
            <v>5285.89</v>
          </cell>
          <cell r="W132">
            <v>43556</v>
          </cell>
          <cell r="X132">
            <v>0</v>
          </cell>
          <cell r="Y132">
            <v>0</v>
          </cell>
          <cell r="Z132">
            <v>0</v>
          </cell>
          <cell r="AA132">
            <v>391665.5</v>
          </cell>
          <cell r="AB132">
            <v>24369.13</v>
          </cell>
          <cell r="AC132">
            <v>115882.58</v>
          </cell>
          <cell r="AD132">
            <v>8529.35</v>
          </cell>
          <cell r="AE132">
            <v>43351.81</v>
          </cell>
          <cell r="AF132">
            <v>17325.490000000002</v>
          </cell>
          <cell r="AG132">
            <v>12769.57</v>
          </cell>
          <cell r="AH132">
            <v>5217.29</v>
          </cell>
          <cell r="AI132">
            <v>6718.76</v>
          </cell>
          <cell r="AJ132">
            <v>4569</v>
          </cell>
          <cell r="AK132">
            <v>1260</v>
          </cell>
          <cell r="AL132">
            <v>4875.6499999999996</v>
          </cell>
          <cell r="AM132">
            <v>2569.4299999999998</v>
          </cell>
          <cell r="AN132">
            <v>15874.29</v>
          </cell>
          <cell r="AO132">
            <v>2243.3200000000002</v>
          </cell>
          <cell r="AP132">
            <v>7872.63</v>
          </cell>
          <cell r="AQ132">
            <v>12867</v>
          </cell>
          <cell r="AR132">
            <v>2512.77</v>
          </cell>
          <cell r="AS132">
            <v>36538.85</v>
          </cell>
          <cell r="AT132">
            <v>6370.41</v>
          </cell>
          <cell r="AU132">
            <v>0</v>
          </cell>
          <cell r="AV132">
            <v>8847.4500000000007</v>
          </cell>
          <cell r="AW132">
            <v>6151</v>
          </cell>
          <cell r="AX132">
            <v>0</v>
          </cell>
          <cell r="AY132">
            <v>18657.18</v>
          </cell>
          <cell r="AZ132">
            <v>8682.9599999999991</v>
          </cell>
          <cell r="BA132">
            <v>8461.52</v>
          </cell>
          <cell r="BB132">
            <v>15626.96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37048</v>
          </cell>
          <cell r="BH132">
            <v>0</v>
          </cell>
          <cell r="BI132">
            <v>0</v>
          </cell>
          <cell r="BJ132">
            <v>0</v>
          </cell>
          <cell r="BK132">
            <v>46303.69</v>
          </cell>
          <cell r="BL132">
            <v>0</v>
          </cell>
          <cell r="BM132">
            <v>2310.73</v>
          </cell>
          <cell r="BN132">
            <v>19611.419999999998</v>
          </cell>
          <cell r="BO132">
            <v>0</v>
          </cell>
          <cell r="BP132">
            <v>16880.64</v>
          </cell>
          <cell r="BQ132">
            <v>1621.27</v>
          </cell>
          <cell r="BR132">
            <v>0</v>
          </cell>
          <cell r="BS132">
            <v>0</v>
          </cell>
          <cell r="BT132">
            <v>38113.329999999994</v>
          </cell>
        </row>
        <row r="133">
          <cell r="A133">
            <v>655</v>
          </cell>
          <cell r="B133">
            <v>2069</v>
          </cell>
          <cell r="C133" t="str">
            <v>Gotherington Primary School</v>
          </cell>
          <cell r="D133">
            <v>67233.259999999995</v>
          </cell>
          <cell r="E133">
            <v>0</v>
          </cell>
          <cell r="F133">
            <v>81297</v>
          </cell>
          <cell r="G133">
            <v>0</v>
          </cell>
          <cell r="H133">
            <v>0</v>
          </cell>
          <cell r="I133">
            <v>0</v>
          </cell>
          <cell r="J133">
            <v>545777</v>
          </cell>
          <cell r="K133">
            <v>0</v>
          </cell>
          <cell r="L133">
            <v>29560</v>
          </cell>
          <cell r="M133">
            <v>0</v>
          </cell>
          <cell r="N133">
            <v>19025</v>
          </cell>
          <cell r="O133">
            <v>3330</v>
          </cell>
          <cell r="P133">
            <v>0</v>
          </cell>
          <cell r="Q133">
            <v>10048.82</v>
          </cell>
          <cell r="R133">
            <v>0</v>
          </cell>
          <cell r="S133">
            <v>5512.44</v>
          </cell>
          <cell r="T133">
            <v>0</v>
          </cell>
          <cell r="U133">
            <v>12829.24</v>
          </cell>
          <cell r="V133">
            <v>34361.89</v>
          </cell>
          <cell r="W133">
            <v>37576</v>
          </cell>
          <cell r="X133">
            <v>0</v>
          </cell>
          <cell r="Y133">
            <v>0</v>
          </cell>
          <cell r="Z133">
            <v>0</v>
          </cell>
          <cell r="AA133">
            <v>391269.19</v>
          </cell>
          <cell r="AB133">
            <v>17817.509999999998</v>
          </cell>
          <cell r="AC133">
            <v>103339.98</v>
          </cell>
          <cell r="AD133">
            <v>0</v>
          </cell>
          <cell r="AE133">
            <v>45403.28</v>
          </cell>
          <cell r="AF133">
            <v>0</v>
          </cell>
          <cell r="AG133">
            <v>14052.5</v>
          </cell>
          <cell r="AH133">
            <v>5602.53</v>
          </cell>
          <cell r="AI133">
            <v>5085.5</v>
          </cell>
          <cell r="AJ133">
            <v>3556</v>
          </cell>
          <cell r="AK133">
            <v>948</v>
          </cell>
          <cell r="AL133">
            <v>13278.47</v>
          </cell>
          <cell r="AM133">
            <v>1711.4</v>
          </cell>
          <cell r="AN133">
            <v>13416.96</v>
          </cell>
          <cell r="AO133">
            <v>1411.26</v>
          </cell>
          <cell r="AP133">
            <v>7710.87</v>
          </cell>
          <cell r="AQ133">
            <v>6560</v>
          </cell>
          <cell r="AR133">
            <v>1520.23</v>
          </cell>
          <cell r="AS133">
            <v>48674.11</v>
          </cell>
          <cell r="AT133">
            <v>22728.36</v>
          </cell>
          <cell r="AU133">
            <v>0</v>
          </cell>
          <cell r="AV133">
            <v>12640.2</v>
          </cell>
          <cell r="AW133">
            <v>5624</v>
          </cell>
          <cell r="AX133">
            <v>0</v>
          </cell>
          <cell r="AY133">
            <v>71.91</v>
          </cell>
          <cell r="AZ133">
            <v>5333.34</v>
          </cell>
          <cell r="BA133">
            <v>4707.46</v>
          </cell>
          <cell r="BB133">
            <v>13109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46778</v>
          </cell>
          <cell r="BH133">
            <v>0</v>
          </cell>
          <cell r="BI133">
            <v>0</v>
          </cell>
          <cell r="BJ133">
            <v>0</v>
          </cell>
          <cell r="BK133">
            <v>72905.710000000006</v>
          </cell>
          <cell r="BL133">
            <v>0</v>
          </cell>
          <cell r="BM133">
            <v>3870</v>
          </cell>
          <cell r="BN133">
            <v>19681.59</v>
          </cell>
          <cell r="BO133">
            <v>0</v>
          </cell>
          <cell r="BP133">
            <v>51299.29</v>
          </cell>
          <cell r="BQ133">
            <v>0</v>
          </cell>
          <cell r="BR133">
            <v>0</v>
          </cell>
          <cell r="BS133">
            <v>0</v>
          </cell>
          <cell r="BT133">
            <v>70980.88</v>
          </cell>
        </row>
        <row r="134">
          <cell r="A134">
            <v>656</v>
          </cell>
          <cell r="B134">
            <v>2181</v>
          </cell>
          <cell r="C134" t="str">
            <v>Grangefield Primary School</v>
          </cell>
          <cell r="D134">
            <v>1775.49</v>
          </cell>
          <cell r="E134">
            <v>0</v>
          </cell>
          <cell r="F134">
            <v>44060.800000000003</v>
          </cell>
          <cell r="G134">
            <v>1363.28</v>
          </cell>
          <cell r="H134">
            <v>0</v>
          </cell>
          <cell r="I134">
            <v>0</v>
          </cell>
          <cell r="J134">
            <v>532705</v>
          </cell>
          <cell r="K134">
            <v>0</v>
          </cell>
          <cell r="L134">
            <v>18576</v>
          </cell>
          <cell r="M134">
            <v>0</v>
          </cell>
          <cell r="N134">
            <v>32698</v>
          </cell>
          <cell r="O134">
            <v>2094.4</v>
          </cell>
          <cell r="P134">
            <v>0</v>
          </cell>
          <cell r="Q134">
            <v>11288.42</v>
          </cell>
          <cell r="R134">
            <v>0</v>
          </cell>
          <cell r="S134">
            <v>0</v>
          </cell>
          <cell r="T134">
            <v>1052.24</v>
          </cell>
          <cell r="U134">
            <v>4210</v>
          </cell>
          <cell r="V134">
            <v>0</v>
          </cell>
          <cell r="W134">
            <v>47991</v>
          </cell>
          <cell r="X134">
            <v>0</v>
          </cell>
          <cell r="Y134">
            <v>0</v>
          </cell>
          <cell r="Z134">
            <v>0</v>
          </cell>
          <cell r="AA134">
            <v>377231.16</v>
          </cell>
          <cell r="AB134">
            <v>1259.82</v>
          </cell>
          <cell r="AC134">
            <v>80310.720000000001</v>
          </cell>
          <cell r="AD134">
            <v>0</v>
          </cell>
          <cell r="AE134">
            <v>14610.47</v>
          </cell>
          <cell r="AF134">
            <v>0</v>
          </cell>
          <cell r="AG134">
            <v>14750.34</v>
          </cell>
          <cell r="AH134">
            <v>498</v>
          </cell>
          <cell r="AI134">
            <v>2097</v>
          </cell>
          <cell r="AJ134">
            <v>4600</v>
          </cell>
          <cell r="AK134">
            <v>1150</v>
          </cell>
          <cell r="AL134">
            <v>5450.35</v>
          </cell>
          <cell r="AM134">
            <v>3732.92</v>
          </cell>
          <cell r="AN134">
            <v>12713.5</v>
          </cell>
          <cell r="AO134">
            <v>4077.05</v>
          </cell>
          <cell r="AP134">
            <v>12150.84</v>
          </cell>
          <cell r="AQ134">
            <v>23481</v>
          </cell>
          <cell r="AR134">
            <v>349.82</v>
          </cell>
          <cell r="AS134">
            <v>20755.169999999998</v>
          </cell>
          <cell r="AT134">
            <v>22872.92</v>
          </cell>
          <cell r="AU134">
            <v>0</v>
          </cell>
          <cell r="AV134">
            <v>3927.27</v>
          </cell>
          <cell r="AW134">
            <v>5584.6</v>
          </cell>
          <cell r="AX134">
            <v>0</v>
          </cell>
          <cell r="AY134">
            <v>1305</v>
          </cell>
          <cell r="AZ134">
            <v>0</v>
          </cell>
          <cell r="BA134">
            <v>7082.07</v>
          </cell>
          <cell r="BB134">
            <v>11667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49360</v>
          </cell>
          <cell r="BH134">
            <v>0</v>
          </cell>
          <cell r="BI134">
            <v>0</v>
          </cell>
          <cell r="BJ134">
            <v>0</v>
          </cell>
          <cell r="BK134">
            <v>82962.12</v>
          </cell>
          <cell r="BL134">
            <v>0</v>
          </cell>
          <cell r="BM134">
            <v>4449.28</v>
          </cell>
          <cell r="BN134">
            <v>20733.53</v>
          </cell>
          <cell r="BO134">
            <v>0</v>
          </cell>
          <cell r="BP134">
            <v>7372.68</v>
          </cell>
          <cell r="BQ134">
            <v>0</v>
          </cell>
          <cell r="BR134">
            <v>0</v>
          </cell>
          <cell r="BS134">
            <v>0</v>
          </cell>
          <cell r="BT134">
            <v>28106.21</v>
          </cell>
        </row>
        <row r="135">
          <cell r="A135">
            <v>657</v>
          </cell>
          <cell r="B135">
            <v>2070</v>
          </cell>
          <cell r="C135" t="str">
            <v>Great Rissington Primary School</v>
          </cell>
          <cell r="D135">
            <v>8241.7900000000009</v>
          </cell>
          <cell r="E135">
            <v>0</v>
          </cell>
          <cell r="F135">
            <v>106.29</v>
          </cell>
          <cell r="G135">
            <v>221.28</v>
          </cell>
          <cell r="H135">
            <v>0</v>
          </cell>
          <cell r="I135">
            <v>0</v>
          </cell>
          <cell r="J135">
            <v>263993</v>
          </cell>
          <cell r="K135">
            <v>0</v>
          </cell>
          <cell r="L135">
            <v>1358</v>
          </cell>
          <cell r="M135">
            <v>0</v>
          </cell>
          <cell r="N135">
            <v>22270</v>
          </cell>
          <cell r="O135">
            <v>0</v>
          </cell>
          <cell r="P135">
            <v>0</v>
          </cell>
          <cell r="Q135">
            <v>7161.1</v>
          </cell>
          <cell r="R135">
            <v>0</v>
          </cell>
          <cell r="S135">
            <v>524.09</v>
          </cell>
          <cell r="T135">
            <v>61.81</v>
          </cell>
          <cell r="U135">
            <v>1753.7</v>
          </cell>
          <cell r="V135">
            <v>3942.69</v>
          </cell>
          <cell r="W135">
            <v>24196</v>
          </cell>
          <cell r="X135">
            <v>0</v>
          </cell>
          <cell r="Y135">
            <v>0</v>
          </cell>
          <cell r="Z135">
            <v>0</v>
          </cell>
          <cell r="AA135">
            <v>191159.61</v>
          </cell>
          <cell r="AB135">
            <v>9453.35</v>
          </cell>
          <cell r="AC135">
            <v>29445.66</v>
          </cell>
          <cell r="AD135">
            <v>5308.89</v>
          </cell>
          <cell r="AE135">
            <v>18468.48</v>
          </cell>
          <cell r="AF135">
            <v>0</v>
          </cell>
          <cell r="AG135">
            <v>5235.43</v>
          </cell>
          <cell r="AH135">
            <v>1940.9</v>
          </cell>
          <cell r="AI135">
            <v>1513</v>
          </cell>
          <cell r="AJ135">
            <v>5193</v>
          </cell>
          <cell r="AK135">
            <v>1433</v>
          </cell>
          <cell r="AL135">
            <v>2978.23</v>
          </cell>
          <cell r="AM135">
            <v>1047.6400000000001</v>
          </cell>
          <cell r="AN135">
            <v>434.9</v>
          </cell>
          <cell r="AO135">
            <v>251.77</v>
          </cell>
          <cell r="AP135">
            <v>2638.73</v>
          </cell>
          <cell r="AQ135">
            <v>4158</v>
          </cell>
          <cell r="AR135">
            <v>792.06</v>
          </cell>
          <cell r="AS135">
            <v>14416.07</v>
          </cell>
          <cell r="AT135">
            <v>1876.26</v>
          </cell>
          <cell r="AU135">
            <v>0</v>
          </cell>
          <cell r="AV135">
            <v>2160.0500000000002</v>
          </cell>
          <cell r="AW135">
            <v>2245.8000000000002</v>
          </cell>
          <cell r="AX135">
            <v>0</v>
          </cell>
          <cell r="AY135">
            <v>57.57</v>
          </cell>
          <cell r="AZ135">
            <v>0</v>
          </cell>
          <cell r="BA135">
            <v>10323.58</v>
          </cell>
          <cell r="BB135">
            <v>8304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16022</v>
          </cell>
          <cell r="BH135">
            <v>0</v>
          </cell>
          <cell r="BI135">
            <v>0</v>
          </cell>
          <cell r="BJ135">
            <v>0</v>
          </cell>
          <cell r="BK135">
            <v>7754</v>
          </cell>
          <cell r="BL135">
            <v>0</v>
          </cell>
          <cell r="BM135">
            <v>3446.57</v>
          </cell>
          <cell r="BN135">
            <v>12666.2</v>
          </cell>
          <cell r="BO135">
            <v>0</v>
          </cell>
          <cell r="BP135">
            <v>810.29</v>
          </cell>
          <cell r="BQ135">
            <v>4338.71</v>
          </cell>
          <cell r="BR135">
            <v>0</v>
          </cell>
          <cell r="BS135">
            <v>0</v>
          </cell>
          <cell r="BT135">
            <v>17815.2</v>
          </cell>
        </row>
        <row r="136">
          <cell r="A136">
            <v>658</v>
          </cell>
          <cell r="B136">
            <v>2113</v>
          </cell>
          <cell r="C136" t="str">
            <v>GRETTON PRIMARY</v>
          </cell>
          <cell r="D136">
            <v>37905.18</v>
          </cell>
          <cell r="E136">
            <v>0</v>
          </cell>
          <cell r="F136">
            <v>28789.97</v>
          </cell>
          <cell r="G136">
            <v>134</v>
          </cell>
          <cell r="H136">
            <v>0</v>
          </cell>
          <cell r="I136">
            <v>0</v>
          </cell>
          <cell r="J136">
            <v>266974.02</v>
          </cell>
          <cell r="K136">
            <v>0</v>
          </cell>
          <cell r="L136">
            <v>0</v>
          </cell>
          <cell r="M136">
            <v>0</v>
          </cell>
          <cell r="N136">
            <v>29154.98</v>
          </cell>
          <cell r="O136">
            <v>1463.82</v>
          </cell>
          <cell r="P136">
            <v>0</v>
          </cell>
          <cell r="Q136">
            <v>7554.95</v>
          </cell>
          <cell r="R136">
            <v>0</v>
          </cell>
          <cell r="S136">
            <v>0</v>
          </cell>
          <cell r="T136">
            <v>0</v>
          </cell>
          <cell r="U136">
            <v>8564.36</v>
          </cell>
          <cell r="V136">
            <v>5331.85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194247.99</v>
          </cell>
          <cell r="AB136">
            <v>7388.5</v>
          </cell>
          <cell r="AC136">
            <v>27897.91</v>
          </cell>
          <cell r="AD136">
            <v>4362.08</v>
          </cell>
          <cell r="AE136">
            <v>15075.53</v>
          </cell>
          <cell r="AF136">
            <v>0</v>
          </cell>
          <cell r="AG136">
            <v>5385.37</v>
          </cell>
          <cell r="AH136">
            <v>2269.16</v>
          </cell>
          <cell r="AI136">
            <v>1627.5</v>
          </cell>
          <cell r="AJ136">
            <v>1937</v>
          </cell>
          <cell r="AK136">
            <v>553</v>
          </cell>
          <cell r="AL136">
            <v>2415.75</v>
          </cell>
          <cell r="AM136">
            <v>2041.41</v>
          </cell>
          <cell r="AN136">
            <v>2731.74</v>
          </cell>
          <cell r="AO136">
            <v>670.41</v>
          </cell>
          <cell r="AP136">
            <v>4748.88</v>
          </cell>
          <cell r="AQ136">
            <v>4112</v>
          </cell>
          <cell r="AR136">
            <v>1771.82</v>
          </cell>
          <cell r="AS136">
            <v>23002.67</v>
          </cell>
          <cell r="AT136">
            <v>2205.2800000000002</v>
          </cell>
          <cell r="AU136">
            <v>0</v>
          </cell>
          <cell r="AV136">
            <v>2628.95</v>
          </cell>
          <cell r="AW136">
            <v>2025</v>
          </cell>
          <cell r="AX136">
            <v>0</v>
          </cell>
          <cell r="AY136">
            <v>3531.99</v>
          </cell>
          <cell r="AZ136">
            <v>0</v>
          </cell>
          <cell r="BA136">
            <v>3421</v>
          </cell>
          <cell r="BB136">
            <v>9621.5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31076</v>
          </cell>
          <cell r="BH136">
            <v>0</v>
          </cell>
          <cell r="BI136">
            <v>0</v>
          </cell>
          <cell r="BJ136">
            <v>0</v>
          </cell>
          <cell r="BK136">
            <v>13142.01</v>
          </cell>
          <cell r="BL136">
            <v>0</v>
          </cell>
          <cell r="BM136">
            <v>3374</v>
          </cell>
          <cell r="BN136">
            <v>31276.720000000001</v>
          </cell>
          <cell r="BO136">
            <v>0</v>
          </cell>
          <cell r="BP136">
            <v>39313.96</v>
          </cell>
          <cell r="BQ136">
            <v>4170</v>
          </cell>
          <cell r="BR136">
            <v>0</v>
          </cell>
          <cell r="BS136">
            <v>0</v>
          </cell>
          <cell r="BT136">
            <v>74760.679999999993</v>
          </cell>
        </row>
        <row r="137">
          <cell r="A137">
            <v>660</v>
          </cell>
          <cell r="B137">
            <v>3038</v>
          </cell>
          <cell r="C137" t="str">
            <v>Stone with Woodford Primary School</v>
          </cell>
          <cell r="D137">
            <v>77858.789999999994</v>
          </cell>
          <cell r="E137">
            <v>0</v>
          </cell>
          <cell r="F137">
            <v>56186.22</v>
          </cell>
          <cell r="G137">
            <v>1171.52</v>
          </cell>
          <cell r="H137">
            <v>0</v>
          </cell>
          <cell r="I137">
            <v>0</v>
          </cell>
          <cell r="J137">
            <v>272915</v>
          </cell>
          <cell r="K137">
            <v>0</v>
          </cell>
          <cell r="L137">
            <v>35822</v>
          </cell>
          <cell r="M137">
            <v>0</v>
          </cell>
          <cell r="N137">
            <v>33734.5</v>
          </cell>
          <cell r="O137">
            <v>2100</v>
          </cell>
          <cell r="P137">
            <v>4313.12</v>
          </cell>
          <cell r="Q137">
            <v>12539.88</v>
          </cell>
          <cell r="R137">
            <v>0</v>
          </cell>
          <cell r="S137">
            <v>928.07</v>
          </cell>
          <cell r="T137">
            <v>469.7</v>
          </cell>
          <cell r="U137">
            <v>9640.75</v>
          </cell>
          <cell r="V137">
            <v>3471.34</v>
          </cell>
          <cell r="W137">
            <v>24855</v>
          </cell>
          <cell r="X137">
            <v>0</v>
          </cell>
          <cell r="Y137">
            <v>0</v>
          </cell>
          <cell r="Z137">
            <v>0</v>
          </cell>
          <cell r="AA137">
            <v>190719.61</v>
          </cell>
          <cell r="AB137">
            <v>25002.29</v>
          </cell>
          <cell r="AC137">
            <v>52907.74</v>
          </cell>
          <cell r="AD137">
            <v>9646.32</v>
          </cell>
          <cell r="AE137">
            <v>17933.599999999999</v>
          </cell>
          <cell r="AF137">
            <v>0</v>
          </cell>
          <cell r="AG137">
            <v>6950.31</v>
          </cell>
          <cell r="AH137">
            <v>458.93</v>
          </cell>
          <cell r="AI137">
            <v>5934.88</v>
          </cell>
          <cell r="AJ137">
            <v>5206.5</v>
          </cell>
          <cell r="AK137">
            <v>1408</v>
          </cell>
          <cell r="AL137">
            <v>30593.77</v>
          </cell>
          <cell r="AM137">
            <v>91.68</v>
          </cell>
          <cell r="AN137">
            <v>102.62</v>
          </cell>
          <cell r="AO137">
            <v>712.67</v>
          </cell>
          <cell r="AP137">
            <v>4901.2299999999996</v>
          </cell>
          <cell r="AQ137">
            <v>2042</v>
          </cell>
          <cell r="AR137">
            <v>747.11</v>
          </cell>
          <cell r="AS137">
            <v>27867.53</v>
          </cell>
          <cell r="AT137">
            <v>1212.01</v>
          </cell>
          <cell r="AU137">
            <v>0</v>
          </cell>
          <cell r="AV137">
            <v>1839.78</v>
          </cell>
          <cell r="AW137">
            <v>2149</v>
          </cell>
          <cell r="AX137">
            <v>0</v>
          </cell>
          <cell r="AY137">
            <v>1746.94</v>
          </cell>
          <cell r="AZ137">
            <v>0</v>
          </cell>
          <cell r="BA137">
            <v>8949.98</v>
          </cell>
          <cell r="BB137">
            <v>9920.42</v>
          </cell>
          <cell r="BC137">
            <v>0</v>
          </cell>
          <cell r="BD137">
            <v>26000</v>
          </cell>
          <cell r="BE137">
            <v>0</v>
          </cell>
          <cell r="BF137">
            <v>0</v>
          </cell>
          <cell r="BG137">
            <v>27845</v>
          </cell>
          <cell r="BH137">
            <v>0</v>
          </cell>
          <cell r="BI137">
            <v>26000</v>
          </cell>
          <cell r="BJ137">
            <v>0</v>
          </cell>
          <cell r="BK137">
            <v>31039.5</v>
          </cell>
          <cell r="BL137">
            <v>0</v>
          </cell>
          <cell r="BM137">
            <v>2473.17</v>
          </cell>
          <cell r="BN137">
            <v>43603.23</v>
          </cell>
          <cell r="BO137">
            <v>0</v>
          </cell>
          <cell r="BP137">
            <v>49631.5</v>
          </cell>
          <cell r="BQ137">
            <v>2058.5700000000002</v>
          </cell>
          <cell r="BR137">
            <v>26000</v>
          </cell>
          <cell r="BS137">
            <v>0</v>
          </cell>
          <cell r="BT137">
            <v>121293.30000000002</v>
          </cell>
        </row>
        <row r="138">
          <cell r="A138">
            <v>664</v>
          </cell>
          <cell r="B138">
            <v>3326</v>
          </cell>
          <cell r="C138" t="str">
            <v>Hardwicke Parochial School</v>
          </cell>
          <cell r="D138">
            <v>148906.79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1004238</v>
          </cell>
          <cell r="K138">
            <v>0</v>
          </cell>
          <cell r="L138">
            <v>45957</v>
          </cell>
          <cell r="M138">
            <v>0</v>
          </cell>
          <cell r="N138">
            <v>63918</v>
          </cell>
          <cell r="O138">
            <v>3125</v>
          </cell>
          <cell r="P138">
            <v>0</v>
          </cell>
          <cell r="Q138">
            <v>13374.6</v>
          </cell>
          <cell r="R138">
            <v>0</v>
          </cell>
          <cell r="S138">
            <v>5540.57</v>
          </cell>
          <cell r="T138">
            <v>92</v>
          </cell>
          <cell r="U138">
            <v>0</v>
          </cell>
          <cell r="V138">
            <v>9892.0400000000009</v>
          </cell>
          <cell r="W138">
            <v>62190</v>
          </cell>
          <cell r="X138">
            <v>0</v>
          </cell>
          <cell r="Y138">
            <v>0</v>
          </cell>
          <cell r="Z138">
            <v>0</v>
          </cell>
          <cell r="AA138">
            <v>705265.36</v>
          </cell>
          <cell r="AB138">
            <v>3786.2</v>
          </cell>
          <cell r="AC138">
            <v>159457.44</v>
          </cell>
          <cell r="AD138">
            <v>28043.64</v>
          </cell>
          <cell r="AE138">
            <v>29220.15</v>
          </cell>
          <cell r="AF138">
            <v>0</v>
          </cell>
          <cell r="AG138">
            <v>30014.959999999999</v>
          </cell>
          <cell r="AH138">
            <v>2818.26</v>
          </cell>
          <cell r="AI138">
            <v>3798</v>
          </cell>
          <cell r="AJ138">
            <v>8054</v>
          </cell>
          <cell r="AK138">
            <v>2148</v>
          </cell>
          <cell r="AL138">
            <v>110005.87</v>
          </cell>
          <cell r="AM138">
            <v>3830.47</v>
          </cell>
          <cell r="AN138">
            <v>2337.6</v>
          </cell>
          <cell r="AO138">
            <v>2409.21</v>
          </cell>
          <cell r="AP138">
            <v>12165.95</v>
          </cell>
          <cell r="AQ138">
            <v>3035</v>
          </cell>
          <cell r="AR138">
            <v>2462.11</v>
          </cell>
          <cell r="AS138">
            <v>75070.350000000006</v>
          </cell>
          <cell r="AT138">
            <v>2020.33</v>
          </cell>
          <cell r="AU138">
            <v>0</v>
          </cell>
          <cell r="AV138">
            <v>14922.63</v>
          </cell>
          <cell r="AW138">
            <v>10411.4</v>
          </cell>
          <cell r="AX138">
            <v>0</v>
          </cell>
          <cell r="AY138">
            <v>0</v>
          </cell>
          <cell r="AZ138">
            <v>39703.86</v>
          </cell>
          <cell r="BA138">
            <v>8928.27</v>
          </cell>
          <cell r="BB138">
            <v>16130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4933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4136.5200000000004</v>
          </cell>
          <cell r="BN138">
            <v>81194.94</v>
          </cell>
          <cell r="BO138">
            <v>0</v>
          </cell>
          <cell r="BP138">
            <v>0</v>
          </cell>
          <cell r="BQ138">
            <v>796.48</v>
          </cell>
          <cell r="BR138">
            <v>0</v>
          </cell>
          <cell r="BS138">
            <v>0</v>
          </cell>
          <cell r="BT138">
            <v>81991.42</v>
          </cell>
        </row>
        <row r="139">
          <cell r="A139">
            <v>665</v>
          </cell>
          <cell r="B139">
            <v>3039</v>
          </cell>
          <cell r="C139" t="str">
            <v>Haresfield C of E Primary School</v>
          </cell>
          <cell r="D139">
            <v>40339.879999999997</v>
          </cell>
          <cell r="E139">
            <v>0</v>
          </cell>
          <cell r="F139">
            <v>41700</v>
          </cell>
          <cell r="G139">
            <v>5105.05</v>
          </cell>
          <cell r="H139">
            <v>0</v>
          </cell>
          <cell r="I139">
            <v>0</v>
          </cell>
          <cell r="J139">
            <v>276004.32</v>
          </cell>
          <cell r="K139">
            <v>0</v>
          </cell>
          <cell r="L139">
            <v>4575</v>
          </cell>
          <cell r="M139">
            <v>0</v>
          </cell>
          <cell r="N139">
            <v>22375.68</v>
          </cell>
          <cell r="O139">
            <v>0</v>
          </cell>
          <cell r="P139">
            <v>0</v>
          </cell>
          <cell r="Q139">
            <v>7388.25</v>
          </cell>
          <cell r="R139">
            <v>0</v>
          </cell>
          <cell r="S139">
            <v>1775.62</v>
          </cell>
          <cell r="T139">
            <v>205.95</v>
          </cell>
          <cell r="U139">
            <v>2962.94</v>
          </cell>
          <cell r="V139">
            <v>7767.28</v>
          </cell>
          <cell r="W139">
            <v>23856</v>
          </cell>
          <cell r="X139">
            <v>0</v>
          </cell>
          <cell r="Y139">
            <v>0</v>
          </cell>
          <cell r="Z139">
            <v>0</v>
          </cell>
          <cell r="AA139">
            <v>190973.4</v>
          </cell>
          <cell r="AB139">
            <v>11545.65</v>
          </cell>
          <cell r="AC139">
            <v>33524.160000000003</v>
          </cell>
          <cell r="AD139">
            <v>13508.96</v>
          </cell>
          <cell r="AE139">
            <v>17733.64</v>
          </cell>
          <cell r="AF139">
            <v>0</v>
          </cell>
          <cell r="AG139">
            <v>7551.52</v>
          </cell>
          <cell r="AH139">
            <v>448.93</v>
          </cell>
          <cell r="AI139">
            <v>1311.56</v>
          </cell>
          <cell r="AJ139">
            <v>6177</v>
          </cell>
          <cell r="AK139">
            <v>1544</v>
          </cell>
          <cell r="AL139">
            <v>2918.63</v>
          </cell>
          <cell r="AM139">
            <v>1332</v>
          </cell>
          <cell r="AN139">
            <v>491.45</v>
          </cell>
          <cell r="AO139">
            <v>2200.8200000000002</v>
          </cell>
          <cell r="AP139">
            <v>5209.08</v>
          </cell>
          <cell r="AQ139">
            <v>2044</v>
          </cell>
          <cell r="AR139">
            <v>766.89</v>
          </cell>
          <cell r="AS139">
            <v>15674.23</v>
          </cell>
          <cell r="AT139">
            <v>4958.9399999999996</v>
          </cell>
          <cell r="AU139">
            <v>0</v>
          </cell>
          <cell r="AV139">
            <v>4362.6400000000003</v>
          </cell>
          <cell r="AW139">
            <v>2445</v>
          </cell>
          <cell r="AX139">
            <v>0</v>
          </cell>
          <cell r="AY139">
            <v>870</v>
          </cell>
          <cell r="AZ139">
            <v>3030.46</v>
          </cell>
          <cell r="BA139">
            <v>6311.34</v>
          </cell>
          <cell r="BB139">
            <v>9846.5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28395</v>
          </cell>
          <cell r="BH139">
            <v>0</v>
          </cell>
          <cell r="BI139">
            <v>0</v>
          </cell>
          <cell r="BJ139">
            <v>0</v>
          </cell>
          <cell r="BK139">
            <v>23012.35</v>
          </cell>
          <cell r="BL139">
            <v>0</v>
          </cell>
          <cell r="BM139">
            <v>2610.6999999999998</v>
          </cell>
          <cell r="BN139">
            <v>40470.120000000003</v>
          </cell>
          <cell r="BO139">
            <v>0</v>
          </cell>
          <cell r="BP139">
            <v>47718</v>
          </cell>
          <cell r="BQ139">
            <v>1859</v>
          </cell>
          <cell r="BR139">
            <v>0</v>
          </cell>
          <cell r="BS139">
            <v>0</v>
          </cell>
          <cell r="BT139">
            <v>90047.12</v>
          </cell>
        </row>
        <row r="140">
          <cell r="A140">
            <v>666</v>
          </cell>
          <cell r="B140">
            <v>3040</v>
          </cell>
          <cell r="C140" t="str">
            <v>Hartpury C of E Primary School</v>
          </cell>
          <cell r="D140">
            <v>44748.54</v>
          </cell>
          <cell r="E140">
            <v>0</v>
          </cell>
          <cell r="F140">
            <v>38512</v>
          </cell>
          <cell r="G140">
            <v>914.5</v>
          </cell>
          <cell r="H140">
            <v>0</v>
          </cell>
          <cell r="I140">
            <v>0</v>
          </cell>
          <cell r="J140">
            <v>313776</v>
          </cell>
          <cell r="K140">
            <v>0</v>
          </cell>
          <cell r="L140">
            <v>29390</v>
          </cell>
          <cell r="M140">
            <v>0</v>
          </cell>
          <cell r="N140">
            <v>23445</v>
          </cell>
          <cell r="O140">
            <v>0</v>
          </cell>
          <cell r="P140">
            <v>833.12</v>
          </cell>
          <cell r="Q140">
            <v>9868.74</v>
          </cell>
          <cell r="R140">
            <v>0</v>
          </cell>
          <cell r="S140">
            <v>8197.15</v>
          </cell>
          <cell r="T140">
            <v>204</v>
          </cell>
          <cell r="U140">
            <v>3263.96</v>
          </cell>
          <cell r="V140">
            <v>3160.72</v>
          </cell>
          <cell r="W140">
            <v>26259</v>
          </cell>
          <cell r="X140">
            <v>0</v>
          </cell>
          <cell r="Y140">
            <v>0</v>
          </cell>
          <cell r="Z140">
            <v>0</v>
          </cell>
          <cell r="AA140">
            <v>241172.49</v>
          </cell>
          <cell r="AB140">
            <v>24597.88</v>
          </cell>
          <cell r="AC140">
            <v>56626.34</v>
          </cell>
          <cell r="AD140">
            <v>0</v>
          </cell>
          <cell r="AE140">
            <v>18899.27</v>
          </cell>
          <cell r="AF140">
            <v>0</v>
          </cell>
          <cell r="AG140">
            <v>6359.28</v>
          </cell>
          <cell r="AH140">
            <v>2068.52</v>
          </cell>
          <cell r="AI140">
            <v>913.65</v>
          </cell>
          <cell r="AJ140">
            <v>3692</v>
          </cell>
          <cell r="AK140">
            <v>923</v>
          </cell>
          <cell r="AL140">
            <v>7417.23</v>
          </cell>
          <cell r="AM140">
            <v>1778.71</v>
          </cell>
          <cell r="AN140">
            <v>9822.65</v>
          </cell>
          <cell r="AO140">
            <v>597.54</v>
          </cell>
          <cell r="AP140">
            <v>4663.49</v>
          </cell>
          <cell r="AQ140">
            <v>9379</v>
          </cell>
          <cell r="AR140">
            <v>551.41999999999996</v>
          </cell>
          <cell r="AS140">
            <v>16460.25</v>
          </cell>
          <cell r="AT140">
            <v>1498.31</v>
          </cell>
          <cell r="AU140">
            <v>0</v>
          </cell>
          <cell r="AV140">
            <v>4420.08</v>
          </cell>
          <cell r="AW140">
            <v>2618</v>
          </cell>
          <cell r="AX140">
            <v>0</v>
          </cell>
          <cell r="AY140">
            <v>3045</v>
          </cell>
          <cell r="AZ140">
            <v>0</v>
          </cell>
          <cell r="BA140">
            <v>6089</v>
          </cell>
          <cell r="BB140">
            <v>9022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16060</v>
          </cell>
          <cell r="BH140">
            <v>0</v>
          </cell>
          <cell r="BI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3140.36</v>
          </cell>
          <cell r="BN140">
            <v>30531.119999999999</v>
          </cell>
          <cell r="BO140">
            <v>0</v>
          </cell>
          <cell r="BP140">
            <v>51133</v>
          </cell>
          <cell r="BQ140">
            <v>1213.1400000000001</v>
          </cell>
          <cell r="BR140">
            <v>0</v>
          </cell>
          <cell r="BS140">
            <v>0</v>
          </cell>
          <cell r="BT140">
            <v>82877.259999999995</v>
          </cell>
        </row>
        <row r="141">
          <cell r="A141">
            <v>667</v>
          </cell>
          <cell r="B141">
            <v>3041</v>
          </cell>
          <cell r="C141" t="str">
            <v>Hatherop Church of England Primary School</v>
          </cell>
          <cell r="D141">
            <v>16621.07</v>
          </cell>
          <cell r="E141">
            <v>0</v>
          </cell>
          <cell r="F141">
            <v>29874.73</v>
          </cell>
          <cell r="G141">
            <v>0</v>
          </cell>
          <cell r="H141">
            <v>0</v>
          </cell>
          <cell r="I141">
            <v>0</v>
          </cell>
          <cell r="J141">
            <v>232785</v>
          </cell>
          <cell r="K141">
            <v>0</v>
          </cell>
          <cell r="L141">
            <v>6540</v>
          </cell>
          <cell r="M141">
            <v>0</v>
          </cell>
          <cell r="N141">
            <v>23473.5</v>
          </cell>
          <cell r="O141">
            <v>74.78</v>
          </cell>
          <cell r="P141">
            <v>0</v>
          </cell>
          <cell r="Q141">
            <v>2839.91</v>
          </cell>
          <cell r="R141">
            <v>0</v>
          </cell>
          <cell r="S141">
            <v>0</v>
          </cell>
          <cell r="T141">
            <v>155.71</v>
          </cell>
          <cell r="U141">
            <v>0</v>
          </cell>
          <cell r="V141">
            <v>16990.240000000002</v>
          </cell>
          <cell r="W141">
            <v>22503</v>
          </cell>
          <cell r="X141">
            <v>0</v>
          </cell>
          <cell r="Y141">
            <v>0</v>
          </cell>
          <cell r="Z141">
            <v>0</v>
          </cell>
          <cell r="AA141">
            <v>178617.53</v>
          </cell>
          <cell r="AB141">
            <v>4319.25</v>
          </cell>
          <cell r="AC141">
            <v>32739.73</v>
          </cell>
          <cell r="AD141">
            <v>24970.720000000001</v>
          </cell>
          <cell r="AE141">
            <v>14991.15</v>
          </cell>
          <cell r="AF141">
            <v>0</v>
          </cell>
          <cell r="AG141">
            <v>4416.07</v>
          </cell>
          <cell r="AH141">
            <v>979.21</v>
          </cell>
          <cell r="AI141">
            <v>1544.99</v>
          </cell>
          <cell r="AJ141">
            <v>1745</v>
          </cell>
          <cell r="AK141">
            <v>498</v>
          </cell>
          <cell r="AL141">
            <v>2185.23</v>
          </cell>
          <cell r="AM141">
            <v>1519.73</v>
          </cell>
          <cell r="AN141">
            <v>842.6</v>
          </cell>
          <cell r="AO141">
            <v>382.49</v>
          </cell>
          <cell r="AP141">
            <v>4792.1899999999996</v>
          </cell>
          <cell r="AQ141">
            <v>2310</v>
          </cell>
          <cell r="AR141">
            <v>513.01</v>
          </cell>
          <cell r="AS141">
            <v>14526.85</v>
          </cell>
          <cell r="AT141">
            <v>1660.8</v>
          </cell>
          <cell r="AU141">
            <v>0</v>
          </cell>
          <cell r="AV141">
            <v>1280.2</v>
          </cell>
          <cell r="AW141">
            <v>1853</v>
          </cell>
          <cell r="AX141">
            <v>0</v>
          </cell>
          <cell r="AY141">
            <v>522.20000000000005</v>
          </cell>
          <cell r="AZ141">
            <v>0</v>
          </cell>
          <cell r="BA141">
            <v>2965.55</v>
          </cell>
          <cell r="BB141">
            <v>8763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26086</v>
          </cell>
          <cell r="BH141">
            <v>0</v>
          </cell>
          <cell r="BI141">
            <v>0</v>
          </cell>
          <cell r="BJ141">
            <v>0</v>
          </cell>
          <cell r="BK141">
            <v>30490.1</v>
          </cell>
          <cell r="BL141">
            <v>0</v>
          </cell>
          <cell r="BM141">
            <v>1145.45</v>
          </cell>
          <cell r="BN141">
            <v>13044.71</v>
          </cell>
          <cell r="BO141">
            <v>0</v>
          </cell>
          <cell r="BP141">
            <v>22167.9</v>
          </cell>
          <cell r="BQ141">
            <v>2157.2800000000002</v>
          </cell>
          <cell r="BR141">
            <v>0</v>
          </cell>
          <cell r="BS141">
            <v>0</v>
          </cell>
          <cell r="BT141">
            <v>37369.89</v>
          </cell>
        </row>
        <row r="142">
          <cell r="A142">
            <v>670</v>
          </cell>
          <cell r="B142">
            <v>3084</v>
          </cell>
          <cell r="C142" t="str">
            <v>Highnam C of E School</v>
          </cell>
          <cell r="D142">
            <v>99094.75</v>
          </cell>
          <cell r="E142">
            <v>0</v>
          </cell>
          <cell r="F142">
            <v>-10915.15</v>
          </cell>
          <cell r="G142">
            <v>1858</v>
          </cell>
          <cell r="H142">
            <v>0</v>
          </cell>
          <cell r="I142">
            <v>0</v>
          </cell>
          <cell r="J142">
            <v>490171</v>
          </cell>
          <cell r="K142">
            <v>0</v>
          </cell>
          <cell r="L142">
            <v>2591</v>
          </cell>
          <cell r="M142">
            <v>0</v>
          </cell>
          <cell r="N142">
            <v>26116</v>
          </cell>
          <cell r="O142">
            <v>800</v>
          </cell>
          <cell r="P142">
            <v>0</v>
          </cell>
          <cell r="Q142">
            <v>17036.75</v>
          </cell>
          <cell r="R142">
            <v>0</v>
          </cell>
          <cell r="S142">
            <v>487.5</v>
          </cell>
          <cell r="T142">
            <v>375.92</v>
          </cell>
          <cell r="U142">
            <v>6641.4</v>
          </cell>
          <cell r="V142">
            <v>859</v>
          </cell>
          <cell r="W142">
            <v>34858</v>
          </cell>
          <cell r="X142">
            <v>0</v>
          </cell>
          <cell r="Y142">
            <v>0</v>
          </cell>
          <cell r="Z142">
            <v>0</v>
          </cell>
          <cell r="AA142">
            <v>387019.71</v>
          </cell>
          <cell r="AB142">
            <v>6222.33</v>
          </cell>
          <cell r="AC142">
            <v>58016.71</v>
          </cell>
          <cell r="AD142">
            <v>0</v>
          </cell>
          <cell r="AE142">
            <v>17378.98</v>
          </cell>
          <cell r="AF142">
            <v>0</v>
          </cell>
          <cell r="AG142">
            <v>11641.28</v>
          </cell>
          <cell r="AH142">
            <v>939.7</v>
          </cell>
          <cell r="AI142">
            <v>799</v>
          </cell>
          <cell r="AJ142">
            <v>4259</v>
          </cell>
          <cell r="AK142">
            <v>1065</v>
          </cell>
          <cell r="AL142">
            <v>7172.63</v>
          </cell>
          <cell r="AM142">
            <v>2683.52</v>
          </cell>
          <cell r="AN142">
            <v>16344.56</v>
          </cell>
          <cell r="AO142">
            <v>3897.61</v>
          </cell>
          <cell r="AP142">
            <v>8451.98</v>
          </cell>
          <cell r="AQ142">
            <v>8697</v>
          </cell>
          <cell r="AR142">
            <v>811.52</v>
          </cell>
          <cell r="AS142">
            <v>29746.29</v>
          </cell>
          <cell r="AT142">
            <v>24823.71</v>
          </cell>
          <cell r="AU142">
            <v>0</v>
          </cell>
          <cell r="AV142">
            <v>10289.040000000001</v>
          </cell>
          <cell r="AW142">
            <v>4644</v>
          </cell>
          <cell r="AX142">
            <v>0</v>
          </cell>
          <cell r="AY142">
            <v>494.97</v>
          </cell>
          <cell r="AZ142">
            <v>0</v>
          </cell>
          <cell r="BA142">
            <v>9039.2999999999993</v>
          </cell>
          <cell r="BB142">
            <v>13611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34366</v>
          </cell>
          <cell r="BH142">
            <v>0</v>
          </cell>
          <cell r="BI142">
            <v>0</v>
          </cell>
          <cell r="BJ142">
            <v>0</v>
          </cell>
          <cell r="BK142">
            <v>11486.2</v>
          </cell>
          <cell r="BL142">
            <v>0</v>
          </cell>
          <cell r="BM142">
            <v>5628</v>
          </cell>
          <cell r="BN142">
            <v>50982.48</v>
          </cell>
          <cell r="BO142">
            <v>0</v>
          </cell>
          <cell r="BP142">
            <v>0</v>
          </cell>
          <cell r="BQ142">
            <v>0</v>
          </cell>
          <cell r="BR142">
            <v>8194.65</v>
          </cell>
          <cell r="BS142">
            <v>0</v>
          </cell>
          <cell r="BT142">
            <v>59177.130000000005</v>
          </cell>
        </row>
        <row r="143">
          <cell r="A143">
            <v>671</v>
          </cell>
          <cell r="B143">
            <v>3367</v>
          </cell>
          <cell r="C143" t="str">
            <v>Hillesley C of E Primary School</v>
          </cell>
          <cell r="D143">
            <v>18622.61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175725.22</v>
          </cell>
          <cell r="K143">
            <v>0</v>
          </cell>
          <cell r="L143">
            <v>15933</v>
          </cell>
          <cell r="M143">
            <v>0</v>
          </cell>
          <cell r="N143">
            <v>47787.78</v>
          </cell>
          <cell r="O143">
            <v>400</v>
          </cell>
          <cell r="P143">
            <v>850</v>
          </cell>
          <cell r="Q143">
            <v>6991.77</v>
          </cell>
          <cell r="R143">
            <v>0</v>
          </cell>
          <cell r="S143">
            <v>828.03</v>
          </cell>
          <cell r="T143">
            <v>896.46</v>
          </cell>
          <cell r="U143">
            <v>3895.45</v>
          </cell>
          <cell r="V143">
            <v>3536</v>
          </cell>
          <cell r="W143">
            <v>19756</v>
          </cell>
          <cell r="X143">
            <v>0</v>
          </cell>
          <cell r="Y143">
            <v>0</v>
          </cell>
          <cell r="Z143">
            <v>0</v>
          </cell>
          <cell r="AA143">
            <v>155187.88</v>
          </cell>
          <cell r="AB143">
            <v>7820.1</v>
          </cell>
          <cell r="AC143">
            <v>38165.379999999997</v>
          </cell>
          <cell r="AD143">
            <v>5195.0200000000004</v>
          </cell>
          <cell r="AE143">
            <v>14117.45</v>
          </cell>
          <cell r="AF143">
            <v>0</v>
          </cell>
          <cell r="AG143">
            <v>4746.82</v>
          </cell>
          <cell r="AH143">
            <v>825.82</v>
          </cell>
          <cell r="AI143">
            <v>3651.17</v>
          </cell>
          <cell r="AJ143">
            <v>3463</v>
          </cell>
          <cell r="AK143">
            <v>924</v>
          </cell>
          <cell r="AL143">
            <v>4297.3900000000003</v>
          </cell>
          <cell r="AM143">
            <v>1472.6</v>
          </cell>
          <cell r="AN143">
            <v>74.09</v>
          </cell>
          <cell r="AO143">
            <v>493.35</v>
          </cell>
          <cell r="AP143">
            <v>9163.7199999999993</v>
          </cell>
          <cell r="AQ143">
            <v>247</v>
          </cell>
          <cell r="AR143">
            <v>233.95</v>
          </cell>
          <cell r="AS143">
            <v>10231.57</v>
          </cell>
          <cell r="AT143">
            <v>3302.37</v>
          </cell>
          <cell r="AU143">
            <v>0</v>
          </cell>
          <cell r="AV143">
            <v>1087.8</v>
          </cell>
          <cell r="AW143">
            <v>1343.25</v>
          </cell>
          <cell r="AX143">
            <v>0</v>
          </cell>
          <cell r="AY143">
            <v>84</v>
          </cell>
          <cell r="AZ143">
            <v>0</v>
          </cell>
          <cell r="BA143">
            <v>5211.7</v>
          </cell>
          <cell r="BB143">
            <v>7487.42</v>
          </cell>
          <cell r="BC143">
            <v>0</v>
          </cell>
          <cell r="BD143">
            <v>3719.84</v>
          </cell>
          <cell r="BE143">
            <v>0</v>
          </cell>
          <cell r="BF143">
            <v>0</v>
          </cell>
          <cell r="BG143">
            <v>3959.9</v>
          </cell>
          <cell r="BH143">
            <v>0</v>
          </cell>
          <cell r="BI143">
            <v>3719.84</v>
          </cell>
          <cell r="BJ143">
            <v>0</v>
          </cell>
          <cell r="BK143">
            <v>3969.84</v>
          </cell>
          <cell r="BL143">
            <v>0</v>
          </cell>
          <cell r="BM143">
            <v>114</v>
          </cell>
          <cell r="BN143">
            <v>12675.63</v>
          </cell>
          <cell r="BO143">
            <v>0</v>
          </cell>
          <cell r="BP143">
            <v>0</v>
          </cell>
          <cell r="BQ143">
            <v>3595.9</v>
          </cell>
          <cell r="BR143">
            <v>0</v>
          </cell>
          <cell r="BS143">
            <v>0</v>
          </cell>
          <cell r="BT143">
            <v>16271.529999999999</v>
          </cell>
        </row>
        <row r="144">
          <cell r="A144">
            <v>672</v>
          </cell>
          <cell r="B144">
            <v>3327</v>
          </cell>
          <cell r="C144" t="str">
            <v>Horsley Church of England Primary School</v>
          </cell>
          <cell r="D144">
            <v>16397.61</v>
          </cell>
          <cell r="E144">
            <v>0</v>
          </cell>
          <cell r="F144">
            <v>0</v>
          </cell>
          <cell r="G144">
            <v>120.22</v>
          </cell>
          <cell r="H144">
            <v>0</v>
          </cell>
          <cell r="I144">
            <v>0</v>
          </cell>
          <cell r="J144">
            <v>292365.21999999997</v>
          </cell>
          <cell r="K144">
            <v>0</v>
          </cell>
          <cell r="L144">
            <v>13079</v>
          </cell>
          <cell r="M144">
            <v>0</v>
          </cell>
          <cell r="N144">
            <v>25524.78</v>
          </cell>
          <cell r="O144">
            <v>695.52</v>
          </cell>
          <cell r="P144">
            <v>1044.25</v>
          </cell>
          <cell r="Q144">
            <v>5389.06</v>
          </cell>
          <cell r="R144">
            <v>0</v>
          </cell>
          <cell r="S144">
            <v>4777.25</v>
          </cell>
          <cell r="T144">
            <v>718.98</v>
          </cell>
          <cell r="U144">
            <v>0</v>
          </cell>
          <cell r="V144">
            <v>1766</v>
          </cell>
          <cell r="W144">
            <v>25237</v>
          </cell>
          <cell r="X144">
            <v>0</v>
          </cell>
          <cell r="Y144">
            <v>0</v>
          </cell>
          <cell r="Z144">
            <v>0</v>
          </cell>
          <cell r="AA144">
            <v>221119.56</v>
          </cell>
          <cell r="AB144">
            <v>14978.68</v>
          </cell>
          <cell r="AC144">
            <v>43301.67</v>
          </cell>
          <cell r="AD144">
            <v>5339.31</v>
          </cell>
          <cell r="AE144">
            <v>11514.95</v>
          </cell>
          <cell r="AF144">
            <v>0</v>
          </cell>
          <cell r="AG144">
            <v>5843.96</v>
          </cell>
          <cell r="AH144">
            <v>248</v>
          </cell>
          <cell r="AI144">
            <v>3273.7</v>
          </cell>
          <cell r="AJ144">
            <v>6376</v>
          </cell>
          <cell r="AK144">
            <v>1594</v>
          </cell>
          <cell r="AL144">
            <v>2236.3000000000002</v>
          </cell>
          <cell r="AM144">
            <v>1003.35</v>
          </cell>
          <cell r="AN144">
            <v>1002.36</v>
          </cell>
          <cell r="AO144">
            <v>1384.05</v>
          </cell>
          <cell r="AP144">
            <v>2425.66</v>
          </cell>
          <cell r="AQ144">
            <v>832</v>
          </cell>
          <cell r="AR144">
            <v>999.25</v>
          </cell>
          <cell r="AS144">
            <v>14879.05</v>
          </cell>
          <cell r="AT144">
            <v>5363.73</v>
          </cell>
          <cell r="AU144">
            <v>0</v>
          </cell>
          <cell r="AV144">
            <v>4467.45</v>
          </cell>
          <cell r="AW144">
            <v>2666.4</v>
          </cell>
          <cell r="AX144">
            <v>0</v>
          </cell>
          <cell r="AY144">
            <v>0</v>
          </cell>
          <cell r="AZ144">
            <v>4254.1000000000004</v>
          </cell>
          <cell r="BA144">
            <v>6406.22</v>
          </cell>
          <cell r="BB144">
            <v>8963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3619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2732.17</v>
          </cell>
          <cell r="BN144">
            <v>16521.919999999998</v>
          </cell>
          <cell r="BO144">
            <v>0</v>
          </cell>
          <cell r="BP144">
            <v>0</v>
          </cell>
          <cell r="BQ144">
            <v>1007.05</v>
          </cell>
          <cell r="BR144">
            <v>0</v>
          </cell>
          <cell r="BS144">
            <v>0</v>
          </cell>
          <cell r="BT144">
            <v>17528.969999999998</v>
          </cell>
        </row>
        <row r="145">
          <cell r="A145">
            <v>677</v>
          </cell>
          <cell r="B145">
            <v>3328</v>
          </cell>
          <cell r="C145" t="str">
            <v>Huntley Church of England Primary School</v>
          </cell>
          <cell r="D145">
            <v>57548.49</v>
          </cell>
          <cell r="E145">
            <v>0</v>
          </cell>
          <cell r="F145">
            <v>0</v>
          </cell>
          <cell r="G145">
            <v>50</v>
          </cell>
          <cell r="H145">
            <v>0</v>
          </cell>
          <cell r="I145">
            <v>0</v>
          </cell>
          <cell r="J145">
            <v>234955</v>
          </cell>
          <cell r="K145">
            <v>0</v>
          </cell>
          <cell r="L145">
            <v>6291</v>
          </cell>
          <cell r="M145">
            <v>0</v>
          </cell>
          <cell r="N145">
            <v>34705</v>
          </cell>
          <cell r="O145">
            <v>900</v>
          </cell>
          <cell r="P145">
            <v>125.25</v>
          </cell>
          <cell r="Q145">
            <v>3754.09</v>
          </cell>
          <cell r="R145">
            <v>8000</v>
          </cell>
          <cell r="S145">
            <v>3638.87</v>
          </cell>
          <cell r="T145">
            <v>695.14</v>
          </cell>
          <cell r="U145">
            <v>3583</v>
          </cell>
          <cell r="V145">
            <v>2750.7</v>
          </cell>
          <cell r="W145">
            <v>22771</v>
          </cell>
          <cell r="X145">
            <v>0</v>
          </cell>
          <cell r="Y145">
            <v>0</v>
          </cell>
          <cell r="Z145">
            <v>0</v>
          </cell>
          <cell r="AA145">
            <v>167522.54999999999</v>
          </cell>
          <cell r="AB145">
            <v>8924.41</v>
          </cell>
          <cell r="AC145">
            <v>31526.91</v>
          </cell>
          <cell r="AD145">
            <v>0</v>
          </cell>
          <cell r="AE145">
            <v>19258.73</v>
          </cell>
          <cell r="AF145">
            <v>0</v>
          </cell>
          <cell r="AG145">
            <v>7263.97</v>
          </cell>
          <cell r="AH145">
            <v>1153.74</v>
          </cell>
          <cell r="AI145">
            <v>1895.09</v>
          </cell>
          <cell r="AJ145">
            <v>5118</v>
          </cell>
          <cell r="AK145">
            <v>1321</v>
          </cell>
          <cell r="AL145">
            <v>42444.26</v>
          </cell>
          <cell r="AM145">
            <v>993.01</v>
          </cell>
          <cell r="AN145">
            <v>8525.66</v>
          </cell>
          <cell r="AO145">
            <v>4194.74</v>
          </cell>
          <cell r="AP145">
            <v>8440.48</v>
          </cell>
          <cell r="AQ145">
            <v>580</v>
          </cell>
          <cell r="AR145">
            <v>1505.94</v>
          </cell>
          <cell r="AS145">
            <v>16521.71</v>
          </cell>
          <cell r="AT145">
            <v>5115.66</v>
          </cell>
          <cell r="AU145">
            <v>0</v>
          </cell>
          <cell r="AV145">
            <v>3754.09</v>
          </cell>
          <cell r="AW145">
            <v>1998</v>
          </cell>
          <cell r="AX145">
            <v>0</v>
          </cell>
          <cell r="AY145">
            <v>6418.57</v>
          </cell>
          <cell r="AZ145">
            <v>0</v>
          </cell>
          <cell r="BA145">
            <v>1574.86</v>
          </cell>
          <cell r="BB145">
            <v>7212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3523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50</v>
          </cell>
          <cell r="BN145">
            <v>26454.16</v>
          </cell>
          <cell r="BO145">
            <v>0</v>
          </cell>
          <cell r="BP145">
            <v>0</v>
          </cell>
          <cell r="BQ145">
            <v>3523</v>
          </cell>
          <cell r="BR145">
            <v>0</v>
          </cell>
          <cell r="BS145">
            <v>0</v>
          </cell>
          <cell r="BT145">
            <v>29977.16</v>
          </cell>
        </row>
        <row r="146">
          <cell r="A146">
            <v>678</v>
          </cell>
          <cell r="B146">
            <v>2118</v>
          </cell>
          <cell r="C146" t="str">
            <v>Innsworth Junior School</v>
          </cell>
          <cell r="D146">
            <v>88445.75</v>
          </cell>
          <cell r="E146">
            <v>0</v>
          </cell>
          <cell r="F146">
            <v>16632.11</v>
          </cell>
          <cell r="G146">
            <v>115.96</v>
          </cell>
          <cell r="H146">
            <v>0</v>
          </cell>
          <cell r="I146">
            <v>0</v>
          </cell>
          <cell r="J146">
            <v>470580</v>
          </cell>
          <cell r="K146">
            <v>0</v>
          </cell>
          <cell r="L146">
            <v>56176</v>
          </cell>
          <cell r="M146">
            <v>0</v>
          </cell>
          <cell r="N146">
            <v>25606</v>
          </cell>
          <cell r="O146">
            <v>1300</v>
          </cell>
          <cell r="P146">
            <v>0</v>
          </cell>
          <cell r="Q146">
            <v>8963.1</v>
          </cell>
          <cell r="R146">
            <v>0</v>
          </cell>
          <cell r="S146">
            <v>5186.6000000000004</v>
          </cell>
          <cell r="T146">
            <v>2204.8000000000002</v>
          </cell>
          <cell r="U146">
            <v>10792.6</v>
          </cell>
          <cell r="V146">
            <v>4423.22</v>
          </cell>
          <cell r="W146">
            <v>32555</v>
          </cell>
          <cell r="X146">
            <v>0</v>
          </cell>
          <cell r="Y146">
            <v>0</v>
          </cell>
          <cell r="Z146">
            <v>0</v>
          </cell>
          <cell r="AA146">
            <v>317591.96000000002</v>
          </cell>
          <cell r="AB146">
            <v>9297.02</v>
          </cell>
          <cell r="AC146">
            <v>95878.19</v>
          </cell>
          <cell r="AD146">
            <v>24755</v>
          </cell>
          <cell r="AE146">
            <v>34526.86</v>
          </cell>
          <cell r="AF146">
            <v>0</v>
          </cell>
          <cell r="AG146">
            <v>16526.62</v>
          </cell>
          <cell r="AH146">
            <v>4892.8</v>
          </cell>
          <cell r="AI146">
            <v>2083.5</v>
          </cell>
          <cell r="AJ146">
            <v>8863</v>
          </cell>
          <cell r="AK146">
            <v>2364</v>
          </cell>
          <cell r="AL146">
            <v>6202.36</v>
          </cell>
          <cell r="AM146">
            <v>2185.2800000000002</v>
          </cell>
          <cell r="AN146">
            <v>1808.66</v>
          </cell>
          <cell r="AO146">
            <v>1695.21</v>
          </cell>
          <cell r="AP146">
            <v>6404.91</v>
          </cell>
          <cell r="AQ146">
            <v>6468</v>
          </cell>
          <cell r="AR146">
            <v>1586.72</v>
          </cell>
          <cell r="AS146">
            <v>34653.919999999998</v>
          </cell>
          <cell r="AT146">
            <v>10879.72</v>
          </cell>
          <cell r="AU146">
            <v>0</v>
          </cell>
          <cell r="AV146">
            <v>5208.0600000000004</v>
          </cell>
          <cell r="AW146">
            <v>4436.8</v>
          </cell>
          <cell r="AX146">
            <v>0</v>
          </cell>
          <cell r="AY146">
            <v>3358.28</v>
          </cell>
          <cell r="AZ146">
            <v>10993.62</v>
          </cell>
          <cell r="BA146">
            <v>6328.3</v>
          </cell>
          <cell r="BB146">
            <v>12708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39790</v>
          </cell>
          <cell r="BH146">
            <v>0</v>
          </cell>
          <cell r="BI146">
            <v>0</v>
          </cell>
          <cell r="BJ146">
            <v>0</v>
          </cell>
          <cell r="BK146">
            <v>20993.1</v>
          </cell>
          <cell r="BL146">
            <v>0</v>
          </cell>
          <cell r="BM146">
            <v>3296.33</v>
          </cell>
          <cell r="BN146">
            <v>74536.28</v>
          </cell>
          <cell r="BO146">
            <v>0</v>
          </cell>
          <cell r="BP146">
            <v>27180.01</v>
          </cell>
          <cell r="BQ146">
            <v>5068.63</v>
          </cell>
          <cell r="BR146">
            <v>0</v>
          </cell>
          <cell r="BS146">
            <v>0</v>
          </cell>
          <cell r="BT146">
            <v>106784.92</v>
          </cell>
        </row>
        <row r="147">
          <cell r="A147">
            <v>680</v>
          </cell>
          <cell r="B147">
            <v>2078</v>
          </cell>
          <cell r="C147" t="str">
            <v>Joy's Green Primary School</v>
          </cell>
          <cell r="D147">
            <v>13352.93</v>
          </cell>
          <cell r="E147">
            <v>0</v>
          </cell>
          <cell r="F147">
            <v>20498.740000000002</v>
          </cell>
          <cell r="G147">
            <v>665.15</v>
          </cell>
          <cell r="H147">
            <v>0</v>
          </cell>
          <cell r="I147">
            <v>0</v>
          </cell>
          <cell r="J147">
            <v>47541</v>
          </cell>
          <cell r="K147">
            <v>0</v>
          </cell>
          <cell r="L147">
            <v>2081</v>
          </cell>
          <cell r="M147">
            <v>0</v>
          </cell>
          <cell r="N147">
            <v>5448</v>
          </cell>
          <cell r="O147">
            <v>0</v>
          </cell>
          <cell r="P147">
            <v>0</v>
          </cell>
          <cell r="Q147">
            <v>2062.54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2372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48000.86</v>
          </cell>
          <cell r="AB147">
            <v>629.24</v>
          </cell>
          <cell r="AC147">
            <v>5137.62</v>
          </cell>
          <cell r="AD147">
            <v>2174.0500000000002</v>
          </cell>
          <cell r="AE147">
            <v>1493.29</v>
          </cell>
          <cell r="AF147">
            <v>0</v>
          </cell>
          <cell r="AG147">
            <v>918.51</v>
          </cell>
          <cell r="AH147">
            <v>356.9</v>
          </cell>
          <cell r="AI147">
            <v>160</v>
          </cell>
          <cell r="AJ147">
            <v>0</v>
          </cell>
          <cell r="AK147">
            <v>0</v>
          </cell>
          <cell r="AL147">
            <v>90.45</v>
          </cell>
          <cell r="AM147">
            <v>0</v>
          </cell>
          <cell r="AN147">
            <v>49.55</v>
          </cell>
          <cell r="AO147">
            <v>299.47000000000003</v>
          </cell>
          <cell r="AP147">
            <v>1093.3900000000001</v>
          </cell>
          <cell r="AQ147">
            <v>1109</v>
          </cell>
          <cell r="AR147">
            <v>0</v>
          </cell>
          <cell r="AS147">
            <v>1250.1099999999999</v>
          </cell>
          <cell r="AT147">
            <v>428</v>
          </cell>
          <cell r="AU147">
            <v>0</v>
          </cell>
          <cell r="AV147">
            <v>1144.95</v>
          </cell>
          <cell r="AW147">
            <v>187</v>
          </cell>
          <cell r="AX147">
            <v>64</v>
          </cell>
          <cell r="AY147">
            <v>822.71</v>
          </cell>
          <cell r="AZ147">
            <v>0</v>
          </cell>
          <cell r="BA147">
            <v>95.43</v>
          </cell>
          <cell r="BB147">
            <v>2456.5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437</v>
          </cell>
          <cell r="BL147">
            <v>0</v>
          </cell>
          <cell r="BM147">
            <v>441</v>
          </cell>
          <cell r="BN147">
            <v>4896.4399999999996</v>
          </cell>
          <cell r="BO147">
            <v>0</v>
          </cell>
          <cell r="BP147">
            <v>20285.89</v>
          </cell>
          <cell r="BQ147">
            <v>0</v>
          </cell>
          <cell r="BR147">
            <v>0</v>
          </cell>
          <cell r="BS147">
            <v>0</v>
          </cell>
          <cell r="BT147">
            <v>25182.329999999998</v>
          </cell>
        </row>
        <row r="148">
          <cell r="A148">
            <v>681</v>
          </cell>
          <cell r="B148">
            <v>2073</v>
          </cell>
          <cell r="C148" t="str">
            <v>Kemble Primary School</v>
          </cell>
          <cell r="D148">
            <v>12315.23</v>
          </cell>
          <cell r="E148">
            <v>0</v>
          </cell>
          <cell r="F148">
            <v>869.79</v>
          </cell>
          <cell r="G148">
            <v>0</v>
          </cell>
          <cell r="H148">
            <v>0</v>
          </cell>
          <cell r="I148">
            <v>0</v>
          </cell>
          <cell r="J148">
            <v>287969.14</v>
          </cell>
          <cell r="K148">
            <v>0</v>
          </cell>
          <cell r="L148">
            <v>13755</v>
          </cell>
          <cell r="M148">
            <v>0</v>
          </cell>
          <cell r="N148">
            <v>28562.86</v>
          </cell>
          <cell r="O148">
            <v>2013.72</v>
          </cell>
          <cell r="P148">
            <v>200</v>
          </cell>
          <cell r="Q148">
            <v>3503.86</v>
          </cell>
          <cell r="R148">
            <v>0</v>
          </cell>
          <cell r="S148">
            <v>485.62</v>
          </cell>
          <cell r="T148">
            <v>0</v>
          </cell>
          <cell r="U148">
            <v>4345</v>
          </cell>
          <cell r="V148">
            <v>8347.58</v>
          </cell>
          <cell r="W148">
            <v>25352</v>
          </cell>
          <cell r="X148">
            <v>0</v>
          </cell>
          <cell r="Y148">
            <v>0</v>
          </cell>
          <cell r="Z148">
            <v>0</v>
          </cell>
          <cell r="AA148">
            <v>217739.39</v>
          </cell>
          <cell r="AB148">
            <v>9450.81</v>
          </cell>
          <cell r="AC148">
            <v>30183.38</v>
          </cell>
          <cell r="AD148">
            <v>12320.11</v>
          </cell>
          <cell r="AE148">
            <v>14374.51</v>
          </cell>
          <cell r="AF148">
            <v>0</v>
          </cell>
          <cell r="AG148">
            <v>6536.8</v>
          </cell>
          <cell r="AH148">
            <v>1263.77</v>
          </cell>
          <cell r="AI148">
            <v>4502.3500000000004</v>
          </cell>
          <cell r="AJ148">
            <v>3144</v>
          </cell>
          <cell r="AK148">
            <v>867</v>
          </cell>
          <cell r="AL148">
            <v>2934.17</v>
          </cell>
          <cell r="AM148">
            <v>3851.25</v>
          </cell>
          <cell r="AN148">
            <v>675.83</v>
          </cell>
          <cell r="AO148">
            <v>439.95</v>
          </cell>
          <cell r="AP148">
            <v>7083.94</v>
          </cell>
          <cell r="AQ148">
            <v>7923</v>
          </cell>
          <cell r="AR148">
            <v>1254.92</v>
          </cell>
          <cell r="AS148">
            <v>19155.84</v>
          </cell>
          <cell r="AT148">
            <v>2786.13</v>
          </cell>
          <cell r="AU148">
            <v>0</v>
          </cell>
          <cell r="AV148">
            <v>4914.99</v>
          </cell>
          <cell r="AW148">
            <v>2322</v>
          </cell>
          <cell r="AX148">
            <v>0</v>
          </cell>
          <cell r="AY148">
            <v>1815.69</v>
          </cell>
          <cell r="AZ148">
            <v>0</v>
          </cell>
          <cell r="BA148">
            <v>5323.94</v>
          </cell>
          <cell r="BB148">
            <v>7901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27576</v>
          </cell>
          <cell r="BH148">
            <v>0</v>
          </cell>
          <cell r="BI148">
            <v>0</v>
          </cell>
          <cell r="BJ148">
            <v>0</v>
          </cell>
          <cell r="BK148">
            <v>24299.59</v>
          </cell>
          <cell r="BL148">
            <v>0</v>
          </cell>
          <cell r="BM148">
            <v>3399.79</v>
          </cell>
          <cell r="BN148">
            <v>18085.240000000002</v>
          </cell>
          <cell r="BO148">
            <v>0</v>
          </cell>
          <cell r="BP148">
            <v>740.41</v>
          </cell>
          <cell r="BQ148">
            <v>6</v>
          </cell>
          <cell r="BR148">
            <v>0</v>
          </cell>
          <cell r="BS148">
            <v>0</v>
          </cell>
          <cell r="BT148">
            <v>18831.650000000001</v>
          </cell>
        </row>
        <row r="149">
          <cell r="A149">
            <v>682</v>
          </cell>
          <cell r="B149">
            <v>3042</v>
          </cell>
          <cell r="C149" t="str">
            <v>Kempsford Church of England Primary School</v>
          </cell>
          <cell r="D149">
            <v>16145.71</v>
          </cell>
          <cell r="E149">
            <v>0</v>
          </cell>
          <cell r="F149">
            <v>615.80999999999995</v>
          </cell>
          <cell r="G149">
            <v>4707</v>
          </cell>
          <cell r="H149">
            <v>0</v>
          </cell>
          <cell r="I149">
            <v>0</v>
          </cell>
          <cell r="J149">
            <v>347592</v>
          </cell>
          <cell r="K149">
            <v>0</v>
          </cell>
          <cell r="L149">
            <v>31219</v>
          </cell>
          <cell r="M149">
            <v>0</v>
          </cell>
          <cell r="N149">
            <v>25024</v>
          </cell>
          <cell r="O149">
            <v>9050</v>
          </cell>
          <cell r="P149">
            <v>0</v>
          </cell>
          <cell r="Q149">
            <v>5257.3</v>
          </cell>
          <cell r="R149">
            <v>0</v>
          </cell>
          <cell r="S149">
            <v>17270.150000000001</v>
          </cell>
          <cell r="T149">
            <v>5619.59</v>
          </cell>
          <cell r="U149">
            <v>7093.75</v>
          </cell>
          <cell r="V149">
            <v>6053.85</v>
          </cell>
          <cell r="W149">
            <v>28767</v>
          </cell>
          <cell r="X149">
            <v>0</v>
          </cell>
          <cell r="Y149">
            <v>0</v>
          </cell>
          <cell r="Z149">
            <v>0</v>
          </cell>
          <cell r="AA149">
            <v>255776.54</v>
          </cell>
          <cell r="AB149">
            <v>26743.1</v>
          </cell>
          <cell r="AC149">
            <v>65360.5</v>
          </cell>
          <cell r="AD149">
            <v>12713.87</v>
          </cell>
          <cell r="AE149">
            <v>25744.48</v>
          </cell>
          <cell r="AF149">
            <v>0</v>
          </cell>
          <cell r="AG149">
            <v>9768.82</v>
          </cell>
          <cell r="AH149">
            <v>1524.54</v>
          </cell>
          <cell r="AI149">
            <v>2537.13</v>
          </cell>
          <cell r="AJ149">
            <v>7427</v>
          </cell>
          <cell r="AK149">
            <v>1917</v>
          </cell>
          <cell r="AL149">
            <v>8733.2000000000007</v>
          </cell>
          <cell r="AM149">
            <v>1595.36</v>
          </cell>
          <cell r="AN149">
            <v>891.94</v>
          </cell>
          <cell r="AO149">
            <v>721.8</v>
          </cell>
          <cell r="AP149">
            <v>9859.0300000000007</v>
          </cell>
          <cell r="AQ149">
            <v>8778</v>
          </cell>
          <cell r="AR149">
            <v>588.98</v>
          </cell>
          <cell r="AS149">
            <v>15137.41</v>
          </cell>
          <cell r="AT149">
            <v>8561.6299999999992</v>
          </cell>
          <cell r="AU149">
            <v>0</v>
          </cell>
          <cell r="AV149">
            <v>6378.69</v>
          </cell>
          <cell r="AW149">
            <v>3592.8</v>
          </cell>
          <cell r="AX149">
            <v>910</v>
          </cell>
          <cell r="AY149">
            <v>0</v>
          </cell>
          <cell r="AZ149">
            <v>0</v>
          </cell>
          <cell r="BA149">
            <v>4058.83</v>
          </cell>
          <cell r="BB149">
            <v>11812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5997</v>
          </cell>
          <cell r="BH149">
            <v>0</v>
          </cell>
          <cell r="BI149">
            <v>0</v>
          </cell>
          <cell r="BJ149">
            <v>0</v>
          </cell>
          <cell r="BK149">
            <v>7384.27</v>
          </cell>
          <cell r="BL149">
            <v>0</v>
          </cell>
          <cell r="BM149">
            <v>1404.74</v>
          </cell>
          <cell r="BN149">
            <v>7959.7</v>
          </cell>
          <cell r="BO149">
            <v>0</v>
          </cell>
          <cell r="BP149">
            <v>128.54</v>
          </cell>
          <cell r="BQ149">
            <v>2402.2600000000002</v>
          </cell>
          <cell r="BR149">
            <v>0</v>
          </cell>
          <cell r="BS149">
            <v>0</v>
          </cell>
          <cell r="BT149">
            <v>10490.5</v>
          </cell>
        </row>
        <row r="150">
          <cell r="A150">
            <v>683</v>
          </cell>
          <cell r="B150">
            <v>2145</v>
          </cell>
          <cell r="C150" t="str">
            <v>Larkfield Infants School</v>
          </cell>
          <cell r="D150">
            <v>25715.58</v>
          </cell>
          <cell r="E150">
            <v>0</v>
          </cell>
          <cell r="F150">
            <v>8233.06</v>
          </cell>
          <cell r="G150">
            <v>6511.33</v>
          </cell>
          <cell r="H150">
            <v>0</v>
          </cell>
          <cell r="I150">
            <v>0</v>
          </cell>
          <cell r="J150">
            <v>313532.36</v>
          </cell>
          <cell r="K150">
            <v>0</v>
          </cell>
          <cell r="L150">
            <v>15184</v>
          </cell>
          <cell r="M150">
            <v>0</v>
          </cell>
          <cell r="N150">
            <v>10137.64</v>
          </cell>
          <cell r="O150">
            <v>1165.79</v>
          </cell>
          <cell r="P150">
            <v>200</v>
          </cell>
          <cell r="Q150">
            <v>8342.0499999999993</v>
          </cell>
          <cell r="R150">
            <v>0</v>
          </cell>
          <cell r="S150">
            <v>0</v>
          </cell>
          <cell r="T150">
            <v>560.62</v>
          </cell>
          <cell r="U150">
            <v>0</v>
          </cell>
          <cell r="V150">
            <v>4181.3</v>
          </cell>
          <cell r="W150">
            <v>23175</v>
          </cell>
          <cell r="X150">
            <v>0</v>
          </cell>
          <cell r="Y150">
            <v>0</v>
          </cell>
          <cell r="Z150">
            <v>0</v>
          </cell>
          <cell r="AA150">
            <v>220023.26</v>
          </cell>
          <cell r="AB150">
            <v>12810.94</v>
          </cell>
          <cell r="AC150">
            <v>62437.08</v>
          </cell>
          <cell r="AD150">
            <v>12616.03</v>
          </cell>
          <cell r="AE150">
            <v>25246.17</v>
          </cell>
          <cell r="AF150">
            <v>0</v>
          </cell>
          <cell r="AG150">
            <v>9433.01</v>
          </cell>
          <cell r="AH150">
            <v>665.28</v>
          </cell>
          <cell r="AI150">
            <v>1519.79</v>
          </cell>
          <cell r="AJ150">
            <v>2354</v>
          </cell>
          <cell r="AK150">
            <v>589</v>
          </cell>
          <cell r="AL150">
            <v>2968.56</v>
          </cell>
          <cell r="AM150">
            <v>2314.12</v>
          </cell>
          <cell r="AN150">
            <v>366.43</v>
          </cell>
          <cell r="AO150">
            <v>1902.37</v>
          </cell>
          <cell r="AP150">
            <v>7853.79</v>
          </cell>
          <cell r="AQ150">
            <v>6329</v>
          </cell>
          <cell r="AR150">
            <v>648.99</v>
          </cell>
          <cell r="AS150">
            <v>5892.47</v>
          </cell>
          <cell r="AT150">
            <v>1534.67</v>
          </cell>
          <cell r="AU150">
            <v>0</v>
          </cell>
          <cell r="AV150">
            <v>2434.8200000000002</v>
          </cell>
          <cell r="AW150">
            <v>2445</v>
          </cell>
          <cell r="AX150">
            <v>0</v>
          </cell>
          <cell r="AY150">
            <v>870</v>
          </cell>
          <cell r="AZ150">
            <v>2132.86</v>
          </cell>
          <cell r="BA150">
            <v>1492.6</v>
          </cell>
          <cell r="BB150">
            <v>9406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13996</v>
          </cell>
          <cell r="BH150">
            <v>0</v>
          </cell>
          <cell r="BI150">
            <v>0</v>
          </cell>
          <cell r="BJ150">
            <v>0</v>
          </cell>
          <cell r="BK150">
            <v>11233.19</v>
          </cell>
          <cell r="BL150">
            <v>0</v>
          </cell>
          <cell r="BM150">
            <v>2172.83</v>
          </cell>
          <cell r="BN150">
            <v>5908.1</v>
          </cell>
          <cell r="BO150">
            <v>0</v>
          </cell>
          <cell r="BP150">
            <v>11957.37</v>
          </cell>
          <cell r="BQ150">
            <v>3377</v>
          </cell>
          <cell r="BR150">
            <v>0</v>
          </cell>
          <cell r="BS150">
            <v>0</v>
          </cell>
          <cell r="BT150">
            <v>21242.47</v>
          </cell>
        </row>
        <row r="151">
          <cell r="A151">
            <v>684</v>
          </cell>
          <cell r="B151">
            <v>2074</v>
          </cell>
          <cell r="C151" t="str">
            <v>Kings Stanley Infant School</v>
          </cell>
          <cell r="D151">
            <v>11478.31</v>
          </cell>
          <cell r="E151">
            <v>0</v>
          </cell>
          <cell r="F151">
            <v>-8028.67</v>
          </cell>
          <cell r="G151">
            <v>610.27</v>
          </cell>
          <cell r="H151">
            <v>0</v>
          </cell>
          <cell r="I151">
            <v>0</v>
          </cell>
          <cell r="J151">
            <v>81857</v>
          </cell>
          <cell r="K151">
            <v>0</v>
          </cell>
          <cell r="L151">
            <v>1593</v>
          </cell>
          <cell r="M151">
            <v>0</v>
          </cell>
          <cell r="N151">
            <v>6012</v>
          </cell>
          <cell r="O151">
            <v>0</v>
          </cell>
          <cell r="P151">
            <v>0</v>
          </cell>
          <cell r="Q151">
            <v>1058.8499999999999</v>
          </cell>
          <cell r="R151">
            <v>0</v>
          </cell>
          <cell r="S151">
            <v>0</v>
          </cell>
          <cell r="T151">
            <v>1899.75</v>
          </cell>
          <cell r="U151">
            <v>0</v>
          </cell>
          <cell r="V151">
            <v>5581.06</v>
          </cell>
          <cell r="W151">
            <v>19286</v>
          </cell>
          <cell r="X151">
            <v>0</v>
          </cell>
          <cell r="Y151">
            <v>0</v>
          </cell>
          <cell r="Z151">
            <v>0</v>
          </cell>
          <cell r="AA151">
            <v>67402.36</v>
          </cell>
          <cell r="AB151">
            <v>1953.14</v>
          </cell>
          <cell r="AC151">
            <v>15257.49</v>
          </cell>
          <cell r="AD151">
            <v>2078.15</v>
          </cell>
          <cell r="AE151">
            <v>4104.57</v>
          </cell>
          <cell r="AF151">
            <v>0</v>
          </cell>
          <cell r="AG151">
            <v>0</v>
          </cell>
          <cell r="AH151">
            <v>157</v>
          </cell>
          <cell r="AI151">
            <v>135</v>
          </cell>
          <cell r="AJ151">
            <v>0</v>
          </cell>
          <cell r="AK151">
            <v>0</v>
          </cell>
          <cell r="AL151">
            <v>7887.25</v>
          </cell>
          <cell r="AM151">
            <v>1348.69</v>
          </cell>
          <cell r="AN151">
            <v>395.55</v>
          </cell>
          <cell r="AO151">
            <v>358.98</v>
          </cell>
          <cell r="AP151">
            <v>2009.87</v>
          </cell>
          <cell r="AQ151">
            <v>2864</v>
          </cell>
          <cell r="AR151">
            <v>295.72000000000003</v>
          </cell>
          <cell r="AS151">
            <v>8888.64</v>
          </cell>
          <cell r="AT151">
            <v>1176.1600000000001</v>
          </cell>
          <cell r="AU151">
            <v>0</v>
          </cell>
          <cell r="AV151">
            <v>2508.64</v>
          </cell>
          <cell r="AW151">
            <v>760</v>
          </cell>
          <cell r="AX151">
            <v>0</v>
          </cell>
          <cell r="AY151">
            <v>363</v>
          </cell>
          <cell r="AZ151">
            <v>0</v>
          </cell>
          <cell r="BA151">
            <v>286</v>
          </cell>
          <cell r="BB151">
            <v>2819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11607.86</v>
          </cell>
          <cell r="BH151">
            <v>0</v>
          </cell>
          <cell r="BI151">
            <v>0</v>
          </cell>
          <cell r="BJ151">
            <v>0</v>
          </cell>
          <cell r="BK151">
            <v>1265.8499999999999</v>
          </cell>
          <cell r="BL151">
            <v>0</v>
          </cell>
          <cell r="BM151">
            <v>406.96</v>
          </cell>
          <cell r="BN151">
            <v>5716.76</v>
          </cell>
          <cell r="BO151">
            <v>0</v>
          </cell>
          <cell r="BP151">
            <v>-2404.52</v>
          </cell>
          <cell r="BQ151">
            <v>1557.04</v>
          </cell>
          <cell r="BR151">
            <v>3364.13</v>
          </cell>
          <cell r="BS151">
            <v>0</v>
          </cell>
          <cell r="BT151">
            <v>8233.41</v>
          </cell>
        </row>
        <row r="152">
          <cell r="A152">
            <v>685</v>
          </cell>
          <cell r="B152">
            <v>3043</v>
          </cell>
          <cell r="C152" t="str">
            <v>King's Stanley Church of England Junior School</v>
          </cell>
          <cell r="D152">
            <v>49796.6</v>
          </cell>
          <cell r="E152">
            <v>0</v>
          </cell>
          <cell r="F152">
            <v>19383.05</v>
          </cell>
          <cell r="G152">
            <v>427.96</v>
          </cell>
          <cell r="H152">
            <v>0</v>
          </cell>
          <cell r="I152">
            <v>0</v>
          </cell>
          <cell r="J152">
            <v>125925</v>
          </cell>
          <cell r="K152">
            <v>0</v>
          </cell>
          <cell r="L152">
            <v>3825</v>
          </cell>
          <cell r="M152">
            <v>0</v>
          </cell>
          <cell r="N152">
            <v>9706</v>
          </cell>
          <cell r="O152">
            <v>0</v>
          </cell>
          <cell r="P152">
            <v>0</v>
          </cell>
          <cell r="Q152">
            <v>5217.6000000000004</v>
          </cell>
          <cell r="R152">
            <v>0</v>
          </cell>
          <cell r="S152">
            <v>292.5</v>
          </cell>
          <cell r="T152">
            <v>0</v>
          </cell>
          <cell r="U152">
            <v>3303</v>
          </cell>
          <cell r="V152">
            <v>3317.44</v>
          </cell>
          <cell r="W152">
            <v>25636</v>
          </cell>
          <cell r="X152">
            <v>0</v>
          </cell>
          <cell r="Y152">
            <v>0</v>
          </cell>
          <cell r="Z152">
            <v>0</v>
          </cell>
          <cell r="AA152">
            <v>101083.61</v>
          </cell>
          <cell r="AB152">
            <v>4692.72</v>
          </cell>
          <cell r="AC152">
            <v>15646.95</v>
          </cell>
          <cell r="AD152">
            <v>3446.6</v>
          </cell>
          <cell r="AE152">
            <v>7029.06</v>
          </cell>
          <cell r="AF152">
            <v>0</v>
          </cell>
          <cell r="AG152">
            <v>3062.4</v>
          </cell>
          <cell r="AH152">
            <v>777.04</v>
          </cell>
          <cell r="AI152">
            <v>585</v>
          </cell>
          <cell r="AJ152">
            <v>0</v>
          </cell>
          <cell r="AK152">
            <v>0</v>
          </cell>
          <cell r="AL152">
            <v>4587.12</v>
          </cell>
          <cell r="AM152">
            <v>40</v>
          </cell>
          <cell r="AN152">
            <v>0</v>
          </cell>
          <cell r="AO152">
            <v>468.23</v>
          </cell>
          <cell r="AP152">
            <v>-45.58</v>
          </cell>
          <cell r="AQ152">
            <v>2645</v>
          </cell>
          <cell r="AR152">
            <v>1696.05</v>
          </cell>
          <cell r="AS152">
            <v>7676.13</v>
          </cell>
          <cell r="AT152">
            <v>494</v>
          </cell>
          <cell r="AU152">
            <v>0</v>
          </cell>
          <cell r="AV152">
            <v>3017.04</v>
          </cell>
          <cell r="AW152">
            <v>1314.2</v>
          </cell>
          <cell r="AX152">
            <v>0</v>
          </cell>
          <cell r="AY152">
            <v>1049.3800000000001</v>
          </cell>
          <cell r="AZ152">
            <v>0</v>
          </cell>
          <cell r="BA152">
            <v>938.78</v>
          </cell>
          <cell r="BB152">
            <v>3631.97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11898</v>
          </cell>
          <cell r="BH152">
            <v>0</v>
          </cell>
          <cell r="BI152">
            <v>0</v>
          </cell>
          <cell r="BJ152">
            <v>0</v>
          </cell>
          <cell r="BK152">
            <v>10368.86</v>
          </cell>
          <cell r="BL152">
            <v>0</v>
          </cell>
          <cell r="BM152">
            <v>364.54</v>
          </cell>
          <cell r="BN152">
            <v>63183.44</v>
          </cell>
          <cell r="BO152">
            <v>0</v>
          </cell>
          <cell r="BP152">
            <v>19524.189999999999</v>
          </cell>
          <cell r="BQ152">
            <v>1448.46</v>
          </cell>
          <cell r="BR152">
            <v>2.96</v>
          </cell>
          <cell r="BS152">
            <v>0</v>
          </cell>
          <cell r="BT152">
            <v>84159.050000000017</v>
          </cell>
        </row>
        <row r="153">
          <cell r="A153">
            <v>686</v>
          </cell>
          <cell r="B153">
            <v>3372</v>
          </cell>
          <cell r="C153" t="str">
            <v>Kings Stanley Primary School</v>
          </cell>
          <cell r="D153">
            <v>68900.2</v>
          </cell>
          <cell r="E153">
            <v>0</v>
          </cell>
          <cell r="F153">
            <v>17119.669999999998</v>
          </cell>
          <cell r="G153">
            <v>3005.5</v>
          </cell>
          <cell r="H153">
            <v>3367.09</v>
          </cell>
          <cell r="I153">
            <v>0</v>
          </cell>
          <cell r="J153">
            <v>286855</v>
          </cell>
          <cell r="K153">
            <v>0</v>
          </cell>
          <cell r="L153">
            <v>6980</v>
          </cell>
          <cell r="M153">
            <v>0</v>
          </cell>
          <cell r="N153">
            <v>17187</v>
          </cell>
          <cell r="O153">
            <v>0</v>
          </cell>
          <cell r="P153">
            <v>0</v>
          </cell>
          <cell r="Q153">
            <v>5095.1000000000004</v>
          </cell>
          <cell r="R153">
            <v>0</v>
          </cell>
          <cell r="S153">
            <v>0</v>
          </cell>
          <cell r="T153">
            <v>0</v>
          </cell>
          <cell r="U153">
            <v>5806</v>
          </cell>
          <cell r="V153">
            <v>1602.55</v>
          </cell>
          <cell r="W153">
            <v>1743</v>
          </cell>
          <cell r="X153">
            <v>0</v>
          </cell>
          <cell r="Y153">
            <v>0</v>
          </cell>
          <cell r="Z153">
            <v>0</v>
          </cell>
          <cell r="AA153">
            <v>211445.87</v>
          </cell>
          <cell r="AB153">
            <v>7919.95</v>
          </cell>
          <cell r="AC153">
            <v>42089.97</v>
          </cell>
          <cell r="AD153">
            <v>8686.01</v>
          </cell>
          <cell r="AE153">
            <v>18247.900000000001</v>
          </cell>
          <cell r="AF153">
            <v>0</v>
          </cell>
          <cell r="AG153">
            <v>7213.62</v>
          </cell>
          <cell r="AH153">
            <v>4160.59</v>
          </cell>
          <cell r="AI153">
            <v>1963</v>
          </cell>
          <cell r="AJ153">
            <v>4298</v>
          </cell>
          <cell r="AK153">
            <v>1090</v>
          </cell>
          <cell r="AL153">
            <v>6135</v>
          </cell>
          <cell r="AM153">
            <v>1295.3800000000001</v>
          </cell>
          <cell r="AN153">
            <v>745.74</v>
          </cell>
          <cell r="AO153">
            <v>908.89</v>
          </cell>
          <cell r="AP153">
            <v>4355.6099999999997</v>
          </cell>
          <cell r="AQ153">
            <v>0</v>
          </cell>
          <cell r="AR153">
            <v>1730.76</v>
          </cell>
          <cell r="AS153">
            <v>13342.93</v>
          </cell>
          <cell r="AT153">
            <v>0</v>
          </cell>
          <cell r="AU153">
            <v>0</v>
          </cell>
          <cell r="AV153">
            <v>5657.49</v>
          </cell>
          <cell r="AW153">
            <v>2392</v>
          </cell>
          <cell r="AX153">
            <v>0</v>
          </cell>
          <cell r="AY153">
            <v>1776</v>
          </cell>
          <cell r="AZ153">
            <v>0</v>
          </cell>
          <cell r="BA153">
            <v>4812.4799999999996</v>
          </cell>
          <cell r="BB153">
            <v>5398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20741</v>
          </cell>
          <cell r="BH153">
            <v>0</v>
          </cell>
          <cell r="BI153">
            <v>0</v>
          </cell>
          <cell r="BJ153">
            <v>0</v>
          </cell>
          <cell r="BK153">
            <v>9315</v>
          </cell>
          <cell r="BL153">
            <v>0</v>
          </cell>
          <cell r="BM153">
            <v>651.01</v>
          </cell>
          <cell r="BN153">
            <v>38503.660000000003</v>
          </cell>
          <cell r="BO153">
            <v>0</v>
          </cell>
          <cell r="BP153">
            <v>24953</v>
          </cell>
          <cell r="BQ153">
            <v>5946.99</v>
          </cell>
          <cell r="BR153">
            <v>3367.26</v>
          </cell>
          <cell r="BS153">
            <v>0</v>
          </cell>
          <cell r="BT153">
            <v>72770.91</v>
          </cell>
        </row>
        <row r="154">
          <cell r="A154">
            <v>691</v>
          </cell>
          <cell r="B154">
            <v>2075</v>
          </cell>
          <cell r="C154" t="str">
            <v>Kingswood Primary School</v>
          </cell>
          <cell r="D154">
            <v>23898.6</v>
          </cell>
          <cell r="E154">
            <v>0</v>
          </cell>
          <cell r="F154">
            <v>35444.44</v>
          </cell>
          <cell r="G154">
            <v>662</v>
          </cell>
          <cell r="H154">
            <v>0</v>
          </cell>
          <cell r="I154">
            <v>0</v>
          </cell>
          <cell r="J154">
            <v>321946</v>
          </cell>
          <cell r="K154">
            <v>0</v>
          </cell>
          <cell r="L154">
            <v>15888</v>
          </cell>
          <cell r="M154">
            <v>0</v>
          </cell>
          <cell r="N154">
            <v>56075</v>
          </cell>
          <cell r="O154">
            <v>2550</v>
          </cell>
          <cell r="P154">
            <v>1767.24</v>
          </cell>
          <cell r="Q154">
            <v>7603.2</v>
          </cell>
          <cell r="R154">
            <v>0</v>
          </cell>
          <cell r="S154">
            <v>2197.92</v>
          </cell>
          <cell r="T154">
            <v>265.68</v>
          </cell>
          <cell r="U154">
            <v>6353.92</v>
          </cell>
          <cell r="V154">
            <v>18595.11</v>
          </cell>
          <cell r="W154">
            <v>29120</v>
          </cell>
          <cell r="X154">
            <v>0</v>
          </cell>
          <cell r="Y154">
            <v>0</v>
          </cell>
          <cell r="Z154">
            <v>0</v>
          </cell>
          <cell r="AA154">
            <v>252102.9</v>
          </cell>
          <cell r="AB154">
            <v>17146.53</v>
          </cell>
          <cell r="AC154">
            <v>55069.67</v>
          </cell>
          <cell r="AD154">
            <v>5610.12</v>
          </cell>
          <cell r="AE154">
            <v>27277.63</v>
          </cell>
          <cell r="AF154">
            <v>0</v>
          </cell>
          <cell r="AG154">
            <v>9900.2099999999991</v>
          </cell>
          <cell r="AH154">
            <v>1008.42</v>
          </cell>
          <cell r="AI154">
            <v>5369.7</v>
          </cell>
          <cell r="AJ154">
            <v>6489</v>
          </cell>
          <cell r="AK154">
            <v>2027.38</v>
          </cell>
          <cell r="AL154">
            <v>4780.71</v>
          </cell>
          <cell r="AM154">
            <v>589.79999999999995</v>
          </cell>
          <cell r="AN154">
            <v>6545.84</v>
          </cell>
          <cell r="AO154">
            <v>1011.93</v>
          </cell>
          <cell r="AP154">
            <v>3618.1</v>
          </cell>
          <cell r="AQ154">
            <v>4470</v>
          </cell>
          <cell r="AR154">
            <v>1094.74</v>
          </cell>
          <cell r="AS154">
            <v>25788.639999999999</v>
          </cell>
          <cell r="AT154">
            <v>3066.82</v>
          </cell>
          <cell r="AU154">
            <v>0</v>
          </cell>
          <cell r="AV154">
            <v>3484.9</v>
          </cell>
          <cell r="AW154">
            <v>2990.6</v>
          </cell>
          <cell r="AX154">
            <v>0</v>
          </cell>
          <cell r="AY154">
            <v>1018.5</v>
          </cell>
          <cell r="AZ154">
            <v>0</v>
          </cell>
          <cell r="BA154">
            <v>5083.88</v>
          </cell>
          <cell r="BB154">
            <v>9858.25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28898</v>
          </cell>
          <cell r="BH154">
            <v>0</v>
          </cell>
          <cell r="BI154">
            <v>0</v>
          </cell>
          <cell r="BJ154">
            <v>0</v>
          </cell>
          <cell r="BK154">
            <v>12267</v>
          </cell>
          <cell r="BL154">
            <v>0</v>
          </cell>
          <cell r="BM154">
            <v>3911.59</v>
          </cell>
          <cell r="BN154">
            <v>30856.400000000001</v>
          </cell>
          <cell r="BO154">
            <v>0</v>
          </cell>
          <cell r="BP154">
            <v>48607</v>
          </cell>
          <cell r="BQ154">
            <v>218.85</v>
          </cell>
          <cell r="BR154">
            <v>0</v>
          </cell>
          <cell r="BS154">
            <v>0</v>
          </cell>
          <cell r="BT154">
            <v>79682.25</v>
          </cell>
        </row>
        <row r="155">
          <cell r="A155">
            <v>692</v>
          </cell>
          <cell r="B155">
            <v>3330</v>
          </cell>
          <cell r="C155" t="str">
            <v>St Lawrence CE Primary School</v>
          </cell>
          <cell r="D155">
            <v>50467.6</v>
          </cell>
          <cell r="E155">
            <v>0</v>
          </cell>
          <cell r="F155">
            <v>0</v>
          </cell>
          <cell r="G155">
            <v>71.64</v>
          </cell>
          <cell r="H155">
            <v>0</v>
          </cell>
          <cell r="I155">
            <v>0</v>
          </cell>
          <cell r="J155">
            <v>587459.71</v>
          </cell>
          <cell r="K155">
            <v>0</v>
          </cell>
          <cell r="L155">
            <v>54646</v>
          </cell>
          <cell r="M155">
            <v>0</v>
          </cell>
          <cell r="N155">
            <v>22301.29</v>
          </cell>
          <cell r="O155">
            <v>2390</v>
          </cell>
          <cell r="P155">
            <v>213.76</v>
          </cell>
          <cell r="Q155">
            <v>10825.04</v>
          </cell>
          <cell r="R155">
            <v>0</v>
          </cell>
          <cell r="S155">
            <v>494.88</v>
          </cell>
          <cell r="T155">
            <v>51.75</v>
          </cell>
          <cell r="U155">
            <v>4071.5</v>
          </cell>
          <cell r="V155">
            <v>29551.78</v>
          </cell>
          <cell r="W155">
            <v>41325</v>
          </cell>
          <cell r="X155">
            <v>0</v>
          </cell>
          <cell r="Y155">
            <v>0</v>
          </cell>
          <cell r="Z155">
            <v>0</v>
          </cell>
          <cell r="AA155">
            <v>418858.3</v>
          </cell>
          <cell r="AB155">
            <v>30194.05</v>
          </cell>
          <cell r="AC155">
            <v>126917.79</v>
          </cell>
          <cell r="AD155">
            <v>12191.8</v>
          </cell>
          <cell r="AE155">
            <v>30483.84</v>
          </cell>
          <cell r="AF155">
            <v>0</v>
          </cell>
          <cell r="AG155">
            <v>5269.99</v>
          </cell>
          <cell r="AH155">
            <v>2618.77</v>
          </cell>
          <cell r="AI155">
            <v>1433.5</v>
          </cell>
          <cell r="AJ155">
            <v>4551</v>
          </cell>
          <cell r="AK155">
            <v>1255</v>
          </cell>
          <cell r="AL155">
            <v>12158.87</v>
          </cell>
          <cell r="AM155">
            <v>2591.9699999999998</v>
          </cell>
          <cell r="AN155">
            <v>1222.95</v>
          </cell>
          <cell r="AO155">
            <v>1060.9000000000001</v>
          </cell>
          <cell r="AP155">
            <v>9916.1</v>
          </cell>
          <cell r="AQ155">
            <v>1802</v>
          </cell>
          <cell r="AR155">
            <v>1031.24</v>
          </cell>
          <cell r="AS155">
            <v>37247.89</v>
          </cell>
          <cell r="AT155">
            <v>2420.1799999999998</v>
          </cell>
          <cell r="AU155">
            <v>0</v>
          </cell>
          <cell r="AV155">
            <v>8380.1</v>
          </cell>
          <cell r="AW155">
            <v>5801.8</v>
          </cell>
          <cell r="AX155">
            <v>0</v>
          </cell>
          <cell r="AY155">
            <v>1740</v>
          </cell>
          <cell r="AZ155">
            <v>0</v>
          </cell>
          <cell r="BA155">
            <v>9538.84</v>
          </cell>
          <cell r="BB155">
            <v>27528.73</v>
          </cell>
          <cell r="BC155">
            <v>2.33</v>
          </cell>
          <cell r="BD155">
            <v>12663</v>
          </cell>
          <cell r="BE155">
            <v>0</v>
          </cell>
          <cell r="BF155">
            <v>0</v>
          </cell>
          <cell r="BG155">
            <v>4154</v>
          </cell>
          <cell r="BH155">
            <v>0</v>
          </cell>
          <cell r="BI155">
            <v>12663</v>
          </cell>
          <cell r="BJ155">
            <v>0</v>
          </cell>
          <cell r="BK155">
            <v>12202</v>
          </cell>
          <cell r="BL155">
            <v>0</v>
          </cell>
          <cell r="BM155">
            <v>4032.92</v>
          </cell>
          <cell r="BN155">
            <v>34917.370000000003</v>
          </cell>
          <cell r="BO155">
            <v>0</v>
          </cell>
          <cell r="BP155">
            <v>0</v>
          </cell>
          <cell r="BQ155">
            <v>653.72</v>
          </cell>
          <cell r="BR155">
            <v>0</v>
          </cell>
          <cell r="BS155">
            <v>0</v>
          </cell>
          <cell r="BT155">
            <v>35571.090000000004</v>
          </cell>
        </row>
        <row r="156">
          <cell r="A156">
            <v>693</v>
          </cell>
          <cell r="B156">
            <v>5210</v>
          </cell>
          <cell r="C156" t="str">
            <v>Warden Hill Primary School</v>
          </cell>
          <cell r="D156">
            <v>19142.169999999998</v>
          </cell>
          <cell r="E156">
            <v>0</v>
          </cell>
          <cell r="F156">
            <v>0.67</v>
          </cell>
          <cell r="G156">
            <v>1121.7</v>
          </cell>
          <cell r="H156">
            <v>0</v>
          </cell>
          <cell r="I156">
            <v>0</v>
          </cell>
          <cell r="J156">
            <v>997381</v>
          </cell>
          <cell r="K156">
            <v>0</v>
          </cell>
          <cell r="L156">
            <v>37142</v>
          </cell>
          <cell r="M156">
            <v>0</v>
          </cell>
          <cell r="N156">
            <v>30302</v>
          </cell>
          <cell r="O156">
            <v>2950</v>
          </cell>
          <cell r="P156">
            <v>200</v>
          </cell>
          <cell r="Q156">
            <v>10066.09</v>
          </cell>
          <cell r="R156">
            <v>0</v>
          </cell>
          <cell r="S156">
            <v>0</v>
          </cell>
          <cell r="T156">
            <v>1759.54</v>
          </cell>
          <cell r="U156">
            <v>16770</v>
          </cell>
          <cell r="V156">
            <v>12945.31</v>
          </cell>
          <cell r="W156">
            <v>59885</v>
          </cell>
          <cell r="X156">
            <v>0</v>
          </cell>
          <cell r="Y156">
            <v>0</v>
          </cell>
          <cell r="Z156">
            <v>0</v>
          </cell>
          <cell r="AA156">
            <v>722263.31</v>
          </cell>
          <cell r="AB156">
            <v>40440.94</v>
          </cell>
          <cell r="AC156">
            <v>157113.92000000001</v>
          </cell>
          <cell r="AD156">
            <v>47179.01</v>
          </cell>
          <cell r="AE156">
            <v>33823.39</v>
          </cell>
          <cell r="AF156">
            <v>0</v>
          </cell>
          <cell r="AG156">
            <v>25625.29</v>
          </cell>
          <cell r="AH156">
            <v>2550.4</v>
          </cell>
          <cell r="AI156">
            <v>3369</v>
          </cell>
          <cell r="AJ156">
            <v>6097</v>
          </cell>
          <cell r="AK156">
            <v>1626</v>
          </cell>
          <cell r="AL156">
            <v>13455.74</v>
          </cell>
          <cell r="AM156">
            <v>5059.28</v>
          </cell>
          <cell r="AN156">
            <v>0</v>
          </cell>
          <cell r="AO156">
            <v>2991.46</v>
          </cell>
          <cell r="AP156">
            <v>17098.87</v>
          </cell>
          <cell r="AQ156">
            <v>2615</v>
          </cell>
          <cell r="AR156">
            <v>2350.1799999999998</v>
          </cell>
          <cell r="AS156">
            <v>44933.51</v>
          </cell>
          <cell r="AT156">
            <v>3367.26</v>
          </cell>
          <cell r="AU156">
            <v>0</v>
          </cell>
          <cell r="AV156">
            <v>10276.469999999999</v>
          </cell>
          <cell r="AW156">
            <v>9337</v>
          </cell>
          <cell r="AX156">
            <v>0</v>
          </cell>
          <cell r="AY156">
            <v>2483.5</v>
          </cell>
          <cell r="AZ156">
            <v>40</v>
          </cell>
          <cell r="BA156">
            <v>13733.84</v>
          </cell>
          <cell r="BB156">
            <v>18645.330000000002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26092</v>
          </cell>
          <cell r="BH156">
            <v>0</v>
          </cell>
          <cell r="BI156">
            <v>0</v>
          </cell>
          <cell r="BJ156">
            <v>0</v>
          </cell>
          <cell r="BK156">
            <v>21471.94</v>
          </cell>
          <cell r="BL156">
            <v>0</v>
          </cell>
          <cell r="BM156">
            <v>5691.7</v>
          </cell>
          <cell r="BN156">
            <v>2067.41</v>
          </cell>
          <cell r="BO156">
            <v>0</v>
          </cell>
          <cell r="BP156">
            <v>50.73</v>
          </cell>
          <cell r="BQ156">
            <v>0</v>
          </cell>
          <cell r="BR156">
            <v>0</v>
          </cell>
          <cell r="BS156">
            <v>0</v>
          </cell>
          <cell r="BT156">
            <v>2118.14</v>
          </cell>
        </row>
        <row r="157">
          <cell r="A157">
            <v>694</v>
          </cell>
          <cell r="B157">
            <v>3331</v>
          </cell>
          <cell r="C157" t="str">
            <v>Leonard Stanley C.E. AIDED Primary School</v>
          </cell>
          <cell r="D157">
            <v>22938.89</v>
          </cell>
          <cell r="E157">
            <v>0</v>
          </cell>
          <cell r="F157">
            <v>0</v>
          </cell>
          <cell r="G157">
            <v>0</v>
          </cell>
          <cell r="H157">
            <v>134.5</v>
          </cell>
          <cell r="I157">
            <v>0</v>
          </cell>
          <cell r="J157">
            <v>487539.94</v>
          </cell>
          <cell r="K157">
            <v>0</v>
          </cell>
          <cell r="L157">
            <v>70738</v>
          </cell>
          <cell r="M157">
            <v>0</v>
          </cell>
          <cell r="N157">
            <v>38953.56</v>
          </cell>
          <cell r="O157">
            <v>600</v>
          </cell>
          <cell r="P157">
            <v>0</v>
          </cell>
          <cell r="Q157">
            <v>3109.34</v>
          </cell>
          <cell r="R157">
            <v>1500</v>
          </cell>
          <cell r="S157">
            <v>3155.6</v>
          </cell>
          <cell r="T157">
            <v>3793.91</v>
          </cell>
          <cell r="U157">
            <v>6404.04</v>
          </cell>
          <cell r="V157">
            <v>27179.1</v>
          </cell>
          <cell r="W157">
            <v>35632</v>
          </cell>
          <cell r="X157">
            <v>0</v>
          </cell>
          <cell r="Y157">
            <v>0</v>
          </cell>
          <cell r="Z157">
            <v>0</v>
          </cell>
          <cell r="AA157">
            <v>358451.94</v>
          </cell>
          <cell r="AB157">
            <v>11393.95</v>
          </cell>
          <cell r="AC157">
            <v>119052.41</v>
          </cell>
          <cell r="AD157">
            <v>12497.03</v>
          </cell>
          <cell r="AE157">
            <v>22143.09</v>
          </cell>
          <cell r="AF157">
            <v>25703.85</v>
          </cell>
          <cell r="AG157">
            <v>18503.560000000001</v>
          </cell>
          <cell r="AH157">
            <v>754.25</v>
          </cell>
          <cell r="AI157">
            <v>1028</v>
          </cell>
          <cell r="AJ157">
            <v>10398</v>
          </cell>
          <cell r="AK157">
            <v>2600</v>
          </cell>
          <cell r="AL157">
            <v>12563.34</v>
          </cell>
          <cell r="AM157">
            <v>2638</v>
          </cell>
          <cell r="AN157">
            <v>1068.31</v>
          </cell>
          <cell r="AO157">
            <v>3106.37</v>
          </cell>
          <cell r="AP157">
            <v>14686.28</v>
          </cell>
          <cell r="AQ157">
            <v>1543</v>
          </cell>
          <cell r="AR157">
            <v>874.15</v>
          </cell>
          <cell r="AS157">
            <v>34487.339999999997</v>
          </cell>
          <cell r="AT157">
            <v>1576.93</v>
          </cell>
          <cell r="AU157">
            <v>0</v>
          </cell>
          <cell r="AV157">
            <v>5374.2</v>
          </cell>
          <cell r="AW157">
            <v>4545</v>
          </cell>
          <cell r="AX157">
            <v>0</v>
          </cell>
          <cell r="AY157">
            <v>437</v>
          </cell>
          <cell r="AZ157">
            <v>4465.1000000000004</v>
          </cell>
          <cell r="BA157">
            <v>3834.9</v>
          </cell>
          <cell r="BB157">
            <v>12649.17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3974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135</v>
          </cell>
          <cell r="BN157">
            <v>15169.21</v>
          </cell>
          <cell r="BO157">
            <v>0</v>
          </cell>
          <cell r="BP157">
            <v>0</v>
          </cell>
          <cell r="BQ157">
            <v>3973.5</v>
          </cell>
          <cell r="BR157">
            <v>0</v>
          </cell>
          <cell r="BS157">
            <v>0</v>
          </cell>
          <cell r="BT157">
            <v>19142.71</v>
          </cell>
        </row>
        <row r="158">
          <cell r="A158">
            <v>695</v>
          </cell>
          <cell r="B158">
            <v>3044</v>
          </cell>
          <cell r="C158" t="str">
            <v>Littledean C of E Primary</v>
          </cell>
          <cell r="D158">
            <v>16141.65</v>
          </cell>
          <cell r="E158">
            <v>0</v>
          </cell>
          <cell r="F158">
            <v>19080.11</v>
          </cell>
          <cell r="G158">
            <v>503.45</v>
          </cell>
          <cell r="H158">
            <v>0</v>
          </cell>
          <cell r="I158">
            <v>0</v>
          </cell>
          <cell r="J158">
            <v>276778.12</v>
          </cell>
          <cell r="K158">
            <v>0</v>
          </cell>
          <cell r="L158">
            <v>66718</v>
          </cell>
          <cell r="M158">
            <v>0</v>
          </cell>
          <cell r="N158">
            <v>31304.880000000001</v>
          </cell>
          <cell r="O158">
            <v>2652.29</v>
          </cell>
          <cell r="P158">
            <v>46.13</v>
          </cell>
          <cell r="Q158">
            <v>4818.75</v>
          </cell>
          <cell r="R158">
            <v>0</v>
          </cell>
          <cell r="S158">
            <v>0</v>
          </cell>
          <cell r="T158">
            <v>0</v>
          </cell>
          <cell r="U158">
            <v>804.45</v>
          </cell>
          <cell r="V158">
            <v>8988.2199999999993</v>
          </cell>
          <cell r="W158">
            <v>26718</v>
          </cell>
          <cell r="X158">
            <v>0</v>
          </cell>
          <cell r="Y158">
            <v>0</v>
          </cell>
          <cell r="Z158">
            <v>0</v>
          </cell>
          <cell r="AA158">
            <v>198369.2</v>
          </cell>
          <cell r="AB158">
            <v>9674.36</v>
          </cell>
          <cell r="AC158">
            <v>87709.62</v>
          </cell>
          <cell r="AD158">
            <v>0</v>
          </cell>
          <cell r="AE158">
            <v>18102.73</v>
          </cell>
          <cell r="AF158">
            <v>0</v>
          </cell>
          <cell r="AG158">
            <v>10223.82</v>
          </cell>
          <cell r="AH158">
            <v>326.75</v>
          </cell>
          <cell r="AI158">
            <v>2389.46</v>
          </cell>
          <cell r="AJ158">
            <v>2693</v>
          </cell>
          <cell r="AK158">
            <v>770</v>
          </cell>
          <cell r="AL158">
            <v>1366.62</v>
          </cell>
          <cell r="AM158">
            <v>1049.1199999999999</v>
          </cell>
          <cell r="AN158">
            <v>12332.12</v>
          </cell>
          <cell r="AO158">
            <v>1478.8</v>
          </cell>
          <cell r="AP158">
            <v>6188.71</v>
          </cell>
          <cell r="AQ158">
            <v>3072</v>
          </cell>
          <cell r="AR158">
            <v>794.43</v>
          </cell>
          <cell r="AS158">
            <v>18662.82</v>
          </cell>
          <cell r="AT158">
            <v>3967.91</v>
          </cell>
          <cell r="AU158">
            <v>0</v>
          </cell>
          <cell r="AV158">
            <v>3731.56</v>
          </cell>
          <cell r="AW158">
            <v>2358.8000000000002</v>
          </cell>
          <cell r="AX158">
            <v>0</v>
          </cell>
          <cell r="AY158">
            <v>8844.2099999999991</v>
          </cell>
          <cell r="AZ158">
            <v>0</v>
          </cell>
          <cell r="BA158">
            <v>3533.78</v>
          </cell>
          <cell r="BB158">
            <v>10500.25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32187.68</v>
          </cell>
          <cell r="BH158">
            <v>0</v>
          </cell>
          <cell r="BI158">
            <v>0</v>
          </cell>
          <cell r="BJ158">
            <v>0</v>
          </cell>
          <cell r="BK158">
            <v>26654.92</v>
          </cell>
          <cell r="BL158">
            <v>0</v>
          </cell>
          <cell r="BM158">
            <v>504.24</v>
          </cell>
          <cell r="BN158">
            <v>26830.42</v>
          </cell>
          <cell r="BO158">
            <v>0</v>
          </cell>
          <cell r="BP158">
            <v>18089.41</v>
          </cell>
          <cell r="BQ158">
            <v>6522.67</v>
          </cell>
          <cell r="BR158">
            <v>0</v>
          </cell>
          <cell r="BS158">
            <v>0</v>
          </cell>
          <cell r="BT158">
            <v>51442.5</v>
          </cell>
        </row>
        <row r="159">
          <cell r="A159">
            <v>696</v>
          </cell>
          <cell r="B159">
            <v>3101</v>
          </cell>
          <cell r="C159" t="str">
            <v>Lakefield School</v>
          </cell>
          <cell r="D159">
            <v>99833.03</v>
          </cell>
          <cell r="E159">
            <v>0</v>
          </cell>
          <cell r="F159">
            <v>0</v>
          </cell>
          <cell r="G159">
            <v>4704.3900000000003</v>
          </cell>
          <cell r="H159">
            <v>0</v>
          </cell>
          <cell r="I159">
            <v>5772.04</v>
          </cell>
          <cell r="J159">
            <v>451650.61</v>
          </cell>
          <cell r="K159">
            <v>0</v>
          </cell>
          <cell r="L159">
            <v>14736</v>
          </cell>
          <cell r="M159">
            <v>0</v>
          </cell>
          <cell r="N159">
            <v>34329.5</v>
          </cell>
          <cell r="O159">
            <v>2794.46</v>
          </cell>
          <cell r="P159">
            <v>0</v>
          </cell>
          <cell r="Q159">
            <v>41980.85</v>
          </cell>
          <cell r="R159">
            <v>0</v>
          </cell>
          <cell r="S159">
            <v>1374.98</v>
          </cell>
          <cell r="T159">
            <v>31.63</v>
          </cell>
          <cell r="U159">
            <v>7759.5</v>
          </cell>
          <cell r="V159">
            <v>13384.44</v>
          </cell>
          <cell r="W159">
            <v>32967</v>
          </cell>
          <cell r="X159">
            <v>0</v>
          </cell>
          <cell r="Y159">
            <v>35807.74</v>
          </cell>
          <cell r="Z159">
            <v>19257.96</v>
          </cell>
          <cell r="AA159">
            <v>357578.11</v>
          </cell>
          <cell r="AB159">
            <v>13694.56</v>
          </cell>
          <cell r="AC159">
            <v>57160.63</v>
          </cell>
          <cell r="AD159">
            <v>20472.53</v>
          </cell>
          <cell r="AE159">
            <v>35626.559999999998</v>
          </cell>
          <cell r="AF159">
            <v>1813.57</v>
          </cell>
          <cell r="AG159">
            <v>16720.009999999998</v>
          </cell>
          <cell r="AH159">
            <v>1048.69</v>
          </cell>
          <cell r="AI159">
            <v>3623.06</v>
          </cell>
          <cell r="AJ159">
            <v>3898</v>
          </cell>
          <cell r="AK159">
            <v>975</v>
          </cell>
          <cell r="AL159">
            <v>7342.64</v>
          </cell>
          <cell r="AM159">
            <v>2633.19</v>
          </cell>
          <cell r="AN159">
            <v>732.39</v>
          </cell>
          <cell r="AO159">
            <v>2185.81</v>
          </cell>
          <cell r="AP159">
            <v>12229.94</v>
          </cell>
          <cell r="AQ159">
            <v>12890</v>
          </cell>
          <cell r="AR159">
            <v>1515.22</v>
          </cell>
          <cell r="AS159">
            <v>20720.169999999998</v>
          </cell>
          <cell r="AT159">
            <v>20881.27</v>
          </cell>
          <cell r="AU159">
            <v>0</v>
          </cell>
          <cell r="AV159">
            <v>6741.47</v>
          </cell>
          <cell r="AW159">
            <v>4323</v>
          </cell>
          <cell r="AX159">
            <v>0</v>
          </cell>
          <cell r="AY159">
            <v>4005.99</v>
          </cell>
          <cell r="AZ159">
            <v>4303.47</v>
          </cell>
          <cell r="BA159">
            <v>6897.06</v>
          </cell>
          <cell r="BB159">
            <v>9452</v>
          </cell>
          <cell r="BC159">
            <v>0</v>
          </cell>
          <cell r="BD159">
            <v>2000</v>
          </cell>
          <cell r="BE159">
            <v>52458.29</v>
          </cell>
          <cell r="BF159">
            <v>4817.2299999999996</v>
          </cell>
          <cell r="BG159">
            <v>18962.39</v>
          </cell>
          <cell r="BH159">
            <v>0</v>
          </cell>
          <cell r="BI159">
            <v>2000</v>
          </cell>
          <cell r="BJ159">
            <v>0</v>
          </cell>
          <cell r="BK159">
            <v>18692.87</v>
          </cell>
          <cell r="BL159">
            <v>0</v>
          </cell>
          <cell r="BM159">
            <v>0</v>
          </cell>
          <cell r="BN159">
            <v>69307.259999999995</v>
          </cell>
          <cell r="BO159">
            <v>0</v>
          </cell>
          <cell r="BP159">
            <v>2735.5</v>
          </cell>
          <cell r="BQ159">
            <v>4238.41</v>
          </cell>
          <cell r="BR159">
            <v>0</v>
          </cell>
          <cell r="BS159">
            <v>3632.62</v>
          </cell>
          <cell r="BT159">
            <v>79913.789999999994</v>
          </cell>
        </row>
        <row r="160">
          <cell r="A160">
            <v>699</v>
          </cell>
          <cell r="B160">
            <v>3045</v>
          </cell>
          <cell r="C160" t="str">
            <v>Longborough C of E</v>
          </cell>
          <cell r="D160">
            <v>13344.16</v>
          </cell>
          <cell r="E160">
            <v>0</v>
          </cell>
          <cell r="F160">
            <v>7079.95</v>
          </cell>
          <cell r="G160">
            <v>90.83</v>
          </cell>
          <cell r="H160">
            <v>0</v>
          </cell>
          <cell r="I160">
            <v>0</v>
          </cell>
          <cell r="J160">
            <v>174279.09</v>
          </cell>
          <cell r="K160">
            <v>0</v>
          </cell>
          <cell r="L160">
            <v>17241</v>
          </cell>
          <cell r="M160">
            <v>0</v>
          </cell>
          <cell r="N160">
            <v>40111.910000000003</v>
          </cell>
          <cell r="O160">
            <v>600</v>
          </cell>
          <cell r="P160">
            <v>3070</v>
          </cell>
          <cell r="Q160">
            <v>3186.5</v>
          </cell>
          <cell r="R160">
            <v>0</v>
          </cell>
          <cell r="S160">
            <v>1637.25</v>
          </cell>
          <cell r="T160">
            <v>557.29</v>
          </cell>
          <cell r="U160">
            <v>1355</v>
          </cell>
          <cell r="V160">
            <v>6305</v>
          </cell>
          <cell r="W160">
            <v>22340</v>
          </cell>
          <cell r="X160">
            <v>0</v>
          </cell>
          <cell r="Y160">
            <v>0</v>
          </cell>
          <cell r="Z160">
            <v>0</v>
          </cell>
          <cell r="AA160">
            <v>128103.38</v>
          </cell>
          <cell r="AB160">
            <v>14325.16</v>
          </cell>
          <cell r="AC160">
            <v>42532.959999999999</v>
          </cell>
          <cell r="AD160">
            <v>5611.84</v>
          </cell>
          <cell r="AE160">
            <v>14241.75</v>
          </cell>
          <cell r="AF160">
            <v>0</v>
          </cell>
          <cell r="AG160">
            <v>4381.6899999999996</v>
          </cell>
          <cell r="AH160">
            <v>950.52</v>
          </cell>
          <cell r="AI160">
            <v>662.16</v>
          </cell>
          <cell r="AJ160">
            <v>3297</v>
          </cell>
          <cell r="AK160">
            <v>824</v>
          </cell>
          <cell r="AL160">
            <v>3703.99</v>
          </cell>
          <cell r="AM160">
            <v>3451.08</v>
          </cell>
          <cell r="AN160">
            <v>648.79</v>
          </cell>
          <cell r="AO160">
            <v>518.24</v>
          </cell>
          <cell r="AP160">
            <v>4081.05</v>
          </cell>
          <cell r="AQ160">
            <v>1536</v>
          </cell>
          <cell r="AR160">
            <v>89.8</v>
          </cell>
          <cell r="AS160">
            <v>17485.29</v>
          </cell>
          <cell r="AT160">
            <v>2331.1799999999998</v>
          </cell>
          <cell r="AU160">
            <v>0</v>
          </cell>
          <cell r="AV160">
            <v>5110.09</v>
          </cell>
          <cell r="AW160">
            <v>1101</v>
          </cell>
          <cell r="AX160">
            <v>0</v>
          </cell>
          <cell r="AY160">
            <v>0</v>
          </cell>
          <cell r="AZ160">
            <v>0</v>
          </cell>
          <cell r="BA160">
            <v>2820.8</v>
          </cell>
          <cell r="BB160">
            <v>7275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23775</v>
          </cell>
          <cell r="BH160">
            <v>0</v>
          </cell>
          <cell r="BI160">
            <v>0</v>
          </cell>
          <cell r="BJ160">
            <v>0</v>
          </cell>
          <cell r="BK160">
            <v>7031.44</v>
          </cell>
          <cell r="BL160">
            <v>0</v>
          </cell>
          <cell r="BM160">
            <v>1054.8599999999999</v>
          </cell>
          <cell r="BN160">
            <v>18944.43</v>
          </cell>
          <cell r="BO160">
            <v>0</v>
          </cell>
          <cell r="BP160">
            <v>20659.509999999998</v>
          </cell>
          <cell r="BQ160">
            <v>2199.9699999999998</v>
          </cell>
          <cell r="BR160">
            <v>0</v>
          </cell>
          <cell r="BS160">
            <v>0</v>
          </cell>
          <cell r="BT160">
            <v>41803.910000000003</v>
          </cell>
        </row>
        <row r="161">
          <cell r="A161">
            <v>702</v>
          </cell>
          <cell r="B161">
            <v>2184</v>
          </cell>
          <cell r="C161" t="str">
            <v>Hope Brook Primary School</v>
          </cell>
          <cell r="D161">
            <v>28410.31</v>
          </cell>
          <cell r="E161">
            <v>0</v>
          </cell>
          <cell r="F161">
            <v>79038.87</v>
          </cell>
          <cell r="G161">
            <v>892.71</v>
          </cell>
          <cell r="H161">
            <v>0</v>
          </cell>
          <cell r="I161">
            <v>0</v>
          </cell>
          <cell r="J161">
            <v>300380</v>
          </cell>
          <cell r="K161">
            <v>0</v>
          </cell>
          <cell r="L161">
            <v>37550</v>
          </cell>
          <cell r="M161">
            <v>0</v>
          </cell>
          <cell r="N161">
            <v>25964</v>
          </cell>
          <cell r="O161">
            <v>25200</v>
          </cell>
          <cell r="P161">
            <v>6661.56</v>
          </cell>
          <cell r="Q161">
            <v>7831.58</v>
          </cell>
          <cell r="R161">
            <v>0</v>
          </cell>
          <cell r="S161">
            <v>0</v>
          </cell>
          <cell r="T161">
            <v>0</v>
          </cell>
          <cell r="U161">
            <v>9915.8700000000008</v>
          </cell>
          <cell r="V161">
            <v>13681.36</v>
          </cell>
          <cell r="W161">
            <v>27378</v>
          </cell>
          <cell r="X161">
            <v>0</v>
          </cell>
          <cell r="Y161">
            <v>0</v>
          </cell>
          <cell r="Z161">
            <v>0</v>
          </cell>
          <cell r="AA161">
            <v>225083.48</v>
          </cell>
          <cell r="AB161">
            <v>12924.5</v>
          </cell>
          <cell r="AC161">
            <v>68235.539999999994</v>
          </cell>
          <cell r="AD161">
            <v>0</v>
          </cell>
          <cell r="AE161">
            <v>14833.04</v>
          </cell>
          <cell r="AF161">
            <v>0</v>
          </cell>
          <cell r="AG161">
            <v>13974.68</v>
          </cell>
          <cell r="AH161">
            <v>1238.8599999999999</v>
          </cell>
          <cell r="AI161">
            <v>2191</v>
          </cell>
          <cell r="AJ161">
            <v>2554</v>
          </cell>
          <cell r="AK161">
            <v>639</v>
          </cell>
          <cell r="AL161">
            <v>2897.49</v>
          </cell>
          <cell r="AM161">
            <v>806.13</v>
          </cell>
          <cell r="AN161">
            <v>12707.73</v>
          </cell>
          <cell r="AO161">
            <v>624.49</v>
          </cell>
          <cell r="AP161">
            <v>6500.78</v>
          </cell>
          <cell r="AQ161">
            <v>9910</v>
          </cell>
          <cell r="AR161">
            <v>1151.52</v>
          </cell>
          <cell r="AS161">
            <v>38667.589999999997</v>
          </cell>
          <cell r="AT161">
            <v>24949.99</v>
          </cell>
          <cell r="AU161">
            <v>0</v>
          </cell>
          <cell r="AV161">
            <v>5290.61</v>
          </cell>
          <cell r="AW161">
            <v>2690</v>
          </cell>
          <cell r="AX161">
            <v>0</v>
          </cell>
          <cell r="AY161">
            <v>3672.5</v>
          </cell>
          <cell r="AZ161">
            <v>0</v>
          </cell>
          <cell r="BA161">
            <v>2010.41</v>
          </cell>
          <cell r="BB161">
            <v>11085.5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15472</v>
          </cell>
          <cell r="BH161">
            <v>0</v>
          </cell>
          <cell r="BI161">
            <v>0</v>
          </cell>
          <cell r="BJ161">
            <v>0</v>
          </cell>
          <cell r="BK161">
            <v>342</v>
          </cell>
          <cell r="BL161">
            <v>0</v>
          </cell>
          <cell r="BM161">
            <v>4310.58</v>
          </cell>
          <cell r="BN161">
            <v>18333.84</v>
          </cell>
          <cell r="BO161">
            <v>0</v>
          </cell>
          <cell r="BP161">
            <v>90751</v>
          </cell>
          <cell r="BQ161">
            <v>0</v>
          </cell>
          <cell r="BR161">
            <v>0</v>
          </cell>
          <cell r="BS161">
            <v>0</v>
          </cell>
          <cell r="BT161">
            <v>109084.84</v>
          </cell>
        </row>
        <row r="162">
          <cell r="A162">
            <v>705</v>
          </cell>
          <cell r="B162">
            <v>3047</v>
          </cell>
          <cell r="C162" t="str">
            <v>Longney C of E Primary</v>
          </cell>
          <cell r="D162">
            <v>15768.4</v>
          </cell>
          <cell r="E162">
            <v>0</v>
          </cell>
          <cell r="F162">
            <v>51280.09</v>
          </cell>
          <cell r="G162">
            <v>1093.5899999999999</v>
          </cell>
          <cell r="H162">
            <v>0</v>
          </cell>
          <cell r="I162">
            <v>0</v>
          </cell>
          <cell r="J162">
            <v>313164</v>
          </cell>
          <cell r="K162">
            <v>0</v>
          </cell>
          <cell r="L162">
            <v>5838</v>
          </cell>
          <cell r="M162">
            <v>0</v>
          </cell>
          <cell r="N162">
            <v>21763</v>
          </cell>
          <cell r="O162">
            <v>600</v>
          </cell>
          <cell r="P162">
            <v>5370.23</v>
          </cell>
          <cell r="Q162">
            <v>11739.84</v>
          </cell>
          <cell r="R162">
            <v>0</v>
          </cell>
          <cell r="S162">
            <v>0</v>
          </cell>
          <cell r="T162">
            <v>0</v>
          </cell>
          <cell r="U162">
            <v>7620</v>
          </cell>
          <cell r="V162">
            <v>11612.89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209172.08</v>
          </cell>
          <cell r="AB162">
            <v>8014.26</v>
          </cell>
          <cell r="AC162">
            <v>65087.69</v>
          </cell>
          <cell r="AD162">
            <v>0</v>
          </cell>
          <cell r="AE162">
            <v>18527.45</v>
          </cell>
          <cell r="AF162">
            <v>0</v>
          </cell>
          <cell r="AG162">
            <v>5731.91</v>
          </cell>
          <cell r="AH162">
            <v>431.3</v>
          </cell>
          <cell r="AI162">
            <v>1028.44</v>
          </cell>
          <cell r="AJ162">
            <v>2497</v>
          </cell>
          <cell r="AK162">
            <v>689</v>
          </cell>
          <cell r="AL162">
            <v>2846.39</v>
          </cell>
          <cell r="AM162">
            <v>1540.77</v>
          </cell>
          <cell r="AN162">
            <v>7706.47</v>
          </cell>
          <cell r="AO162">
            <v>747.26</v>
          </cell>
          <cell r="AP162">
            <v>3444.06</v>
          </cell>
          <cell r="AQ162">
            <v>2264</v>
          </cell>
          <cell r="AR162">
            <v>382.1</v>
          </cell>
          <cell r="AS162">
            <v>22618.12</v>
          </cell>
          <cell r="AT162">
            <v>3606.47</v>
          </cell>
          <cell r="AU162">
            <v>0</v>
          </cell>
          <cell r="AV162">
            <v>3958.57</v>
          </cell>
          <cell r="AW162">
            <v>2791</v>
          </cell>
          <cell r="AX162">
            <v>0</v>
          </cell>
          <cell r="AY162">
            <v>1305</v>
          </cell>
          <cell r="AZ162">
            <v>0</v>
          </cell>
          <cell r="BA162">
            <v>7348.98</v>
          </cell>
          <cell r="BB162">
            <v>9475.5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29331</v>
          </cell>
          <cell r="BH162">
            <v>0</v>
          </cell>
          <cell r="BI162">
            <v>0</v>
          </cell>
          <cell r="BJ162">
            <v>0</v>
          </cell>
          <cell r="BK162">
            <v>25587.98</v>
          </cell>
          <cell r="BL162">
            <v>0</v>
          </cell>
          <cell r="BM162">
            <v>1147.3</v>
          </cell>
          <cell r="BN162">
            <v>12262.54</v>
          </cell>
          <cell r="BO162">
            <v>0</v>
          </cell>
          <cell r="BP162">
            <v>51563.02</v>
          </cell>
          <cell r="BQ162">
            <v>3406.38</v>
          </cell>
          <cell r="BR162">
            <v>0</v>
          </cell>
          <cell r="BS162">
            <v>0</v>
          </cell>
          <cell r="BT162">
            <v>67231.94</v>
          </cell>
        </row>
        <row r="163">
          <cell r="A163">
            <v>708</v>
          </cell>
          <cell r="B163">
            <v>3064</v>
          </cell>
          <cell r="C163" t="str">
            <v>Redmarley C of E Primary School</v>
          </cell>
          <cell r="D163">
            <v>24747.98</v>
          </cell>
          <cell r="E163">
            <v>0</v>
          </cell>
          <cell r="F163">
            <v>8076</v>
          </cell>
          <cell r="G163">
            <v>199.38</v>
          </cell>
          <cell r="H163">
            <v>0</v>
          </cell>
          <cell r="I163">
            <v>0</v>
          </cell>
          <cell r="J163">
            <v>207807.14</v>
          </cell>
          <cell r="K163">
            <v>0</v>
          </cell>
          <cell r="L163">
            <v>8241</v>
          </cell>
          <cell r="M163">
            <v>0</v>
          </cell>
          <cell r="N163">
            <v>20933.86</v>
          </cell>
          <cell r="O163">
            <v>1000</v>
          </cell>
          <cell r="P163">
            <v>300</v>
          </cell>
          <cell r="Q163">
            <v>7992.22</v>
          </cell>
          <cell r="R163">
            <v>0</v>
          </cell>
          <cell r="S163">
            <v>470.25</v>
          </cell>
          <cell r="T163">
            <v>120.75</v>
          </cell>
          <cell r="U163">
            <v>3151.53</v>
          </cell>
          <cell r="V163">
            <v>28170.16</v>
          </cell>
          <cell r="W163">
            <v>20682</v>
          </cell>
          <cell r="X163">
            <v>0</v>
          </cell>
          <cell r="Y163">
            <v>0</v>
          </cell>
          <cell r="Z163">
            <v>0</v>
          </cell>
          <cell r="AA163">
            <v>174655.75</v>
          </cell>
          <cell r="AB163">
            <v>12811.94</v>
          </cell>
          <cell r="AC163">
            <v>26170.1</v>
          </cell>
          <cell r="AD163">
            <v>0</v>
          </cell>
          <cell r="AE163">
            <v>13037.8</v>
          </cell>
          <cell r="AF163">
            <v>0</v>
          </cell>
          <cell r="AG163">
            <v>4691.04</v>
          </cell>
          <cell r="AH163">
            <v>259.18</v>
          </cell>
          <cell r="AI163">
            <v>1268</v>
          </cell>
          <cell r="AJ163">
            <v>3842</v>
          </cell>
          <cell r="AK163">
            <v>1060</v>
          </cell>
          <cell r="AL163">
            <v>2375.21</v>
          </cell>
          <cell r="AM163">
            <v>1926.22</v>
          </cell>
          <cell r="AN163">
            <v>9958.9599999999991</v>
          </cell>
          <cell r="AO163">
            <v>580.41999999999996</v>
          </cell>
          <cell r="AP163">
            <v>6485.86</v>
          </cell>
          <cell r="AQ163">
            <v>2275</v>
          </cell>
          <cell r="AR163">
            <v>468.46</v>
          </cell>
          <cell r="AS163">
            <v>16171.55</v>
          </cell>
          <cell r="AT163">
            <v>1515.02</v>
          </cell>
          <cell r="AU163">
            <v>0</v>
          </cell>
          <cell r="AV163">
            <v>5457.44</v>
          </cell>
          <cell r="AW163">
            <v>1383</v>
          </cell>
          <cell r="AX163">
            <v>0</v>
          </cell>
          <cell r="AY163">
            <v>1147.92</v>
          </cell>
          <cell r="AZ163">
            <v>0</v>
          </cell>
          <cell r="BA163">
            <v>4707.47</v>
          </cell>
          <cell r="BB163">
            <v>13998.22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32731</v>
          </cell>
          <cell r="BH163">
            <v>0</v>
          </cell>
          <cell r="BI163">
            <v>0</v>
          </cell>
          <cell r="BJ163">
            <v>0</v>
          </cell>
          <cell r="BK163">
            <v>13780.98</v>
          </cell>
          <cell r="BL163">
            <v>0</v>
          </cell>
          <cell r="BM163">
            <v>3313.88</v>
          </cell>
          <cell r="BN163">
            <v>17370.330000000002</v>
          </cell>
          <cell r="BO163">
            <v>0</v>
          </cell>
          <cell r="BP163">
            <v>23377.7</v>
          </cell>
          <cell r="BQ163">
            <v>533.82000000000005</v>
          </cell>
          <cell r="BR163">
            <v>0</v>
          </cell>
          <cell r="BS163">
            <v>0</v>
          </cell>
          <cell r="BT163">
            <v>41281.85</v>
          </cell>
        </row>
        <row r="164">
          <cell r="A164">
            <v>709</v>
          </cell>
          <cell r="B164">
            <v>2077</v>
          </cell>
          <cell r="C164" t="str">
            <v>Lydbrook Primary School</v>
          </cell>
          <cell r="D164">
            <v>42204.13</v>
          </cell>
          <cell r="E164">
            <v>0</v>
          </cell>
          <cell r="F164">
            <v>13770.57</v>
          </cell>
          <cell r="G164">
            <v>6.48</v>
          </cell>
          <cell r="H164">
            <v>0</v>
          </cell>
          <cell r="I164">
            <v>0</v>
          </cell>
          <cell r="J164">
            <v>363510</v>
          </cell>
          <cell r="K164">
            <v>0</v>
          </cell>
          <cell r="L164">
            <v>64412</v>
          </cell>
          <cell r="M164">
            <v>0</v>
          </cell>
          <cell r="N164">
            <v>24141.5</v>
          </cell>
          <cell r="O164">
            <v>0</v>
          </cell>
          <cell r="P164">
            <v>1000</v>
          </cell>
          <cell r="Q164">
            <v>33845.51</v>
          </cell>
          <cell r="R164">
            <v>0</v>
          </cell>
          <cell r="S164">
            <v>4650</v>
          </cell>
          <cell r="T164">
            <v>0</v>
          </cell>
          <cell r="U164">
            <v>5566.83</v>
          </cell>
          <cell r="V164">
            <v>11014.72</v>
          </cell>
          <cell r="W164">
            <v>29742</v>
          </cell>
          <cell r="X164">
            <v>0</v>
          </cell>
          <cell r="Y164">
            <v>0</v>
          </cell>
          <cell r="Z164">
            <v>0</v>
          </cell>
          <cell r="AA164">
            <v>283694.87</v>
          </cell>
          <cell r="AB164">
            <v>6766.16</v>
          </cell>
          <cell r="AC164">
            <v>76885.460000000006</v>
          </cell>
          <cell r="AD164">
            <v>0</v>
          </cell>
          <cell r="AE164">
            <v>34821.089999999997</v>
          </cell>
          <cell r="AF164">
            <v>0</v>
          </cell>
          <cell r="AG164">
            <v>32359.1</v>
          </cell>
          <cell r="AH164">
            <v>1044.08</v>
          </cell>
          <cell r="AI164">
            <v>1262.5</v>
          </cell>
          <cell r="AJ164">
            <v>4512</v>
          </cell>
          <cell r="AK164">
            <v>0</v>
          </cell>
          <cell r="AL164">
            <v>8457.67</v>
          </cell>
          <cell r="AM164">
            <v>2133.02</v>
          </cell>
          <cell r="AN164">
            <v>8771.9599999999991</v>
          </cell>
          <cell r="AO164">
            <v>2990.04</v>
          </cell>
          <cell r="AP164">
            <v>9807.48</v>
          </cell>
          <cell r="AQ164">
            <v>4193</v>
          </cell>
          <cell r="AR164">
            <v>651.41999999999996</v>
          </cell>
          <cell r="AS164">
            <v>31684.61</v>
          </cell>
          <cell r="AT164">
            <v>1241.95</v>
          </cell>
          <cell r="AU164">
            <v>0</v>
          </cell>
          <cell r="AV164">
            <v>5721.27</v>
          </cell>
          <cell r="AW164">
            <v>3306.7</v>
          </cell>
          <cell r="AX164">
            <v>0</v>
          </cell>
          <cell r="AY164">
            <v>5220</v>
          </cell>
          <cell r="AZ164">
            <v>306.67</v>
          </cell>
          <cell r="BA164">
            <v>3949.74</v>
          </cell>
          <cell r="BB164">
            <v>9741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30023</v>
          </cell>
          <cell r="BH164">
            <v>0</v>
          </cell>
          <cell r="BI164">
            <v>0</v>
          </cell>
          <cell r="BJ164">
            <v>0</v>
          </cell>
          <cell r="BK164">
            <v>40305</v>
          </cell>
          <cell r="BL164">
            <v>0</v>
          </cell>
          <cell r="BM164">
            <v>1356.27</v>
          </cell>
          <cell r="BN164">
            <v>40564.9</v>
          </cell>
          <cell r="BO164">
            <v>0</v>
          </cell>
          <cell r="BP164">
            <v>-34</v>
          </cell>
          <cell r="BQ164">
            <v>2172.7800000000002</v>
          </cell>
          <cell r="BR164">
            <v>0</v>
          </cell>
          <cell r="BS164">
            <v>0</v>
          </cell>
          <cell r="BT164">
            <v>42703.68</v>
          </cell>
        </row>
        <row r="165">
          <cell r="A165">
            <v>710</v>
          </cell>
          <cell r="B165">
            <v>3048</v>
          </cell>
          <cell r="C165" t="str">
            <v>Lydney Church of England Community Primary School</v>
          </cell>
          <cell r="D165">
            <v>60760.95</v>
          </cell>
          <cell r="E165">
            <v>0</v>
          </cell>
          <cell r="F165">
            <v>11895.32</v>
          </cell>
          <cell r="G165">
            <v>0</v>
          </cell>
          <cell r="H165">
            <v>0</v>
          </cell>
          <cell r="I165">
            <v>0</v>
          </cell>
          <cell r="J165">
            <v>543751.43000000005</v>
          </cell>
          <cell r="K165">
            <v>0</v>
          </cell>
          <cell r="L165">
            <v>75376</v>
          </cell>
          <cell r="M165">
            <v>0</v>
          </cell>
          <cell r="N165">
            <v>29510</v>
          </cell>
          <cell r="O165">
            <v>5410</v>
          </cell>
          <cell r="P165">
            <v>3193</v>
          </cell>
          <cell r="Q165">
            <v>12885.79</v>
          </cell>
          <cell r="R165">
            <v>1789</v>
          </cell>
          <cell r="S165">
            <v>0</v>
          </cell>
          <cell r="T165">
            <v>2743.5</v>
          </cell>
          <cell r="U165">
            <v>4478.76</v>
          </cell>
          <cell r="V165">
            <v>3315</v>
          </cell>
          <cell r="W165">
            <v>41316</v>
          </cell>
          <cell r="X165">
            <v>0</v>
          </cell>
          <cell r="Y165">
            <v>0</v>
          </cell>
          <cell r="Z165">
            <v>0</v>
          </cell>
          <cell r="AA165">
            <v>372323.67</v>
          </cell>
          <cell r="AB165">
            <v>9957.06</v>
          </cell>
          <cell r="AC165">
            <v>138844.35</v>
          </cell>
          <cell r="AD165">
            <v>25955.66</v>
          </cell>
          <cell r="AE165">
            <v>39376.14</v>
          </cell>
          <cell r="AF165">
            <v>0</v>
          </cell>
          <cell r="AG165">
            <v>23872.7</v>
          </cell>
          <cell r="AH165">
            <v>1067.57</v>
          </cell>
          <cell r="AI165">
            <v>1109.8800000000001</v>
          </cell>
          <cell r="AJ165">
            <v>4442</v>
          </cell>
          <cell r="AK165">
            <v>1225</v>
          </cell>
          <cell r="AL165">
            <v>8450.83</v>
          </cell>
          <cell r="AM165">
            <v>4657.16</v>
          </cell>
          <cell r="AN165">
            <v>1447.5</v>
          </cell>
          <cell r="AO165">
            <v>1846.04</v>
          </cell>
          <cell r="AP165">
            <v>9414.25</v>
          </cell>
          <cell r="AQ165">
            <v>7115</v>
          </cell>
          <cell r="AR165">
            <v>1646.31</v>
          </cell>
          <cell r="AS165">
            <v>61084.49</v>
          </cell>
          <cell r="AT165">
            <v>3118.41</v>
          </cell>
          <cell r="AU165">
            <v>0</v>
          </cell>
          <cell r="AV165">
            <v>3118.15</v>
          </cell>
          <cell r="AW165">
            <v>5311</v>
          </cell>
          <cell r="AX165">
            <v>0</v>
          </cell>
          <cell r="AY165">
            <v>2565.36</v>
          </cell>
          <cell r="AZ165">
            <v>0</v>
          </cell>
          <cell r="BA165">
            <v>5178.1899999999996</v>
          </cell>
          <cell r="BB165">
            <v>13171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35633</v>
          </cell>
          <cell r="BH165">
            <v>0</v>
          </cell>
          <cell r="BI165">
            <v>0</v>
          </cell>
          <cell r="BJ165">
            <v>0</v>
          </cell>
          <cell r="BK165">
            <v>6213.17</v>
          </cell>
          <cell r="BL165">
            <v>0</v>
          </cell>
          <cell r="BM165">
            <v>3903</v>
          </cell>
          <cell r="BN165">
            <v>38231.71</v>
          </cell>
          <cell r="BO165">
            <v>0</v>
          </cell>
          <cell r="BP165">
            <v>37412.15</v>
          </cell>
          <cell r="BQ165">
            <v>0</v>
          </cell>
          <cell r="BR165">
            <v>0</v>
          </cell>
          <cell r="BS165">
            <v>0</v>
          </cell>
          <cell r="BT165">
            <v>75643.86</v>
          </cell>
        </row>
        <row r="166">
          <cell r="A166">
            <v>711</v>
          </cell>
          <cell r="B166">
            <v>5216</v>
          </cell>
          <cell r="C166" t="str">
            <v>Severnbanks Primary School</v>
          </cell>
          <cell r="D166">
            <v>105671.61</v>
          </cell>
          <cell r="E166">
            <v>0</v>
          </cell>
          <cell r="F166">
            <v>28535.08</v>
          </cell>
          <cell r="G166">
            <v>548.71</v>
          </cell>
          <cell r="H166">
            <v>0</v>
          </cell>
          <cell r="I166">
            <v>0</v>
          </cell>
          <cell r="J166">
            <v>642407</v>
          </cell>
          <cell r="K166">
            <v>0</v>
          </cell>
          <cell r="L166">
            <v>161201</v>
          </cell>
          <cell r="M166">
            <v>0</v>
          </cell>
          <cell r="N166">
            <v>76531</v>
          </cell>
          <cell r="O166">
            <v>0</v>
          </cell>
          <cell r="P166">
            <v>11446.63</v>
          </cell>
          <cell r="Q166">
            <v>6945.68</v>
          </cell>
          <cell r="R166">
            <v>0</v>
          </cell>
          <cell r="S166">
            <v>2290.3000000000002</v>
          </cell>
          <cell r="T166">
            <v>2547.81</v>
          </cell>
          <cell r="U166">
            <v>5273.36</v>
          </cell>
          <cell r="V166">
            <v>4530.53</v>
          </cell>
          <cell r="W166">
            <v>52128</v>
          </cell>
          <cell r="X166">
            <v>2302.6799999999998</v>
          </cell>
          <cell r="Y166">
            <v>8930</v>
          </cell>
          <cell r="Z166">
            <v>0</v>
          </cell>
          <cell r="AA166">
            <v>489380.17</v>
          </cell>
          <cell r="AB166">
            <v>14109.46</v>
          </cell>
          <cell r="AC166">
            <v>195964.46</v>
          </cell>
          <cell r="AD166">
            <v>25936.080000000002</v>
          </cell>
          <cell r="AE166">
            <v>42407.14</v>
          </cell>
          <cell r="AF166">
            <v>0</v>
          </cell>
          <cell r="AG166">
            <v>25077.62</v>
          </cell>
          <cell r="AH166">
            <v>1101.49</v>
          </cell>
          <cell r="AI166">
            <v>5967.48</v>
          </cell>
          <cell r="AJ166">
            <v>3364</v>
          </cell>
          <cell r="AK166">
            <v>841</v>
          </cell>
          <cell r="AL166">
            <v>6899.34</v>
          </cell>
          <cell r="AM166">
            <v>5993.63</v>
          </cell>
          <cell r="AN166">
            <v>3456.68</v>
          </cell>
          <cell r="AO166">
            <v>1989.94</v>
          </cell>
          <cell r="AP166">
            <v>17305.990000000002</v>
          </cell>
          <cell r="AQ166">
            <v>1819.3</v>
          </cell>
          <cell r="AR166">
            <v>3944.43</v>
          </cell>
          <cell r="AS166">
            <v>44965.05</v>
          </cell>
          <cell r="AT166">
            <v>4433.34</v>
          </cell>
          <cell r="AU166">
            <v>0</v>
          </cell>
          <cell r="AV166">
            <v>12901.41</v>
          </cell>
          <cell r="AW166">
            <v>6181.2</v>
          </cell>
          <cell r="AX166">
            <v>0</v>
          </cell>
          <cell r="AY166">
            <v>21750</v>
          </cell>
          <cell r="AZ166">
            <v>25601.18</v>
          </cell>
          <cell r="BA166">
            <v>2455</v>
          </cell>
          <cell r="BB166">
            <v>25371.73</v>
          </cell>
          <cell r="BC166">
            <v>0</v>
          </cell>
          <cell r="BD166">
            <v>0</v>
          </cell>
          <cell r="BE166">
            <v>0</v>
          </cell>
          <cell r="BF166">
            <v>3459</v>
          </cell>
          <cell r="BG166">
            <v>37384</v>
          </cell>
          <cell r="BH166">
            <v>0</v>
          </cell>
          <cell r="BI166">
            <v>0</v>
          </cell>
          <cell r="BJ166">
            <v>0</v>
          </cell>
          <cell r="BK166">
            <v>17070.560000000001</v>
          </cell>
          <cell r="BL166">
            <v>0</v>
          </cell>
          <cell r="BM166">
            <v>3995</v>
          </cell>
          <cell r="BN166">
            <v>84058.48</v>
          </cell>
          <cell r="BO166">
            <v>0</v>
          </cell>
          <cell r="BP166">
            <v>45218.23</v>
          </cell>
          <cell r="BQ166">
            <v>184</v>
          </cell>
          <cell r="BR166">
            <v>0</v>
          </cell>
          <cell r="BS166">
            <v>5471</v>
          </cell>
          <cell r="BT166">
            <v>134931.71</v>
          </cell>
        </row>
        <row r="167">
          <cell r="A167">
            <v>714</v>
          </cell>
          <cell r="B167">
            <v>3050</v>
          </cell>
          <cell r="C167" t="str">
            <v>Meysey Hampton C of E Primary</v>
          </cell>
          <cell r="D167">
            <v>26778.54</v>
          </cell>
          <cell r="E167">
            <v>0</v>
          </cell>
          <cell r="F167">
            <v>46157.47</v>
          </cell>
          <cell r="G167">
            <v>532</v>
          </cell>
          <cell r="H167">
            <v>0</v>
          </cell>
          <cell r="I167">
            <v>0</v>
          </cell>
          <cell r="J167">
            <v>282125.61</v>
          </cell>
          <cell r="K167">
            <v>0</v>
          </cell>
          <cell r="L167">
            <v>8897</v>
          </cell>
          <cell r="M167">
            <v>0</v>
          </cell>
          <cell r="N167">
            <v>18142.39</v>
          </cell>
          <cell r="O167">
            <v>1129.5</v>
          </cell>
          <cell r="P167">
            <v>0</v>
          </cell>
          <cell r="Q167">
            <v>7726.29</v>
          </cell>
          <cell r="R167">
            <v>0</v>
          </cell>
          <cell r="S167">
            <v>1443.61</v>
          </cell>
          <cell r="T167">
            <v>924.67</v>
          </cell>
          <cell r="U167">
            <v>5285</v>
          </cell>
          <cell r="V167">
            <v>6678.2</v>
          </cell>
          <cell r="W167">
            <v>23526</v>
          </cell>
          <cell r="X167">
            <v>0</v>
          </cell>
          <cell r="Y167">
            <v>0</v>
          </cell>
          <cell r="Z167">
            <v>0</v>
          </cell>
          <cell r="AA167">
            <v>237282.77</v>
          </cell>
          <cell r="AB167">
            <v>6324.4</v>
          </cell>
          <cell r="AC167">
            <v>37499.050000000003</v>
          </cell>
          <cell r="AD167">
            <v>0</v>
          </cell>
          <cell r="AE167">
            <v>13146.82</v>
          </cell>
          <cell r="AF167">
            <v>0</v>
          </cell>
          <cell r="AG167">
            <v>6239.16</v>
          </cell>
          <cell r="AH167">
            <v>264</v>
          </cell>
          <cell r="AI167">
            <v>1925.08</v>
          </cell>
          <cell r="AJ167">
            <v>5888</v>
          </cell>
          <cell r="AK167">
            <v>1519</v>
          </cell>
          <cell r="AL167">
            <v>3155.16</v>
          </cell>
          <cell r="AM167">
            <v>195.56</v>
          </cell>
          <cell r="AN167">
            <v>7693.06</v>
          </cell>
          <cell r="AO167">
            <v>474.58</v>
          </cell>
          <cell r="AP167">
            <v>3642.52</v>
          </cell>
          <cell r="AQ167">
            <v>989</v>
          </cell>
          <cell r="AR167">
            <v>3247.9</v>
          </cell>
          <cell r="AS167">
            <v>9419.5</v>
          </cell>
          <cell r="AT167">
            <v>1402.48</v>
          </cell>
          <cell r="AU167">
            <v>0</v>
          </cell>
          <cell r="AV167">
            <v>6031.79</v>
          </cell>
          <cell r="AW167">
            <v>2396</v>
          </cell>
          <cell r="AX167">
            <v>0</v>
          </cell>
          <cell r="AY167">
            <v>0</v>
          </cell>
          <cell r="AZ167">
            <v>0</v>
          </cell>
          <cell r="BA167">
            <v>4536.21</v>
          </cell>
          <cell r="BB167">
            <v>7604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32365</v>
          </cell>
          <cell r="BH167">
            <v>0</v>
          </cell>
          <cell r="BI167">
            <v>0</v>
          </cell>
          <cell r="BJ167">
            <v>0</v>
          </cell>
          <cell r="BK167">
            <v>66066.59</v>
          </cell>
          <cell r="BL167">
            <v>0</v>
          </cell>
          <cell r="BM167">
            <v>1817.27</v>
          </cell>
          <cell r="BN167">
            <v>21780.77</v>
          </cell>
          <cell r="BO167">
            <v>0</v>
          </cell>
          <cell r="BP167">
            <v>9057.8799999999992</v>
          </cell>
          <cell r="BQ167">
            <v>2112.73</v>
          </cell>
          <cell r="BR167">
            <v>0</v>
          </cell>
          <cell r="BS167">
            <v>0</v>
          </cell>
          <cell r="BT167">
            <v>32951.380000000005</v>
          </cell>
        </row>
        <row r="168">
          <cell r="A168">
            <v>717</v>
          </cell>
          <cell r="B168">
            <v>2081</v>
          </cell>
          <cell r="C168" t="str">
            <v>Mickleton Primary School</v>
          </cell>
          <cell r="D168">
            <v>26459.63</v>
          </cell>
          <cell r="E168">
            <v>0</v>
          </cell>
          <cell r="F168">
            <v>20675.759999999998</v>
          </cell>
          <cell r="G168">
            <v>2221</v>
          </cell>
          <cell r="H168">
            <v>0</v>
          </cell>
          <cell r="I168">
            <v>7012.33</v>
          </cell>
          <cell r="J168">
            <v>262252.95</v>
          </cell>
          <cell r="K168">
            <v>0</v>
          </cell>
          <cell r="L168">
            <v>9834</v>
          </cell>
          <cell r="M168">
            <v>0</v>
          </cell>
          <cell r="N168">
            <v>18659.05</v>
          </cell>
          <cell r="O168">
            <v>872.5</v>
          </cell>
          <cell r="P168">
            <v>0</v>
          </cell>
          <cell r="Q168">
            <v>4919.4799999999996</v>
          </cell>
          <cell r="R168">
            <v>0</v>
          </cell>
          <cell r="S168">
            <v>1782.63</v>
          </cell>
          <cell r="T168">
            <v>609.05999999999995</v>
          </cell>
          <cell r="U168">
            <v>8236</v>
          </cell>
          <cell r="V168">
            <v>8156.14</v>
          </cell>
          <cell r="W168">
            <v>23510</v>
          </cell>
          <cell r="X168">
            <v>0</v>
          </cell>
          <cell r="Y168">
            <v>18513.13</v>
          </cell>
          <cell r="Z168">
            <v>11613.1</v>
          </cell>
          <cell r="AA168">
            <v>205091.75</v>
          </cell>
          <cell r="AB168">
            <v>7645.09</v>
          </cell>
          <cell r="AC168">
            <v>32970.26</v>
          </cell>
          <cell r="AD168">
            <v>12292.27</v>
          </cell>
          <cell r="AE168">
            <v>19242.62</v>
          </cell>
          <cell r="AF168">
            <v>0</v>
          </cell>
          <cell r="AG168">
            <v>8241.49</v>
          </cell>
          <cell r="AH168">
            <v>2828.58</v>
          </cell>
          <cell r="AI168">
            <v>2289.64</v>
          </cell>
          <cell r="AJ168">
            <v>5681</v>
          </cell>
          <cell r="AK168">
            <v>1420</v>
          </cell>
          <cell r="AL168">
            <v>2565.7800000000002</v>
          </cell>
          <cell r="AM168">
            <v>400.8</v>
          </cell>
          <cell r="AN168">
            <v>752.78</v>
          </cell>
          <cell r="AO168">
            <v>2666.6</v>
          </cell>
          <cell r="AP168">
            <v>7082.03</v>
          </cell>
          <cell r="AQ168">
            <v>12705</v>
          </cell>
          <cell r="AR168">
            <v>590.69000000000005</v>
          </cell>
          <cell r="AS168">
            <v>20707.7</v>
          </cell>
          <cell r="AT168">
            <v>2731.3</v>
          </cell>
          <cell r="AU168">
            <v>0</v>
          </cell>
          <cell r="AV168">
            <v>2722.5</v>
          </cell>
          <cell r="AW168">
            <v>2322</v>
          </cell>
          <cell r="AX168">
            <v>0</v>
          </cell>
          <cell r="AY168">
            <v>2610</v>
          </cell>
          <cell r="AZ168">
            <v>885.8</v>
          </cell>
          <cell r="BA168">
            <v>2777.12</v>
          </cell>
          <cell r="BB168">
            <v>8686.9699999999993</v>
          </cell>
          <cell r="BC168">
            <v>0</v>
          </cell>
          <cell r="BD168">
            <v>0</v>
          </cell>
          <cell r="BE168">
            <v>36049.01</v>
          </cell>
          <cell r="BF168">
            <v>2602.5500000000002</v>
          </cell>
          <cell r="BG168">
            <v>15607</v>
          </cell>
          <cell r="BH168">
            <v>0</v>
          </cell>
          <cell r="BI168">
            <v>0</v>
          </cell>
          <cell r="BJ168">
            <v>0</v>
          </cell>
          <cell r="BK168">
            <v>1704.74</v>
          </cell>
          <cell r="BL168">
            <v>0</v>
          </cell>
          <cell r="BM168">
            <v>1093.2</v>
          </cell>
          <cell r="BN168">
            <v>-2618.33</v>
          </cell>
          <cell r="BO168">
            <v>0</v>
          </cell>
          <cell r="BP168">
            <v>31214.02</v>
          </cell>
          <cell r="BQ168">
            <v>4491.8</v>
          </cell>
          <cell r="BR168">
            <v>0</v>
          </cell>
          <cell r="BS168">
            <v>-1513</v>
          </cell>
          <cell r="BT168">
            <v>31574.490000000005</v>
          </cell>
        </row>
        <row r="169">
          <cell r="A169">
            <v>718</v>
          </cell>
          <cell r="B169">
            <v>5217</v>
          </cell>
          <cell r="C169" t="str">
            <v>Minchinhampton School</v>
          </cell>
          <cell r="D169">
            <v>42513.02</v>
          </cell>
          <cell r="E169">
            <v>0</v>
          </cell>
          <cell r="F169">
            <v>5887.64</v>
          </cell>
          <cell r="G169">
            <v>0</v>
          </cell>
          <cell r="H169">
            <v>0</v>
          </cell>
          <cell r="I169">
            <v>15034.37</v>
          </cell>
          <cell r="J169">
            <v>715851</v>
          </cell>
          <cell r="K169">
            <v>0</v>
          </cell>
          <cell r="L169">
            <v>28271</v>
          </cell>
          <cell r="M169">
            <v>0</v>
          </cell>
          <cell r="N169">
            <v>37940</v>
          </cell>
          <cell r="O169">
            <v>0</v>
          </cell>
          <cell r="P169">
            <v>2829.8</v>
          </cell>
          <cell r="Q169">
            <v>18723.310000000001</v>
          </cell>
          <cell r="R169">
            <v>0</v>
          </cell>
          <cell r="S169">
            <v>2669.45</v>
          </cell>
          <cell r="T169">
            <v>511.75</v>
          </cell>
          <cell r="U169">
            <v>7665.05</v>
          </cell>
          <cell r="V169">
            <v>11405.55</v>
          </cell>
          <cell r="W169">
            <v>47093</v>
          </cell>
          <cell r="X169">
            <v>0</v>
          </cell>
          <cell r="Y169">
            <v>37319.85</v>
          </cell>
          <cell r="Z169">
            <v>10614.23</v>
          </cell>
          <cell r="AA169">
            <v>480901.91</v>
          </cell>
          <cell r="AB169">
            <v>38423.83</v>
          </cell>
          <cell r="AC169">
            <v>130907.14</v>
          </cell>
          <cell r="AD169">
            <v>23869.82</v>
          </cell>
          <cell r="AE169">
            <v>35362.85</v>
          </cell>
          <cell r="AF169">
            <v>0</v>
          </cell>
          <cell r="AG169">
            <v>18392.830000000002</v>
          </cell>
          <cell r="AH169">
            <v>2151.7600000000002</v>
          </cell>
          <cell r="AI169">
            <v>2576.02</v>
          </cell>
          <cell r="AJ169">
            <v>9492</v>
          </cell>
          <cell r="AK169">
            <v>0</v>
          </cell>
          <cell r="AL169">
            <v>9273.18</v>
          </cell>
          <cell r="AM169">
            <v>1749.62</v>
          </cell>
          <cell r="AN169">
            <v>2202.8000000000002</v>
          </cell>
          <cell r="AO169">
            <v>1455.06</v>
          </cell>
          <cell r="AP169">
            <v>13439.71</v>
          </cell>
          <cell r="AQ169">
            <v>4375</v>
          </cell>
          <cell r="AR169">
            <v>1007.99</v>
          </cell>
          <cell r="AS169">
            <v>38326.480000000003</v>
          </cell>
          <cell r="AT169">
            <v>1469</v>
          </cell>
          <cell r="AU169">
            <v>0</v>
          </cell>
          <cell r="AV169">
            <v>11869.96</v>
          </cell>
          <cell r="AW169">
            <v>6595</v>
          </cell>
          <cell r="AX169">
            <v>0</v>
          </cell>
          <cell r="AY169">
            <v>7830</v>
          </cell>
          <cell r="AZ169">
            <v>148.5</v>
          </cell>
          <cell r="BA169">
            <v>5863.54</v>
          </cell>
          <cell r="BB169">
            <v>13019</v>
          </cell>
          <cell r="BC169">
            <v>0</v>
          </cell>
          <cell r="BD169">
            <v>0</v>
          </cell>
          <cell r="BE169">
            <v>44089.82</v>
          </cell>
          <cell r="BF169">
            <v>4543.18</v>
          </cell>
          <cell r="BG169">
            <v>41779.5</v>
          </cell>
          <cell r="BH169">
            <v>0</v>
          </cell>
          <cell r="BI169">
            <v>0</v>
          </cell>
          <cell r="BJ169">
            <v>0</v>
          </cell>
          <cell r="BK169">
            <v>10456.530000000001</v>
          </cell>
          <cell r="BL169">
            <v>0</v>
          </cell>
          <cell r="BM169">
            <v>4110</v>
          </cell>
          <cell r="BN169">
            <v>54769.93</v>
          </cell>
          <cell r="BO169">
            <v>0</v>
          </cell>
          <cell r="BP169">
            <v>33100.61</v>
          </cell>
          <cell r="BQ169">
            <v>0</v>
          </cell>
          <cell r="BR169">
            <v>0</v>
          </cell>
          <cell r="BS169">
            <v>14335.45</v>
          </cell>
          <cell r="BT169">
            <v>102205.99</v>
          </cell>
        </row>
        <row r="170">
          <cell r="A170">
            <v>719</v>
          </cell>
          <cell r="B170">
            <v>3336</v>
          </cell>
          <cell r="C170" t="str">
            <v>MINSTERWORTH C OF E PRIMARY SCHOOL</v>
          </cell>
          <cell r="D170">
            <v>21609.27</v>
          </cell>
          <cell r="E170">
            <v>0</v>
          </cell>
          <cell r="F170">
            <v>0</v>
          </cell>
          <cell r="G170">
            <v>820.41</v>
          </cell>
          <cell r="H170">
            <v>0</v>
          </cell>
          <cell r="I170">
            <v>9519.69</v>
          </cell>
          <cell r="J170">
            <v>187491.53</v>
          </cell>
          <cell r="K170">
            <v>0</v>
          </cell>
          <cell r="L170">
            <v>13003</v>
          </cell>
          <cell r="M170">
            <v>0</v>
          </cell>
          <cell r="N170">
            <v>29930.47</v>
          </cell>
          <cell r="O170">
            <v>0</v>
          </cell>
          <cell r="P170">
            <v>520</v>
          </cell>
          <cell r="Q170">
            <v>6252.89</v>
          </cell>
          <cell r="R170">
            <v>6883.54</v>
          </cell>
          <cell r="S170">
            <v>3417.86</v>
          </cell>
          <cell r="T170">
            <v>2351.4499999999998</v>
          </cell>
          <cell r="U170">
            <v>4435</v>
          </cell>
          <cell r="V170">
            <v>7875.44</v>
          </cell>
          <cell r="W170">
            <v>19663</v>
          </cell>
          <cell r="X170">
            <v>0</v>
          </cell>
          <cell r="Y170">
            <v>0</v>
          </cell>
          <cell r="Z170">
            <v>19641.7</v>
          </cell>
          <cell r="AA170">
            <v>157226.01999999999</v>
          </cell>
          <cell r="AB170">
            <v>11377.13</v>
          </cell>
          <cell r="AC170">
            <v>23605.98</v>
          </cell>
          <cell r="AD170">
            <v>5039.75</v>
          </cell>
          <cell r="AE170">
            <v>16919.82</v>
          </cell>
          <cell r="AF170">
            <v>0</v>
          </cell>
          <cell r="AG170">
            <v>12570.69</v>
          </cell>
          <cell r="AH170">
            <v>1069.32</v>
          </cell>
          <cell r="AI170">
            <v>1302.5</v>
          </cell>
          <cell r="AJ170">
            <v>4190</v>
          </cell>
          <cell r="AK170">
            <v>1048</v>
          </cell>
          <cell r="AL170">
            <v>799.51</v>
          </cell>
          <cell r="AM170">
            <v>1524.44</v>
          </cell>
          <cell r="AN170">
            <v>1543.08</v>
          </cell>
          <cell r="AO170">
            <v>546.32000000000005</v>
          </cell>
          <cell r="AP170">
            <v>4124.0200000000004</v>
          </cell>
          <cell r="AQ170">
            <v>538</v>
          </cell>
          <cell r="AR170">
            <v>959.43</v>
          </cell>
          <cell r="AS170">
            <v>11062.92</v>
          </cell>
          <cell r="AT170">
            <v>1741.24</v>
          </cell>
          <cell r="AU170">
            <v>0</v>
          </cell>
          <cell r="AV170">
            <v>4447.41</v>
          </cell>
          <cell r="AW170">
            <v>1507</v>
          </cell>
          <cell r="AX170">
            <v>0</v>
          </cell>
          <cell r="AY170">
            <v>11073.93</v>
          </cell>
          <cell r="AZ170">
            <v>0</v>
          </cell>
          <cell r="BA170">
            <v>0</v>
          </cell>
          <cell r="BB170">
            <v>7903.78</v>
          </cell>
          <cell r="BC170">
            <v>0</v>
          </cell>
          <cell r="BD170">
            <v>0</v>
          </cell>
          <cell r="BE170">
            <v>28713.09</v>
          </cell>
          <cell r="BF170">
            <v>1132.4000000000001</v>
          </cell>
          <cell r="BG170">
            <v>3427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820.41</v>
          </cell>
          <cell r="BN170">
            <v>21313.16</v>
          </cell>
          <cell r="BO170">
            <v>0</v>
          </cell>
          <cell r="BP170">
            <v>0</v>
          </cell>
          <cell r="BQ170">
            <v>3427</v>
          </cell>
          <cell r="BR170">
            <v>0</v>
          </cell>
          <cell r="BS170">
            <v>-684.1</v>
          </cell>
          <cell r="BT170">
            <v>24056.06</v>
          </cell>
        </row>
        <row r="171">
          <cell r="A171">
            <v>720</v>
          </cell>
          <cell r="B171">
            <v>3337</v>
          </cell>
          <cell r="C171" t="str">
            <v>MISERDEN CHURCH OF ENGLAND PRIMARY SCHOOL</v>
          </cell>
          <cell r="D171">
            <v>24920.17</v>
          </cell>
          <cell r="E171">
            <v>0</v>
          </cell>
          <cell r="F171">
            <v>0</v>
          </cell>
          <cell r="G171">
            <v>609.96</v>
          </cell>
          <cell r="H171">
            <v>0</v>
          </cell>
          <cell r="I171">
            <v>0</v>
          </cell>
          <cell r="J171">
            <v>223788</v>
          </cell>
          <cell r="K171">
            <v>0</v>
          </cell>
          <cell r="L171">
            <v>13728</v>
          </cell>
          <cell r="M171">
            <v>0</v>
          </cell>
          <cell r="N171">
            <v>25024</v>
          </cell>
          <cell r="O171">
            <v>12150</v>
          </cell>
          <cell r="P171">
            <v>0</v>
          </cell>
          <cell r="Q171">
            <v>3885.9</v>
          </cell>
          <cell r="R171">
            <v>0</v>
          </cell>
          <cell r="S171">
            <v>9122.16</v>
          </cell>
          <cell r="T171">
            <v>0</v>
          </cell>
          <cell r="U171">
            <v>4774.57</v>
          </cell>
          <cell r="V171">
            <v>1700</v>
          </cell>
          <cell r="W171">
            <v>21002</v>
          </cell>
          <cell r="X171">
            <v>0</v>
          </cell>
          <cell r="Y171">
            <v>0</v>
          </cell>
          <cell r="Z171">
            <v>0</v>
          </cell>
          <cell r="AA171">
            <v>200465.2</v>
          </cell>
          <cell r="AB171">
            <v>14941.12</v>
          </cell>
          <cell r="AC171">
            <v>36074.39</v>
          </cell>
          <cell r="AD171">
            <v>0</v>
          </cell>
          <cell r="AE171">
            <v>13343.61</v>
          </cell>
          <cell r="AF171">
            <v>0</v>
          </cell>
          <cell r="AG171">
            <v>4542.37</v>
          </cell>
          <cell r="AH171">
            <v>3883.01</v>
          </cell>
          <cell r="AI171">
            <v>2114.15</v>
          </cell>
          <cell r="AJ171">
            <v>4581</v>
          </cell>
          <cell r="AK171">
            <v>1221</v>
          </cell>
          <cell r="AL171">
            <v>4643.1499999999996</v>
          </cell>
          <cell r="AM171">
            <v>1751.88</v>
          </cell>
          <cell r="AN171">
            <v>7907.16</v>
          </cell>
          <cell r="AO171">
            <v>364.99</v>
          </cell>
          <cell r="AP171">
            <v>6390.02</v>
          </cell>
          <cell r="AQ171">
            <v>1289</v>
          </cell>
          <cell r="AR171">
            <v>0</v>
          </cell>
          <cell r="AS171">
            <v>11162.77</v>
          </cell>
          <cell r="AT171">
            <v>1926.62</v>
          </cell>
          <cell r="AU171">
            <v>0</v>
          </cell>
          <cell r="AV171">
            <v>3336.91</v>
          </cell>
          <cell r="AW171">
            <v>1889.4</v>
          </cell>
          <cell r="AX171">
            <v>0</v>
          </cell>
          <cell r="AY171">
            <v>2995.34</v>
          </cell>
          <cell r="AZ171">
            <v>0</v>
          </cell>
          <cell r="BA171">
            <v>3944.85</v>
          </cell>
          <cell r="BB171">
            <v>8807.5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3488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955.83</v>
          </cell>
          <cell r="BN171">
            <v>2519.36</v>
          </cell>
          <cell r="BO171">
            <v>0</v>
          </cell>
          <cell r="BP171">
            <v>0</v>
          </cell>
          <cell r="BQ171">
            <v>3142.13</v>
          </cell>
          <cell r="BR171">
            <v>0</v>
          </cell>
          <cell r="BS171">
            <v>0</v>
          </cell>
          <cell r="BT171">
            <v>5661.49</v>
          </cell>
        </row>
        <row r="172">
          <cell r="A172">
            <v>721</v>
          </cell>
          <cell r="B172">
            <v>3338</v>
          </cell>
          <cell r="C172" t="str">
            <v>Mitcheldean Endowed Primary</v>
          </cell>
          <cell r="D172">
            <v>49006.720000000001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520988</v>
          </cell>
          <cell r="K172">
            <v>0</v>
          </cell>
          <cell r="L172">
            <v>14704</v>
          </cell>
          <cell r="M172">
            <v>0</v>
          </cell>
          <cell r="N172">
            <v>19629</v>
          </cell>
          <cell r="O172">
            <v>1955.44</v>
          </cell>
          <cell r="P172">
            <v>0</v>
          </cell>
          <cell r="Q172">
            <v>4663.87</v>
          </cell>
          <cell r="R172">
            <v>0</v>
          </cell>
          <cell r="S172">
            <v>0</v>
          </cell>
          <cell r="T172">
            <v>221.37</v>
          </cell>
          <cell r="U172">
            <v>0</v>
          </cell>
          <cell r="V172">
            <v>6060.7</v>
          </cell>
          <cell r="W172">
            <v>38987</v>
          </cell>
          <cell r="X172">
            <v>0</v>
          </cell>
          <cell r="Y172">
            <v>0</v>
          </cell>
          <cell r="Z172">
            <v>0</v>
          </cell>
          <cell r="AA172">
            <v>402249.29</v>
          </cell>
          <cell r="AB172">
            <v>7877.47</v>
          </cell>
          <cell r="AC172">
            <v>54485.02</v>
          </cell>
          <cell r="AD172">
            <v>15950.62</v>
          </cell>
          <cell r="AE172">
            <v>23742.5</v>
          </cell>
          <cell r="AF172">
            <v>0</v>
          </cell>
          <cell r="AG172">
            <v>11065.11</v>
          </cell>
          <cell r="AH172">
            <v>1346.18</v>
          </cell>
          <cell r="AI172">
            <v>254.72</v>
          </cell>
          <cell r="AJ172">
            <v>4078</v>
          </cell>
          <cell r="AK172">
            <v>1125</v>
          </cell>
          <cell r="AL172">
            <v>8790.2999999999993</v>
          </cell>
          <cell r="AM172">
            <v>2910.37</v>
          </cell>
          <cell r="AN172">
            <v>787.52</v>
          </cell>
          <cell r="AO172">
            <v>3972.78</v>
          </cell>
          <cell r="AP172">
            <v>6688.33</v>
          </cell>
          <cell r="AQ172">
            <v>2190</v>
          </cell>
          <cell r="AR172">
            <v>418.45</v>
          </cell>
          <cell r="AS172">
            <v>22431.49</v>
          </cell>
          <cell r="AT172">
            <v>4353.43</v>
          </cell>
          <cell r="AU172">
            <v>0</v>
          </cell>
          <cell r="AV172">
            <v>4837.43</v>
          </cell>
          <cell r="AW172">
            <v>4817</v>
          </cell>
          <cell r="AX172">
            <v>0</v>
          </cell>
          <cell r="AY172">
            <v>2148.8200000000002</v>
          </cell>
          <cell r="AZ172">
            <v>0</v>
          </cell>
          <cell r="BA172">
            <v>3140.34</v>
          </cell>
          <cell r="BB172">
            <v>11152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4040</v>
          </cell>
          <cell r="BH172">
            <v>0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4040</v>
          </cell>
          <cell r="BN172">
            <v>55403.93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55403.93</v>
          </cell>
        </row>
        <row r="173">
          <cell r="A173">
            <v>722</v>
          </cell>
          <cell r="B173">
            <v>5213</v>
          </cell>
          <cell r="C173" t="str">
            <v>St.  Davids School</v>
          </cell>
          <cell r="D173">
            <v>62095.14</v>
          </cell>
          <cell r="E173">
            <v>0</v>
          </cell>
          <cell r="F173">
            <v>0</v>
          </cell>
          <cell r="G173">
            <v>402.45</v>
          </cell>
          <cell r="H173">
            <v>0</v>
          </cell>
          <cell r="I173">
            <v>0</v>
          </cell>
          <cell r="J173">
            <v>722211</v>
          </cell>
          <cell r="K173">
            <v>0</v>
          </cell>
          <cell r="L173">
            <v>41974</v>
          </cell>
          <cell r="M173">
            <v>0</v>
          </cell>
          <cell r="N173">
            <v>30420</v>
          </cell>
          <cell r="O173">
            <v>0</v>
          </cell>
          <cell r="P173">
            <v>5004.43</v>
          </cell>
          <cell r="Q173">
            <v>26687.85</v>
          </cell>
          <cell r="R173">
            <v>1058.0999999999999</v>
          </cell>
          <cell r="S173">
            <v>7825.25</v>
          </cell>
          <cell r="T173">
            <v>18621.66</v>
          </cell>
          <cell r="U173">
            <v>5659.61</v>
          </cell>
          <cell r="V173">
            <v>24910.49</v>
          </cell>
          <cell r="W173">
            <v>48396</v>
          </cell>
          <cell r="X173">
            <v>0</v>
          </cell>
          <cell r="Y173">
            <v>0</v>
          </cell>
          <cell r="Z173">
            <v>0</v>
          </cell>
          <cell r="AA173">
            <v>518682.68</v>
          </cell>
          <cell r="AB173">
            <v>52137.47</v>
          </cell>
          <cell r="AC173">
            <v>154270.34</v>
          </cell>
          <cell r="AD173">
            <v>25164.21</v>
          </cell>
          <cell r="AE173">
            <v>36217.980000000003</v>
          </cell>
          <cell r="AF173">
            <v>0</v>
          </cell>
          <cell r="AG173">
            <v>33821.879999999997</v>
          </cell>
          <cell r="AH173">
            <v>3759.39</v>
          </cell>
          <cell r="AI173">
            <v>3561.79</v>
          </cell>
          <cell r="AJ173">
            <v>7631</v>
          </cell>
          <cell r="AK173">
            <v>0</v>
          </cell>
          <cell r="AL173">
            <v>15638.06</v>
          </cell>
          <cell r="AM173">
            <v>4581.95</v>
          </cell>
          <cell r="AN173">
            <v>2148.63</v>
          </cell>
          <cell r="AO173">
            <v>2429.9699999999998</v>
          </cell>
          <cell r="AP173">
            <v>10797.08</v>
          </cell>
          <cell r="AQ173">
            <v>1816</v>
          </cell>
          <cell r="AR173">
            <v>2490.9899999999998</v>
          </cell>
          <cell r="AS173">
            <v>39984.44</v>
          </cell>
          <cell r="AT173">
            <v>7493.82</v>
          </cell>
          <cell r="AU173">
            <v>0</v>
          </cell>
          <cell r="AV173">
            <v>9528.69</v>
          </cell>
          <cell r="AW173">
            <v>7005.32</v>
          </cell>
          <cell r="AX173">
            <v>0</v>
          </cell>
          <cell r="AY173">
            <v>144.25</v>
          </cell>
          <cell r="AZ173">
            <v>0</v>
          </cell>
          <cell r="BA173">
            <v>5184.9799999999996</v>
          </cell>
          <cell r="BB173">
            <v>13832.76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4390</v>
          </cell>
          <cell r="BH173">
            <v>0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1099.4100000000001</v>
          </cell>
          <cell r="BN173">
            <v>36539.85</v>
          </cell>
          <cell r="BO173">
            <v>0</v>
          </cell>
          <cell r="BP173">
            <v>0</v>
          </cell>
          <cell r="BQ173">
            <v>3693.04</v>
          </cell>
          <cell r="BR173">
            <v>0</v>
          </cell>
          <cell r="BS173">
            <v>0</v>
          </cell>
          <cell r="BT173">
            <v>40232.89</v>
          </cell>
        </row>
        <row r="174">
          <cell r="A174">
            <v>724</v>
          </cell>
          <cell r="B174">
            <v>3052</v>
          </cell>
          <cell r="C174" t="str">
            <v>Nailsworth Church of England Primary School</v>
          </cell>
          <cell r="D174">
            <v>-913.36</v>
          </cell>
          <cell r="E174">
            <v>0</v>
          </cell>
          <cell r="F174">
            <v>2581</v>
          </cell>
          <cell r="G174">
            <v>50.15</v>
          </cell>
          <cell r="H174">
            <v>0</v>
          </cell>
          <cell r="I174">
            <v>0</v>
          </cell>
          <cell r="J174">
            <v>480594.56</v>
          </cell>
          <cell r="K174">
            <v>0</v>
          </cell>
          <cell r="L174">
            <v>70360</v>
          </cell>
          <cell r="M174">
            <v>0</v>
          </cell>
          <cell r="N174">
            <v>35152.44</v>
          </cell>
          <cell r="O174">
            <v>5522.08</v>
          </cell>
          <cell r="P174">
            <v>0</v>
          </cell>
          <cell r="Q174">
            <v>1487.79</v>
          </cell>
          <cell r="R174">
            <v>0</v>
          </cell>
          <cell r="S174">
            <v>8547</v>
          </cell>
          <cell r="T174">
            <v>0</v>
          </cell>
          <cell r="U174">
            <v>3830.5</v>
          </cell>
          <cell r="V174">
            <v>20995.360000000001</v>
          </cell>
          <cell r="W174">
            <v>37755</v>
          </cell>
          <cell r="X174">
            <v>0</v>
          </cell>
          <cell r="Y174">
            <v>0</v>
          </cell>
          <cell r="Z174">
            <v>0</v>
          </cell>
          <cell r="AA174">
            <v>363545.71</v>
          </cell>
          <cell r="AB174">
            <v>15930.68</v>
          </cell>
          <cell r="AC174">
            <v>87416.639999999999</v>
          </cell>
          <cell r="AD174">
            <v>30861.34</v>
          </cell>
          <cell r="AE174">
            <v>29162.62</v>
          </cell>
          <cell r="AF174">
            <v>0</v>
          </cell>
          <cell r="AG174">
            <v>11430.29</v>
          </cell>
          <cell r="AH174">
            <v>3790.41</v>
          </cell>
          <cell r="AI174">
            <v>2002.44</v>
          </cell>
          <cell r="AJ174">
            <v>3751</v>
          </cell>
          <cell r="AK174">
            <v>1035</v>
          </cell>
          <cell r="AL174">
            <v>5576.4</v>
          </cell>
          <cell r="AM174">
            <v>4038.36</v>
          </cell>
          <cell r="AN174">
            <v>1579.7</v>
          </cell>
          <cell r="AO174">
            <v>5979.18</v>
          </cell>
          <cell r="AP174">
            <v>26226.22</v>
          </cell>
          <cell r="AQ174">
            <v>7138</v>
          </cell>
          <cell r="AR174">
            <v>339.75</v>
          </cell>
          <cell r="AS174">
            <v>20714.759999999998</v>
          </cell>
          <cell r="AT174">
            <v>4884.16</v>
          </cell>
          <cell r="AU174">
            <v>0</v>
          </cell>
          <cell r="AV174">
            <v>11570.01</v>
          </cell>
          <cell r="AW174">
            <v>4694</v>
          </cell>
          <cell r="AX174">
            <v>4308</v>
          </cell>
          <cell r="AY174">
            <v>7554.53</v>
          </cell>
          <cell r="AZ174">
            <v>1848.18</v>
          </cell>
          <cell r="BA174">
            <v>12600.94</v>
          </cell>
          <cell r="BB174">
            <v>12769</v>
          </cell>
          <cell r="BC174">
            <v>396.64</v>
          </cell>
          <cell r="BD174">
            <v>0</v>
          </cell>
          <cell r="BE174">
            <v>0</v>
          </cell>
          <cell r="BF174">
            <v>0</v>
          </cell>
          <cell r="BG174">
            <v>21756</v>
          </cell>
          <cell r="BH174">
            <v>0</v>
          </cell>
          <cell r="BI174">
            <v>0</v>
          </cell>
          <cell r="BJ174">
            <v>0</v>
          </cell>
          <cell r="BK174">
            <v>20591</v>
          </cell>
          <cell r="BL174">
            <v>0</v>
          </cell>
          <cell r="BM174">
            <v>3796.15</v>
          </cell>
          <cell r="BN174">
            <v>-17812.59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-17812.59</v>
          </cell>
        </row>
        <row r="175">
          <cell r="A175">
            <v>726</v>
          </cell>
          <cell r="B175">
            <v>5203</v>
          </cell>
          <cell r="C175" t="str">
            <v>Picklenash Junior School</v>
          </cell>
          <cell r="D175">
            <v>61037.48</v>
          </cell>
          <cell r="E175">
            <v>0</v>
          </cell>
          <cell r="F175">
            <v>6115.97</v>
          </cell>
          <cell r="G175">
            <v>326.47000000000003</v>
          </cell>
          <cell r="H175">
            <v>0</v>
          </cell>
          <cell r="I175">
            <v>0</v>
          </cell>
          <cell r="J175">
            <v>618063</v>
          </cell>
          <cell r="K175">
            <v>0</v>
          </cell>
          <cell r="L175">
            <v>56785</v>
          </cell>
          <cell r="M175">
            <v>0</v>
          </cell>
          <cell r="N175">
            <v>38026.5</v>
          </cell>
          <cell r="O175">
            <v>578</v>
          </cell>
          <cell r="P175">
            <v>2105</v>
          </cell>
          <cell r="Q175">
            <v>7907.61</v>
          </cell>
          <cell r="R175">
            <v>31598.71</v>
          </cell>
          <cell r="S175">
            <v>18243.28</v>
          </cell>
          <cell r="T175">
            <v>999.38</v>
          </cell>
          <cell r="U175">
            <v>600.53</v>
          </cell>
          <cell r="V175">
            <v>2590.48</v>
          </cell>
          <cell r="W175">
            <v>44203</v>
          </cell>
          <cell r="X175">
            <v>0</v>
          </cell>
          <cell r="Y175">
            <v>0</v>
          </cell>
          <cell r="Z175">
            <v>0</v>
          </cell>
          <cell r="AA175">
            <v>441768.49</v>
          </cell>
          <cell r="AB175">
            <v>29044.15</v>
          </cell>
          <cell r="AC175">
            <v>79332.47</v>
          </cell>
          <cell r="AD175">
            <v>28718.2</v>
          </cell>
          <cell r="AE175">
            <v>56960.34</v>
          </cell>
          <cell r="AF175">
            <v>22663.94</v>
          </cell>
          <cell r="AG175">
            <v>8654.2000000000007</v>
          </cell>
          <cell r="AH175">
            <v>4436.8100000000004</v>
          </cell>
          <cell r="AI175">
            <v>3734.4</v>
          </cell>
          <cell r="AJ175">
            <v>12454</v>
          </cell>
          <cell r="AK175">
            <v>2812</v>
          </cell>
          <cell r="AL175">
            <v>2747.64</v>
          </cell>
          <cell r="AM175">
            <v>4435.32</v>
          </cell>
          <cell r="AN175">
            <v>1237.01</v>
          </cell>
          <cell r="AO175">
            <v>6545.94</v>
          </cell>
          <cell r="AP175">
            <v>12453.85</v>
          </cell>
          <cell r="AQ175">
            <v>3192.42</v>
          </cell>
          <cell r="AR175">
            <v>3474.62</v>
          </cell>
          <cell r="AS175">
            <v>40261.370000000003</v>
          </cell>
          <cell r="AT175">
            <v>4275.7</v>
          </cell>
          <cell r="AU175">
            <v>0</v>
          </cell>
          <cell r="AV175">
            <v>15061.5</v>
          </cell>
          <cell r="AW175">
            <v>5829</v>
          </cell>
          <cell r="AX175">
            <v>0</v>
          </cell>
          <cell r="AY175">
            <v>22337.24</v>
          </cell>
          <cell r="AZ175">
            <v>32843.980000000003</v>
          </cell>
          <cell r="BA175">
            <v>19076.990000000002</v>
          </cell>
          <cell r="BB175">
            <v>13365.5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37963</v>
          </cell>
          <cell r="BH175">
            <v>0</v>
          </cell>
          <cell r="BI175">
            <v>0</v>
          </cell>
          <cell r="BJ175">
            <v>0</v>
          </cell>
          <cell r="BK175">
            <v>14026.94</v>
          </cell>
          <cell r="BL175">
            <v>0</v>
          </cell>
          <cell r="BM175">
            <v>424.98</v>
          </cell>
          <cell r="BN175">
            <v>5020.8900000000003</v>
          </cell>
          <cell r="BO175">
            <v>0</v>
          </cell>
          <cell r="BP175">
            <v>26087.06</v>
          </cell>
          <cell r="BQ175">
            <v>3866.46</v>
          </cell>
          <cell r="BR175">
            <v>0</v>
          </cell>
          <cell r="BS175">
            <v>0</v>
          </cell>
          <cell r="BT175">
            <v>34974.410000000003</v>
          </cell>
        </row>
        <row r="176">
          <cell r="A176">
            <v>727</v>
          </cell>
          <cell r="B176">
            <v>5211</v>
          </cell>
          <cell r="C176" t="str">
            <v>Glebe Infants School</v>
          </cell>
          <cell r="D176">
            <v>5367.08</v>
          </cell>
          <cell r="E176">
            <v>0</v>
          </cell>
          <cell r="F176">
            <v>0</v>
          </cell>
          <cell r="G176">
            <v>1172.0899999999999</v>
          </cell>
          <cell r="H176">
            <v>0</v>
          </cell>
          <cell r="I176">
            <v>0</v>
          </cell>
          <cell r="J176">
            <v>364163</v>
          </cell>
          <cell r="K176">
            <v>0</v>
          </cell>
          <cell r="L176">
            <v>24715</v>
          </cell>
          <cell r="M176">
            <v>0</v>
          </cell>
          <cell r="N176">
            <v>17912.5</v>
          </cell>
          <cell r="O176">
            <v>50</v>
          </cell>
          <cell r="P176">
            <v>200</v>
          </cell>
          <cell r="Q176">
            <v>669.53</v>
          </cell>
          <cell r="R176">
            <v>16255.77</v>
          </cell>
          <cell r="S176">
            <v>0</v>
          </cell>
          <cell r="T176">
            <v>580.75</v>
          </cell>
          <cell r="U176">
            <v>0</v>
          </cell>
          <cell r="V176">
            <v>10517.48</v>
          </cell>
          <cell r="W176">
            <v>29520</v>
          </cell>
          <cell r="X176">
            <v>0</v>
          </cell>
          <cell r="Y176">
            <v>0</v>
          </cell>
          <cell r="Z176">
            <v>0</v>
          </cell>
          <cell r="AA176">
            <v>264281.96000000002</v>
          </cell>
          <cell r="AB176">
            <v>20251.189999999999</v>
          </cell>
          <cell r="AC176">
            <v>46471.99</v>
          </cell>
          <cell r="AD176">
            <v>15419.08</v>
          </cell>
          <cell r="AE176">
            <v>19783.669999999998</v>
          </cell>
          <cell r="AF176">
            <v>9897.42</v>
          </cell>
          <cell r="AG176">
            <v>10168.379999999999</v>
          </cell>
          <cell r="AH176">
            <v>18.170000000000002</v>
          </cell>
          <cell r="AI176">
            <v>2977.76</v>
          </cell>
          <cell r="AJ176">
            <v>2960</v>
          </cell>
          <cell r="AK176">
            <v>789</v>
          </cell>
          <cell r="AL176">
            <v>5252.5</v>
          </cell>
          <cell r="AM176">
            <v>905.66</v>
          </cell>
          <cell r="AN176">
            <v>2105.6799999999998</v>
          </cell>
          <cell r="AO176">
            <v>2987.61</v>
          </cell>
          <cell r="AP176">
            <v>14837.49</v>
          </cell>
          <cell r="AQ176">
            <v>1247</v>
          </cell>
          <cell r="AR176">
            <v>4096.13</v>
          </cell>
          <cell r="AS176">
            <v>12450.16</v>
          </cell>
          <cell r="AT176">
            <v>2076</v>
          </cell>
          <cell r="AU176">
            <v>0</v>
          </cell>
          <cell r="AV176">
            <v>4901.79</v>
          </cell>
          <cell r="AW176">
            <v>3186</v>
          </cell>
          <cell r="AX176">
            <v>0</v>
          </cell>
          <cell r="AY176">
            <v>8713.27</v>
          </cell>
          <cell r="AZ176">
            <v>0</v>
          </cell>
          <cell r="BA176">
            <v>0</v>
          </cell>
          <cell r="BB176">
            <v>10198</v>
          </cell>
          <cell r="BC176">
            <v>0</v>
          </cell>
          <cell r="BD176">
            <v>1000</v>
          </cell>
          <cell r="BE176">
            <v>0</v>
          </cell>
          <cell r="BF176">
            <v>0</v>
          </cell>
          <cell r="BG176">
            <v>27902</v>
          </cell>
          <cell r="BH176">
            <v>0</v>
          </cell>
          <cell r="BI176">
            <v>1000</v>
          </cell>
          <cell r="BJ176">
            <v>0</v>
          </cell>
          <cell r="BK176">
            <v>26038.69</v>
          </cell>
          <cell r="BL176">
            <v>0</v>
          </cell>
          <cell r="BM176">
            <v>3623.92</v>
          </cell>
          <cell r="BN176">
            <v>2975.2</v>
          </cell>
          <cell r="BO176">
            <v>0</v>
          </cell>
          <cell r="BP176">
            <v>-679.69</v>
          </cell>
          <cell r="BQ176">
            <v>1091.17</v>
          </cell>
          <cell r="BR176">
            <v>0</v>
          </cell>
          <cell r="BS176">
            <v>0</v>
          </cell>
          <cell r="BT176">
            <v>3386.68</v>
          </cell>
        </row>
        <row r="177">
          <cell r="A177">
            <v>728</v>
          </cell>
          <cell r="B177">
            <v>3340</v>
          </cell>
          <cell r="C177" t="str">
            <v>NEWNHAM St. Peters C of E Primary School</v>
          </cell>
          <cell r="D177">
            <v>62683.43</v>
          </cell>
          <cell r="E177">
            <v>0</v>
          </cell>
          <cell r="F177">
            <v>0</v>
          </cell>
          <cell r="G177">
            <v>656.65</v>
          </cell>
          <cell r="H177">
            <v>0</v>
          </cell>
          <cell r="I177">
            <v>0</v>
          </cell>
          <cell r="J177">
            <v>292247</v>
          </cell>
          <cell r="K177">
            <v>0</v>
          </cell>
          <cell r="L177">
            <v>28097</v>
          </cell>
          <cell r="M177">
            <v>0</v>
          </cell>
          <cell r="N177">
            <v>14635</v>
          </cell>
          <cell r="O177">
            <v>1329.98</v>
          </cell>
          <cell r="P177">
            <v>150</v>
          </cell>
          <cell r="Q177">
            <v>7950.76</v>
          </cell>
          <cell r="R177">
            <v>0</v>
          </cell>
          <cell r="S177">
            <v>0</v>
          </cell>
          <cell r="T177">
            <v>786.3</v>
          </cell>
          <cell r="U177">
            <v>5644</v>
          </cell>
          <cell r="V177">
            <v>8913.85</v>
          </cell>
          <cell r="W177">
            <v>25780</v>
          </cell>
          <cell r="X177">
            <v>0</v>
          </cell>
          <cell r="Y177">
            <v>0</v>
          </cell>
          <cell r="Z177">
            <v>0</v>
          </cell>
          <cell r="AA177">
            <v>204534.54</v>
          </cell>
          <cell r="AB177">
            <v>9665.24</v>
          </cell>
          <cell r="AC177">
            <v>57873.13</v>
          </cell>
          <cell r="AD177">
            <v>0</v>
          </cell>
          <cell r="AE177">
            <v>21864.85</v>
          </cell>
          <cell r="AF177">
            <v>0</v>
          </cell>
          <cell r="AG177">
            <v>11895.06</v>
          </cell>
          <cell r="AH177">
            <v>6756.7</v>
          </cell>
          <cell r="AI177">
            <v>1127.0899999999999</v>
          </cell>
          <cell r="AJ177">
            <v>3720</v>
          </cell>
          <cell r="AK177">
            <v>930</v>
          </cell>
          <cell r="AL177">
            <v>38395.230000000003</v>
          </cell>
          <cell r="AM177">
            <v>1786.44</v>
          </cell>
          <cell r="AN177">
            <v>10213.65</v>
          </cell>
          <cell r="AO177">
            <v>1873.64</v>
          </cell>
          <cell r="AP177">
            <v>5242.28</v>
          </cell>
          <cell r="AQ177">
            <v>1217</v>
          </cell>
          <cell r="AR177">
            <v>1812.04</v>
          </cell>
          <cell r="AS177">
            <v>27338.69</v>
          </cell>
          <cell r="AT177">
            <v>723.45</v>
          </cell>
          <cell r="AU177">
            <v>0</v>
          </cell>
          <cell r="AV177">
            <v>2412.11</v>
          </cell>
          <cell r="AW177">
            <v>2831</v>
          </cell>
          <cell r="AX177">
            <v>0</v>
          </cell>
          <cell r="AY177">
            <v>1305</v>
          </cell>
          <cell r="AZ177">
            <v>0</v>
          </cell>
          <cell r="BA177">
            <v>1582.03</v>
          </cell>
          <cell r="BB177">
            <v>10944</v>
          </cell>
          <cell r="BC177">
            <v>0</v>
          </cell>
          <cell r="BD177">
            <v>3802</v>
          </cell>
          <cell r="BE177">
            <v>0</v>
          </cell>
          <cell r="BF177">
            <v>0</v>
          </cell>
          <cell r="BG177">
            <v>3641</v>
          </cell>
          <cell r="BH177">
            <v>0</v>
          </cell>
          <cell r="BI177">
            <v>3802</v>
          </cell>
          <cell r="BJ177">
            <v>0</v>
          </cell>
          <cell r="BK177">
            <v>0</v>
          </cell>
          <cell r="BL177">
            <v>0</v>
          </cell>
          <cell r="BM177">
            <v>656.65</v>
          </cell>
          <cell r="BN177">
            <v>18372.150000000001</v>
          </cell>
          <cell r="BO177">
            <v>0</v>
          </cell>
          <cell r="BP177">
            <v>0</v>
          </cell>
          <cell r="BQ177">
            <v>4005</v>
          </cell>
          <cell r="BR177">
            <v>3438</v>
          </cell>
          <cell r="BS177">
            <v>0</v>
          </cell>
          <cell r="BT177">
            <v>25815.15</v>
          </cell>
        </row>
        <row r="178">
          <cell r="A178">
            <v>729</v>
          </cell>
          <cell r="B178">
            <v>3055</v>
          </cell>
          <cell r="C178" t="str">
            <v>North Cerney C of E Primary</v>
          </cell>
          <cell r="D178">
            <v>31257.64</v>
          </cell>
          <cell r="E178">
            <v>0</v>
          </cell>
          <cell r="F178">
            <v>0</v>
          </cell>
          <cell r="G178">
            <v>747.77</v>
          </cell>
          <cell r="H178">
            <v>0</v>
          </cell>
          <cell r="I178">
            <v>0</v>
          </cell>
          <cell r="J178">
            <v>195141</v>
          </cell>
          <cell r="K178">
            <v>0</v>
          </cell>
          <cell r="L178">
            <v>10874</v>
          </cell>
          <cell r="M178">
            <v>0</v>
          </cell>
          <cell r="N178">
            <v>38214</v>
          </cell>
          <cell r="O178">
            <v>0</v>
          </cell>
          <cell r="P178">
            <v>1180</v>
          </cell>
          <cell r="Q178">
            <v>9090.7900000000009</v>
          </cell>
          <cell r="R178">
            <v>6667.27</v>
          </cell>
          <cell r="S178">
            <v>1184</v>
          </cell>
          <cell r="T178">
            <v>741.13</v>
          </cell>
          <cell r="U178">
            <v>520</v>
          </cell>
          <cell r="V178">
            <v>1430.77</v>
          </cell>
          <cell r="W178">
            <v>22486</v>
          </cell>
          <cell r="X178">
            <v>0</v>
          </cell>
          <cell r="Y178">
            <v>0</v>
          </cell>
          <cell r="Z178">
            <v>0</v>
          </cell>
          <cell r="AA178">
            <v>136249.19</v>
          </cell>
          <cell r="AB178">
            <v>11338.46</v>
          </cell>
          <cell r="AC178">
            <v>48300.55</v>
          </cell>
          <cell r="AD178">
            <v>0</v>
          </cell>
          <cell r="AE178">
            <v>16089.46</v>
          </cell>
          <cell r="AF178">
            <v>0</v>
          </cell>
          <cell r="AG178">
            <v>3209.92</v>
          </cell>
          <cell r="AH178">
            <v>1963.72</v>
          </cell>
          <cell r="AI178">
            <v>2903.1</v>
          </cell>
          <cell r="AJ178">
            <v>3794</v>
          </cell>
          <cell r="AK178">
            <v>948</v>
          </cell>
          <cell r="AL178">
            <v>10216.719999999999</v>
          </cell>
          <cell r="AM178">
            <v>1737.81</v>
          </cell>
          <cell r="AN178">
            <v>8464.65</v>
          </cell>
          <cell r="AO178">
            <v>846.73</v>
          </cell>
          <cell r="AP178">
            <v>5519.28</v>
          </cell>
          <cell r="AQ178">
            <v>1167</v>
          </cell>
          <cell r="AR178">
            <v>682.27</v>
          </cell>
          <cell r="AS178">
            <v>12080.04</v>
          </cell>
          <cell r="AT178">
            <v>8433.44</v>
          </cell>
          <cell r="AU178">
            <v>0</v>
          </cell>
          <cell r="AV178">
            <v>4184.05</v>
          </cell>
          <cell r="AW178">
            <v>1296</v>
          </cell>
          <cell r="AX178">
            <v>0</v>
          </cell>
          <cell r="AY178">
            <v>8427.81</v>
          </cell>
          <cell r="AZ178">
            <v>0</v>
          </cell>
          <cell r="BA178">
            <v>2713.42</v>
          </cell>
          <cell r="BB178">
            <v>10358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24164</v>
          </cell>
          <cell r="BH178">
            <v>0</v>
          </cell>
          <cell r="BI178">
            <v>0</v>
          </cell>
          <cell r="BJ178">
            <v>0</v>
          </cell>
          <cell r="BK178">
            <v>12632.15</v>
          </cell>
          <cell r="BL178">
            <v>0</v>
          </cell>
          <cell r="BM178">
            <v>2429.66</v>
          </cell>
          <cell r="BN178">
            <v>17862.98</v>
          </cell>
          <cell r="BO178">
            <v>0</v>
          </cell>
          <cell r="BP178">
            <v>8324.85</v>
          </cell>
          <cell r="BQ178">
            <v>1525.11</v>
          </cell>
          <cell r="BR178">
            <v>0</v>
          </cell>
          <cell r="BS178">
            <v>0</v>
          </cell>
          <cell r="BT178">
            <v>27712.940000000002</v>
          </cell>
        </row>
        <row r="179">
          <cell r="A179">
            <v>730</v>
          </cell>
          <cell r="B179">
            <v>3056</v>
          </cell>
          <cell r="C179" t="str">
            <v>Northleach C. of E. Primary</v>
          </cell>
          <cell r="D179">
            <v>31012.16</v>
          </cell>
          <cell r="E179">
            <v>0</v>
          </cell>
          <cell r="F179">
            <v>0</v>
          </cell>
          <cell r="G179">
            <v>2445.75</v>
          </cell>
          <cell r="H179">
            <v>0</v>
          </cell>
          <cell r="I179">
            <v>0</v>
          </cell>
          <cell r="J179">
            <v>413003</v>
          </cell>
          <cell r="K179">
            <v>0</v>
          </cell>
          <cell r="L179">
            <v>35443</v>
          </cell>
          <cell r="M179">
            <v>0</v>
          </cell>
          <cell r="N179">
            <v>34735.75</v>
          </cell>
          <cell r="O179">
            <v>3538.5</v>
          </cell>
          <cell r="P179">
            <v>0</v>
          </cell>
          <cell r="Q179">
            <v>11273.1</v>
          </cell>
          <cell r="R179">
            <v>0</v>
          </cell>
          <cell r="S179">
            <v>0</v>
          </cell>
          <cell r="T179">
            <v>0</v>
          </cell>
          <cell r="U179">
            <v>7878.5</v>
          </cell>
          <cell r="V179">
            <v>12189.52</v>
          </cell>
          <cell r="W179">
            <v>31781</v>
          </cell>
          <cell r="X179">
            <v>0</v>
          </cell>
          <cell r="Y179">
            <v>0</v>
          </cell>
          <cell r="Z179">
            <v>0</v>
          </cell>
          <cell r="AA179">
            <v>300766.83</v>
          </cell>
          <cell r="AB179">
            <v>13692.37</v>
          </cell>
          <cell r="AC179">
            <v>59646.3</v>
          </cell>
          <cell r="AD179">
            <v>12232.79</v>
          </cell>
          <cell r="AE179">
            <v>23499.13</v>
          </cell>
          <cell r="AF179">
            <v>0</v>
          </cell>
          <cell r="AG179">
            <v>10449.33</v>
          </cell>
          <cell r="AH179">
            <v>166.22</v>
          </cell>
          <cell r="AI179">
            <v>1543.01</v>
          </cell>
          <cell r="AJ179">
            <v>3131</v>
          </cell>
          <cell r="AK179">
            <v>894</v>
          </cell>
          <cell r="AL179">
            <v>25458.76</v>
          </cell>
          <cell r="AM179">
            <v>2357.92</v>
          </cell>
          <cell r="AN179">
            <v>1646.87</v>
          </cell>
          <cell r="AO179">
            <v>1445.31</v>
          </cell>
          <cell r="AP179">
            <v>19126.169999999998</v>
          </cell>
          <cell r="AQ179">
            <v>7450</v>
          </cell>
          <cell r="AR179">
            <v>1288.68</v>
          </cell>
          <cell r="AS179">
            <v>19304.87</v>
          </cell>
          <cell r="AT179">
            <v>5157.6400000000003</v>
          </cell>
          <cell r="AU179">
            <v>0</v>
          </cell>
          <cell r="AV179">
            <v>10868.84</v>
          </cell>
          <cell r="AW179">
            <v>4128.3999999999996</v>
          </cell>
          <cell r="AX179">
            <v>0</v>
          </cell>
          <cell r="AY179">
            <v>1343.9</v>
          </cell>
          <cell r="AZ179">
            <v>0</v>
          </cell>
          <cell r="BA179">
            <v>11229.37</v>
          </cell>
          <cell r="BB179">
            <v>10844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43630.25</v>
          </cell>
          <cell r="BH179">
            <v>0</v>
          </cell>
          <cell r="BI179">
            <v>0</v>
          </cell>
          <cell r="BJ179">
            <v>0</v>
          </cell>
          <cell r="BK179">
            <v>42446</v>
          </cell>
          <cell r="BL179">
            <v>0</v>
          </cell>
          <cell r="BM179">
            <v>140</v>
          </cell>
          <cell r="BN179">
            <v>33182.82</v>
          </cell>
          <cell r="BO179">
            <v>0</v>
          </cell>
          <cell r="BP179">
            <v>0</v>
          </cell>
          <cell r="BQ179">
            <v>3490</v>
          </cell>
          <cell r="BR179">
            <v>0</v>
          </cell>
          <cell r="BS179">
            <v>0</v>
          </cell>
          <cell r="BT179">
            <v>36672.82</v>
          </cell>
        </row>
        <row r="180">
          <cell r="A180">
            <v>731</v>
          </cell>
          <cell r="B180">
            <v>3341</v>
          </cell>
          <cell r="C180" t="str">
            <v>North Nibley C of E School</v>
          </cell>
          <cell r="D180">
            <v>32191.65</v>
          </cell>
          <cell r="E180">
            <v>0</v>
          </cell>
          <cell r="F180">
            <v>0</v>
          </cell>
          <cell r="G180">
            <v>763.66</v>
          </cell>
          <cell r="H180">
            <v>0</v>
          </cell>
          <cell r="I180">
            <v>0</v>
          </cell>
          <cell r="J180">
            <v>302725.57</v>
          </cell>
          <cell r="K180">
            <v>0</v>
          </cell>
          <cell r="L180">
            <v>20536</v>
          </cell>
          <cell r="M180">
            <v>0</v>
          </cell>
          <cell r="N180">
            <v>28371.43</v>
          </cell>
          <cell r="O180">
            <v>3300</v>
          </cell>
          <cell r="P180">
            <v>600</v>
          </cell>
          <cell r="Q180">
            <v>3114.67</v>
          </cell>
          <cell r="R180">
            <v>0</v>
          </cell>
          <cell r="S180">
            <v>4340.2299999999996</v>
          </cell>
          <cell r="T180">
            <v>1044.51</v>
          </cell>
          <cell r="U180">
            <v>5253.89</v>
          </cell>
          <cell r="V180">
            <v>18183.59</v>
          </cell>
          <cell r="W180">
            <v>25516</v>
          </cell>
          <cell r="X180">
            <v>0</v>
          </cell>
          <cell r="Y180">
            <v>0</v>
          </cell>
          <cell r="Z180">
            <v>0</v>
          </cell>
          <cell r="AA180">
            <v>224236.33</v>
          </cell>
          <cell r="AB180">
            <v>15551.49</v>
          </cell>
          <cell r="AC180">
            <v>59608.77</v>
          </cell>
          <cell r="AD180">
            <v>10509.55</v>
          </cell>
          <cell r="AE180">
            <v>13192.32</v>
          </cell>
          <cell r="AF180">
            <v>0</v>
          </cell>
          <cell r="AG180">
            <v>10300.959999999999</v>
          </cell>
          <cell r="AH180">
            <v>1011.8</v>
          </cell>
          <cell r="AI180">
            <v>3105.56</v>
          </cell>
          <cell r="AJ180">
            <v>6070</v>
          </cell>
          <cell r="AK180">
            <v>1619</v>
          </cell>
          <cell r="AL180">
            <v>4027.06</v>
          </cell>
          <cell r="AM180">
            <v>1083.47</v>
          </cell>
          <cell r="AN180">
            <v>767.83</v>
          </cell>
          <cell r="AO180">
            <v>275.72000000000003</v>
          </cell>
          <cell r="AP180">
            <v>4739.87</v>
          </cell>
          <cell r="AQ180">
            <v>801</v>
          </cell>
          <cell r="AR180">
            <v>559.73</v>
          </cell>
          <cell r="AS180">
            <v>26122.27</v>
          </cell>
          <cell r="AT180">
            <v>4025.42</v>
          </cell>
          <cell r="AU180">
            <v>0</v>
          </cell>
          <cell r="AV180">
            <v>3245.37</v>
          </cell>
          <cell r="AW180">
            <v>2693.8</v>
          </cell>
          <cell r="AX180">
            <v>0</v>
          </cell>
          <cell r="AY180">
            <v>1024.1400000000001</v>
          </cell>
          <cell r="AZ180">
            <v>0</v>
          </cell>
          <cell r="BA180">
            <v>6169.33</v>
          </cell>
          <cell r="BB180">
            <v>8520.33</v>
          </cell>
          <cell r="BC180">
            <v>0</v>
          </cell>
          <cell r="BD180">
            <v>0</v>
          </cell>
          <cell r="BE180">
            <v>0</v>
          </cell>
          <cell r="BF180">
            <v>0</v>
          </cell>
          <cell r="BG180">
            <v>3628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763.66</v>
          </cell>
          <cell r="BN180">
            <v>35916.42</v>
          </cell>
          <cell r="BO180">
            <v>0</v>
          </cell>
          <cell r="BP180">
            <v>0</v>
          </cell>
          <cell r="BQ180">
            <v>3628</v>
          </cell>
          <cell r="BR180">
            <v>0</v>
          </cell>
          <cell r="BS180">
            <v>0</v>
          </cell>
          <cell r="BT180">
            <v>39544.42</v>
          </cell>
        </row>
        <row r="181">
          <cell r="A181">
            <v>732</v>
          </cell>
          <cell r="B181">
            <v>2119</v>
          </cell>
          <cell r="C181" t="str">
            <v>Northway Infants School</v>
          </cell>
          <cell r="D181">
            <v>27277.58</v>
          </cell>
          <cell r="E181">
            <v>0</v>
          </cell>
          <cell r="F181">
            <v>7411.65</v>
          </cell>
          <cell r="G181">
            <v>8.94</v>
          </cell>
          <cell r="H181">
            <v>0</v>
          </cell>
          <cell r="I181">
            <v>0</v>
          </cell>
          <cell r="J181">
            <v>377735.79</v>
          </cell>
          <cell r="K181">
            <v>0</v>
          </cell>
          <cell r="L181">
            <v>40786</v>
          </cell>
          <cell r="M181">
            <v>0</v>
          </cell>
          <cell r="N181">
            <v>21086.21</v>
          </cell>
          <cell r="O181">
            <v>4044.4</v>
          </cell>
          <cell r="P181">
            <v>2296</v>
          </cell>
          <cell r="Q181">
            <v>8024.36</v>
          </cell>
          <cell r="R181">
            <v>0</v>
          </cell>
          <cell r="S181">
            <v>8999.51</v>
          </cell>
          <cell r="T181">
            <v>1058.04</v>
          </cell>
          <cell r="U181">
            <v>149.79</v>
          </cell>
          <cell r="V181">
            <v>9855.73</v>
          </cell>
          <cell r="W181">
            <v>30133</v>
          </cell>
          <cell r="X181">
            <v>0</v>
          </cell>
          <cell r="Y181">
            <v>0</v>
          </cell>
          <cell r="Z181">
            <v>0</v>
          </cell>
          <cell r="AA181">
            <v>279462.67</v>
          </cell>
          <cell r="AB181">
            <v>15981.44</v>
          </cell>
          <cell r="AC181">
            <v>64133.18</v>
          </cell>
          <cell r="AD181">
            <v>18485.37</v>
          </cell>
          <cell r="AE181">
            <v>27311.1</v>
          </cell>
          <cell r="AF181">
            <v>0</v>
          </cell>
          <cell r="AG181">
            <v>21478.53</v>
          </cell>
          <cell r="AH181">
            <v>339</v>
          </cell>
          <cell r="AI181">
            <v>0</v>
          </cell>
          <cell r="AJ181">
            <v>7560</v>
          </cell>
          <cell r="AK181">
            <v>2016</v>
          </cell>
          <cell r="AL181">
            <v>4934.99</v>
          </cell>
          <cell r="AM181">
            <v>2474.59</v>
          </cell>
          <cell r="AN181">
            <v>1039.43</v>
          </cell>
          <cell r="AO181">
            <v>2637.88</v>
          </cell>
          <cell r="AP181">
            <v>8532.98</v>
          </cell>
          <cell r="AQ181">
            <v>5424</v>
          </cell>
          <cell r="AR181">
            <v>751.75</v>
          </cell>
          <cell r="AS181">
            <v>17488.05</v>
          </cell>
          <cell r="AT181">
            <v>1667.91</v>
          </cell>
          <cell r="AU181">
            <v>0</v>
          </cell>
          <cell r="AV181">
            <v>10547.04</v>
          </cell>
          <cell r="AW181">
            <v>3634.2</v>
          </cell>
          <cell r="AX181">
            <v>0</v>
          </cell>
          <cell r="AY181">
            <v>7395</v>
          </cell>
          <cell r="AZ181">
            <v>2775.9</v>
          </cell>
          <cell r="BA181">
            <v>7793.6</v>
          </cell>
          <cell r="BB181">
            <v>8206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31253</v>
          </cell>
          <cell r="BH181">
            <v>0</v>
          </cell>
          <cell r="BI181">
            <v>0</v>
          </cell>
          <cell r="BJ181">
            <v>0</v>
          </cell>
          <cell r="BK181">
            <v>29230.36</v>
          </cell>
          <cell r="BL181">
            <v>0</v>
          </cell>
          <cell r="BM181">
            <v>3563.59</v>
          </cell>
          <cell r="BN181">
            <v>9375.7999999999993</v>
          </cell>
          <cell r="BO181">
            <v>0</v>
          </cell>
          <cell r="BP181">
            <v>5879.64</v>
          </cell>
          <cell r="BQ181">
            <v>0</v>
          </cell>
          <cell r="BR181">
            <v>0</v>
          </cell>
          <cell r="BS181">
            <v>0</v>
          </cell>
          <cell r="BT181">
            <v>15255.439999999999</v>
          </cell>
        </row>
        <row r="182">
          <cell r="A182">
            <v>733</v>
          </cell>
          <cell r="B182">
            <v>3057</v>
          </cell>
          <cell r="C182" t="str">
            <v>Norton C of E Primary School</v>
          </cell>
          <cell r="D182">
            <v>27645.64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5977.64</v>
          </cell>
          <cell r="J182">
            <v>281042</v>
          </cell>
          <cell r="K182">
            <v>0</v>
          </cell>
          <cell r="L182">
            <v>69525</v>
          </cell>
          <cell r="M182">
            <v>4000</v>
          </cell>
          <cell r="N182">
            <v>24979</v>
          </cell>
          <cell r="O182">
            <v>8435</v>
          </cell>
          <cell r="P182">
            <v>970</v>
          </cell>
          <cell r="Q182">
            <v>21327.37</v>
          </cell>
          <cell r="R182">
            <v>0</v>
          </cell>
          <cell r="S182">
            <v>0</v>
          </cell>
          <cell r="T182">
            <v>43.12</v>
          </cell>
          <cell r="U182">
            <v>7299.66</v>
          </cell>
          <cell r="V182">
            <v>1021.72</v>
          </cell>
          <cell r="W182">
            <v>24559</v>
          </cell>
          <cell r="X182">
            <v>0</v>
          </cell>
          <cell r="Y182">
            <v>23402.57</v>
          </cell>
          <cell r="Z182">
            <v>6736.11</v>
          </cell>
          <cell r="AA182">
            <v>214148.26</v>
          </cell>
          <cell r="AB182">
            <v>15090.5</v>
          </cell>
          <cell r="AC182">
            <v>79814.41</v>
          </cell>
          <cell r="AD182">
            <v>0</v>
          </cell>
          <cell r="AE182">
            <v>24749.66</v>
          </cell>
          <cell r="AF182">
            <v>0</v>
          </cell>
          <cell r="AG182">
            <v>8750.56</v>
          </cell>
          <cell r="AH182">
            <v>3223.87</v>
          </cell>
          <cell r="AI182">
            <v>1515</v>
          </cell>
          <cell r="AJ182">
            <v>2319</v>
          </cell>
          <cell r="AK182">
            <v>619</v>
          </cell>
          <cell r="AL182">
            <v>7105.93</v>
          </cell>
          <cell r="AM182">
            <v>1242.72</v>
          </cell>
          <cell r="AN182">
            <v>8632.23</v>
          </cell>
          <cell r="AO182">
            <v>647.78</v>
          </cell>
          <cell r="AP182">
            <v>4393.28</v>
          </cell>
          <cell r="AQ182">
            <v>1825</v>
          </cell>
          <cell r="AR182">
            <v>566.46</v>
          </cell>
          <cell r="AS182">
            <v>25619.41</v>
          </cell>
          <cell r="AT182">
            <v>3952.05</v>
          </cell>
          <cell r="AU182">
            <v>0</v>
          </cell>
          <cell r="AV182">
            <v>8094.35</v>
          </cell>
          <cell r="AW182">
            <v>2421</v>
          </cell>
          <cell r="AX182">
            <v>0</v>
          </cell>
          <cell r="AY182">
            <v>1305</v>
          </cell>
          <cell r="AZ182">
            <v>1130.28</v>
          </cell>
          <cell r="BA182">
            <v>6669.3</v>
          </cell>
          <cell r="BB182">
            <v>11266.67</v>
          </cell>
          <cell r="BC182">
            <v>0</v>
          </cell>
          <cell r="BD182">
            <v>0</v>
          </cell>
          <cell r="BE182">
            <v>28002.15</v>
          </cell>
          <cell r="BF182">
            <v>1409.72</v>
          </cell>
          <cell r="BG182">
            <v>33517</v>
          </cell>
          <cell r="BH182">
            <v>0</v>
          </cell>
          <cell r="BI182">
            <v>0</v>
          </cell>
          <cell r="BJ182">
            <v>0</v>
          </cell>
          <cell r="BK182">
            <v>26609.37</v>
          </cell>
          <cell r="BL182">
            <v>0</v>
          </cell>
          <cell r="BM182">
            <v>1756.11</v>
          </cell>
          <cell r="BN182">
            <v>35745.79</v>
          </cell>
          <cell r="BO182">
            <v>0</v>
          </cell>
          <cell r="BP182">
            <v>3505.63</v>
          </cell>
          <cell r="BQ182">
            <v>1645.89</v>
          </cell>
          <cell r="BR182">
            <v>0</v>
          </cell>
          <cell r="BS182">
            <v>6704.45</v>
          </cell>
          <cell r="BT182">
            <v>47601.759999999995</v>
          </cell>
        </row>
        <row r="183">
          <cell r="A183">
            <v>734</v>
          </cell>
          <cell r="B183">
            <v>3356</v>
          </cell>
          <cell r="C183" t="str">
            <v>St Josephs R C Primary School</v>
          </cell>
          <cell r="D183">
            <v>-24433.7</v>
          </cell>
          <cell r="E183">
            <v>0</v>
          </cell>
          <cell r="F183">
            <v>0</v>
          </cell>
          <cell r="G183">
            <v>0</v>
          </cell>
          <cell r="H183">
            <v>165.3</v>
          </cell>
          <cell r="I183">
            <v>0</v>
          </cell>
          <cell r="J183">
            <v>341533</v>
          </cell>
          <cell r="K183">
            <v>0</v>
          </cell>
          <cell r="L183">
            <v>33720</v>
          </cell>
          <cell r="M183">
            <v>0</v>
          </cell>
          <cell r="N183">
            <v>22822</v>
          </cell>
          <cell r="O183">
            <v>0</v>
          </cell>
          <cell r="P183">
            <v>0</v>
          </cell>
          <cell r="Q183">
            <v>4599.29</v>
          </cell>
          <cell r="R183">
            <v>0</v>
          </cell>
          <cell r="S183">
            <v>0</v>
          </cell>
          <cell r="T183">
            <v>4034.54</v>
          </cell>
          <cell r="U183">
            <v>6114.71</v>
          </cell>
          <cell r="V183">
            <v>5871.4</v>
          </cell>
          <cell r="W183">
            <v>28897</v>
          </cell>
          <cell r="X183">
            <v>0</v>
          </cell>
          <cell r="Y183">
            <v>0</v>
          </cell>
          <cell r="Z183">
            <v>0</v>
          </cell>
          <cell r="AA183">
            <v>263161.74</v>
          </cell>
          <cell r="AB183">
            <v>7625.91</v>
          </cell>
          <cell r="AC183">
            <v>49778.6</v>
          </cell>
          <cell r="AD183">
            <v>3491.18</v>
          </cell>
          <cell r="AE183">
            <v>39386.910000000003</v>
          </cell>
          <cell r="AF183">
            <v>0</v>
          </cell>
          <cell r="AG183">
            <v>7091.51</v>
          </cell>
          <cell r="AH183">
            <v>496.5</v>
          </cell>
          <cell r="AI183">
            <v>1897.56</v>
          </cell>
          <cell r="AJ183">
            <v>2125</v>
          </cell>
          <cell r="AK183">
            <v>607</v>
          </cell>
          <cell r="AL183">
            <v>3031.64</v>
          </cell>
          <cell r="AM183">
            <v>3661.79</v>
          </cell>
          <cell r="AN183">
            <v>10262.18</v>
          </cell>
          <cell r="AO183">
            <v>2322.35</v>
          </cell>
          <cell r="AP183">
            <v>6479.56</v>
          </cell>
          <cell r="AQ183">
            <v>917</v>
          </cell>
          <cell r="AR183">
            <v>644.42999999999995</v>
          </cell>
          <cell r="AS183">
            <v>12238.13</v>
          </cell>
          <cell r="AT183">
            <v>3696.05</v>
          </cell>
          <cell r="AU183">
            <v>0</v>
          </cell>
          <cell r="AV183">
            <v>4364.9799999999996</v>
          </cell>
          <cell r="AW183">
            <v>3213</v>
          </cell>
          <cell r="AX183">
            <v>0</v>
          </cell>
          <cell r="AY183">
            <v>1310.5</v>
          </cell>
          <cell r="AZ183">
            <v>2137.1999999999998</v>
          </cell>
          <cell r="BA183">
            <v>6467.39</v>
          </cell>
          <cell r="BB183">
            <v>9409.92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3720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165.3</v>
          </cell>
          <cell r="BN183">
            <v>-22659.79</v>
          </cell>
          <cell r="BO183">
            <v>0</v>
          </cell>
          <cell r="BP183">
            <v>0</v>
          </cell>
          <cell r="BQ183">
            <v>3720</v>
          </cell>
          <cell r="BR183">
            <v>0</v>
          </cell>
          <cell r="BS183">
            <v>0</v>
          </cell>
          <cell r="BT183">
            <v>-18939.79</v>
          </cell>
        </row>
        <row r="184">
          <cell r="A184">
            <v>735</v>
          </cell>
          <cell r="B184">
            <v>3310</v>
          </cell>
          <cell r="C184" t="str">
            <v>Oakridge Parochial School</v>
          </cell>
          <cell r="D184">
            <v>11489.6</v>
          </cell>
          <cell r="E184">
            <v>0</v>
          </cell>
          <cell r="F184">
            <v>0</v>
          </cell>
          <cell r="G184">
            <v>560.54999999999995</v>
          </cell>
          <cell r="H184">
            <v>0</v>
          </cell>
          <cell r="I184">
            <v>0</v>
          </cell>
          <cell r="J184">
            <v>141963</v>
          </cell>
          <cell r="K184">
            <v>0</v>
          </cell>
          <cell r="L184">
            <v>3471</v>
          </cell>
          <cell r="M184">
            <v>0</v>
          </cell>
          <cell r="N184">
            <v>18617</v>
          </cell>
          <cell r="O184">
            <v>0</v>
          </cell>
          <cell r="P184">
            <v>0</v>
          </cell>
          <cell r="Q184">
            <v>3955.24</v>
          </cell>
          <cell r="R184">
            <v>0</v>
          </cell>
          <cell r="S184">
            <v>1477.57</v>
          </cell>
          <cell r="T184">
            <v>439.65</v>
          </cell>
          <cell r="U184">
            <v>1405</v>
          </cell>
          <cell r="V184">
            <v>45329.440000000002</v>
          </cell>
          <cell r="W184">
            <v>15862</v>
          </cell>
          <cell r="X184">
            <v>0</v>
          </cell>
          <cell r="Y184">
            <v>0</v>
          </cell>
          <cell r="Z184">
            <v>0</v>
          </cell>
          <cell r="AA184">
            <v>147514.42000000001</v>
          </cell>
          <cell r="AB184">
            <v>6931.62</v>
          </cell>
          <cell r="AC184">
            <v>30881.39</v>
          </cell>
          <cell r="AD184">
            <v>3130.63</v>
          </cell>
          <cell r="AE184">
            <v>11325.49</v>
          </cell>
          <cell r="AF184">
            <v>0</v>
          </cell>
          <cell r="AG184">
            <v>2442.21</v>
          </cell>
          <cell r="AH184">
            <v>964.98</v>
          </cell>
          <cell r="AI184">
            <v>585.58000000000004</v>
          </cell>
          <cell r="AJ184">
            <v>2718</v>
          </cell>
          <cell r="AK184">
            <v>725</v>
          </cell>
          <cell r="AL184">
            <v>1861.46</v>
          </cell>
          <cell r="AM184">
            <v>0</v>
          </cell>
          <cell r="AN184">
            <v>579.94000000000005</v>
          </cell>
          <cell r="AO184">
            <v>169.43</v>
          </cell>
          <cell r="AP184">
            <v>3449.29</v>
          </cell>
          <cell r="AQ184">
            <v>263</v>
          </cell>
          <cell r="AR184">
            <v>407</v>
          </cell>
          <cell r="AS184">
            <v>13669.04</v>
          </cell>
          <cell r="AT184">
            <v>1061.81</v>
          </cell>
          <cell r="AU184">
            <v>0</v>
          </cell>
          <cell r="AV184">
            <v>1411.08</v>
          </cell>
          <cell r="AW184">
            <v>865</v>
          </cell>
          <cell r="AX184">
            <v>0</v>
          </cell>
          <cell r="AY184">
            <v>0</v>
          </cell>
          <cell r="AZ184">
            <v>0</v>
          </cell>
          <cell r="BA184">
            <v>3177.48</v>
          </cell>
          <cell r="BB184">
            <v>5922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3313</v>
          </cell>
          <cell r="BH184">
            <v>0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975.53</v>
          </cell>
          <cell r="BN184">
            <v>3953.65</v>
          </cell>
          <cell r="BO184">
            <v>0</v>
          </cell>
          <cell r="BP184">
            <v>0</v>
          </cell>
          <cell r="BQ184">
            <v>2898.02</v>
          </cell>
          <cell r="BR184">
            <v>0</v>
          </cell>
          <cell r="BS184">
            <v>0</v>
          </cell>
          <cell r="BT184">
            <v>6851.67</v>
          </cell>
        </row>
        <row r="185">
          <cell r="A185">
            <v>736</v>
          </cell>
          <cell r="B185">
            <v>5220</v>
          </cell>
          <cell r="C185" t="str">
            <v>Carrant Brook Junior School</v>
          </cell>
          <cell r="D185">
            <v>22259.4</v>
          </cell>
          <cell r="E185">
            <v>0</v>
          </cell>
          <cell r="F185">
            <v>11255.29</v>
          </cell>
          <cell r="G185">
            <v>0</v>
          </cell>
          <cell r="H185">
            <v>0</v>
          </cell>
          <cell r="I185">
            <v>0</v>
          </cell>
          <cell r="J185">
            <v>521125</v>
          </cell>
          <cell r="K185">
            <v>0</v>
          </cell>
          <cell r="L185">
            <v>61648.639999999999</v>
          </cell>
          <cell r="M185">
            <v>0</v>
          </cell>
          <cell r="N185">
            <v>29148</v>
          </cell>
          <cell r="O185">
            <v>0</v>
          </cell>
          <cell r="P185">
            <v>2265.2800000000002</v>
          </cell>
          <cell r="Q185">
            <v>8487.48</v>
          </cell>
          <cell r="R185">
            <v>0</v>
          </cell>
          <cell r="S185">
            <v>0</v>
          </cell>
          <cell r="T185">
            <v>0</v>
          </cell>
          <cell r="U185">
            <v>7406.31</v>
          </cell>
          <cell r="V185">
            <v>3029.37</v>
          </cell>
          <cell r="W185">
            <v>39129</v>
          </cell>
          <cell r="X185">
            <v>0</v>
          </cell>
          <cell r="Y185">
            <v>0</v>
          </cell>
          <cell r="Z185">
            <v>0</v>
          </cell>
          <cell r="AA185">
            <v>405388.95</v>
          </cell>
          <cell r="AB185">
            <v>4435.6899999999996</v>
          </cell>
          <cell r="AC185">
            <v>80110.86</v>
          </cell>
          <cell r="AD185">
            <v>13746.95</v>
          </cell>
          <cell r="AE185">
            <v>30257.68</v>
          </cell>
          <cell r="AF185">
            <v>0</v>
          </cell>
          <cell r="AG185">
            <v>10569.04</v>
          </cell>
          <cell r="AH185">
            <v>1026.27</v>
          </cell>
          <cell r="AI185">
            <v>3603.95</v>
          </cell>
          <cell r="AJ185">
            <v>5111</v>
          </cell>
          <cell r="AK185">
            <v>0</v>
          </cell>
          <cell r="AL185">
            <v>1619.43</v>
          </cell>
          <cell r="AM185">
            <v>3221.64</v>
          </cell>
          <cell r="AN185">
            <v>1367.98</v>
          </cell>
          <cell r="AO185">
            <v>2383.09</v>
          </cell>
          <cell r="AP185">
            <v>8222.34</v>
          </cell>
          <cell r="AQ185">
            <v>1783</v>
          </cell>
          <cell r="AR185">
            <v>911.98</v>
          </cell>
          <cell r="AS185">
            <v>21210.13</v>
          </cell>
          <cell r="AT185">
            <v>1776.07</v>
          </cell>
          <cell r="AU185">
            <v>0</v>
          </cell>
          <cell r="AV185">
            <v>5954.78</v>
          </cell>
          <cell r="AW185">
            <v>426.8</v>
          </cell>
          <cell r="AX185">
            <v>0</v>
          </cell>
          <cell r="AY185">
            <v>173.24</v>
          </cell>
          <cell r="AZ185">
            <v>6575.65</v>
          </cell>
          <cell r="BA185">
            <v>5881.05</v>
          </cell>
          <cell r="BB185">
            <v>24971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45931</v>
          </cell>
          <cell r="BH185">
            <v>0</v>
          </cell>
          <cell r="BI185">
            <v>0</v>
          </cell>
          <cell r="BJ185">
            <v>0</v>
          </cell>
          <cell r="BK185">
            <v>49591.38</v>
          </cell>
          <cell r="BL185">
            <v>0</v>
          </cell>
          <cell r="BM185">
            <v>3804</v>
          </cell>
          <cell r="BN185">
            <v>53769.91</v>
          </cell>
          <cell r="BO185">
            <v>0</v>
          </cell>
          <cell r="BP185">
            <v>1290.9100000000001</v>
          </cell>
          <cell r="BQ185">
            <v>0</v>
          </cell>
          <cell r="BR185">
            <v>2500</v>
          </cell>
          <cell r="BS185">
            <v>0</v>
          </cell>
          <cell r="BT185">
            <v>57560.820000000007</v>
          </cell>
        </row>
        <row r="186">
          <cell r="A186">
            <v>742</v>
          </cell>
          <cell r="B186">
            <v>2130</v>
          </cell>
          <cell r="C186" t="str">
            <v>The Croft County Primary</v>
          </cell>
          <cell r="D186">
            <v>28720.93</v>
          </cell>
          <cell r="E186">
            <v>0</v>
          </cell>
          <cell r="F186">
            <v>-2112.34</v>
          </cell>
          <cell r="G186">
            <v>905</v>
          </cell>
          <cell r="H186">
            <v>0.08</v>
          </cell>
          <cell r="I186">
            <v>0</v>
          </cell>
          <cell r="J186">
            <v>375919</v>
          </cell>
          <cell r="K186">
            <v>0</v>
          </cell>
          <cell r="L186">
            <v>34588</v>
          </cell>
          <cell r="M186">
            <v>0</v>
          </cell>
          <cell r="N186">
            <v>30468</v>
          </cell>
          <cell r="O186">
            <v>3558.16</v>
          </cell>
          <cell r="P186">
            <v>0</v>
          </cell>
          <cell r="Q186">
            <v>13831.14</v>
          </cell>
          <cell r="R186">
            <v>0</v>
          </cell>
          <cell r="S186">
            <v>0</v>
          </cell>
          <cell r="T186">
            <v>128.25</v>
          </cell>
          <cell r="U186">
            <v>5479.51</v>
          </cell>
          <cell r="V186">
            <v>8550.32</v>
          </cell>
          <cell r="W186">
            <v>30505</v>
          </cell>
          <cell r="X186">
            <v>0</v>
          </cell>
          <cell r="Y186">
            <v>0</v>
          </cell>
          <cell r="Z186">
            <v>0</v>
          </cell>
          <cell r="AA186">
            <v>260872.21</v>
          </cell>
          <cell r="AB186">
            <v>15380.19</v>
          </cell>
          <cell r="AC186">
            <v>63369.599999999999</v>
          </cell>
          <cell r="AD186">
            <v>314.69</v>
          </cell>
          <cell r="AE186">
            <v>20518.78</v>
          </cell>
          <cell r="AF186">
            <v>0</v>
          </cell>
          <cell r="AG186">
            <v>8767.19</v>
          </cell>
          <cell r="AH186">
            <v>613.12</v>
          </cell>
          <cell r="AI186">
            <v>2862.55</v>
          </cell>
          <cell r="AJ186">
            <v>2734</v>
          </cell>
          <cell r="AK186">
            <v>683</v>
          </cell>
          <cell r="AL186">
            <v>5596.99</v>
          </cell>
          <cell r="AM186">
            <v>5008.05</v>
          </cell>
          <cell r="AN186">
            <v>11126.87</v>
          </cell>
          <cell r="AO186">
            <v>2451.3000000000002</v>
          </cell>
          <cell r="AP186">
            <v>9288.08</v>
          </cell>
          <cell r="AQ186">
            <v>7935</v>
          </cell>
          <cell r="AR186">
            <v>937.94</v>
          </cell>
          <cell r="AS186">
            <v>16694.810000000001</v>
          </cell>
          <cell r="AT186">
            <v>5252.48</v>
          </cell>
          <cell r="AU186">
            <v>0</v>
          </cell>
          <cell r="AV186">
            <v>3840.02</v>
          </cell>
          <cell r="AW186">
            <v>3799.8</v>
          </cell>
          <cell r="AX186">
            <v>0</v>
          </cell>
          <cell r="AY186">
            <v>3915</v>
          </cell>
          <cell r="AZ186">
            <v>9010.43</v>
          </cell>
          <cell r="BA186">
            <v>14812.88</v>
          </cell>
          <cell r="BB186">
            <v>11022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16978.939999999999</v>
          </cell>
          <cell r="BH186">
            <v>0</v>
          </cell>
          <cell r="BI186">
            <v>0</v>
          </cell>
          <cell r="BJ186">
            <v>0</v>
          </cell>
          <cell r="BK186">
            <v>4141.0200000000004</v>
          </cell>
          <cell r="BL186">
            <v>0</v>
          </cell>
          <cell r="BM186">
            <v>2782.21</v>
          </cell>
          <cell r="BN186">
            <v>44941.31</v>
          </cell>
          <cell r="BO186">
            <v>0</v>
          </cell>
          <cell r="BP186">
            <v>7129.64</v>
          </cell>
          <cell r="BQ186">
            <v>1718.81</v>
          </cell>
          <cell r="BR186">
            <v>0</v>
          </cell>
          <cell r="BS186">
            <v>0</v>
          </cell>
          <cell r="BT186">
            <v>53789.759999999995</v>
          </cell>
        </row>
        <row r="187">
          <cell r="A187">
            <v>743</v>
          </cell>
          <cell r="B187">
            <v>2108</v>
          </cell>
          <cell r="C187" t="str">
            <v>Parkend Primary School</v>
          </cell>
          <cell r="D187">
            <v>19201.29</v>
          </cell>
          <cell r="E187">
            <v>0</v>
          </cell>
          <cell r="F187">
            <v>23282.58</v>
          </cell>
          <cell r="G187">
            <v>217.28</v>
          </cell>
          <cell r="H187">
            <v>0</v>
          </cell>
          <cell r="I187">
            <v>0</v>
          </cell>
          <cell r="J187">
            <v>186099.8</v>
          </cell>
          <cell r="K187">
            <v>0</v>
          </cell>
          <cell r="L187">
            <v>7290</v>
          </cell>
          <cell r="M187">
            <v>0</v>
          </cell>
          <cell r="N187">
            <v>22649.200000000001</v>
          </cell>
          <cell r="O187">
            <v>800</v>
          </cell>
          <cell r="P187">
            <v>0</v>
          </cell>
          <cell r="Q187">
            <v>4522.88</v>
          </cell>
          <cell r="R187">
            <v>0</v>
          </cell>
          <cell r="S187">
            <v>3432.25</v>
          </cell>
          <cell r="T187">
            <v>666.25</v>
          </cell>
          <cell r="U187">
            <v>1862.75</v>
          </cell>
          <cell r="V187">
            <v>6173.78</v>
          </cell>
          <cell r="W187">
            <v>18587</v>
          </cell>
          <cell r="X187">
            <v>0</v>
          </cell>
          <cell r="Y187">
            <v>0</v>
          </cell>
          <cell r="Z187">
            <v>0</v>
          </cell>
          <cell r="AA187">
            <v>130908.13</v>
          </cell>
          <cell r="AB187">
            <v>8242.8700000000008</v>
          </cell>
          <cell r="AC187">
            <v>31870.04</v>
          </cell>
          <cell r="AD187">
            <v>0</v>
          </cell>
          <cell r="AE187">
            <v>20764.560000000001</v>
          </cell>
          <cell r="AF187">
            <v>0</v>
          </cell>
          <cell r="AG187">
            <v>5529.99</v>
          </cell>
          <cell r="AH187">
            <v>937.33</v>
          </cell>
          <cell r="AI187">
            <v>627.1</v>
          </cell>
          <cell r="AJ187">
            <v>3893</v>
          </cell>
          <cell r="AK187">
            <v>973</v>
          </cell>
          <cell r="AL187">
            <v>3213.5</v>
          </cell>
          <cell r="AM187">
            <v>1439.36</v>
          </cell>
          <cell r="AN187">
            <v>6986.83</v>
          </cell>
          <cell r="AO187">
            <v>594.46</v>
          </cell>
          <cell r="AP187">
            <v>5236.41</v>
          </cell>
          <cell r="AQ187">
            <v>2379</v>
          </cell>
          <cell r="AR187">
            <v>505.72</v>
          </cell>
          <cell r="AS187">
            <v>17238.73</v>
          </cell>
          <cell r="AT187">
            <v>2385.16</v>
          </cell>
          <cell r="AU187">
            <v>0</v>
          </cell>
          <cell r="AV187">
            <v>2049.92</v>
          </cell>
          <cell r="AW187">
            <v>1423.4</v>
          </cell>
          <cell r="AX187">
            <v>0</v>
          </cell>
          <cell r="AY187">
            <v>3078.21</v>
          </cell>
          <cell r="AZ187">
            <v>0</v>
          </cell>
          <cell r="BA187">
            <v>1516.07</v>
          </cell>
          <cell r="BB187">
            <v>8301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29253</v>
          </cell>
          <cell r="BH187">
            <v>0</v>
          </cell>
          <cell r="BI187">
            <v>0</v>
          </cell>
          <cell r="BJ187">
            <v>0</v>
          </cell>
          <cell r="BK187">
            <v>43662.2</v>
          </cell>
          <cell r="BL187">
            <v>0</v>
          </cell>
          <cell r="BM187">
            <v>3346.81</v>
          </cell>
          <cell r="BN187">
            <v>11191.41</v>
          </cell>
          <cell r="BO187">
            <v>0</v>
          </cell>
          <cell r="BP187">
            <v>5658.66</v>
          </cell>
          <cell r="BQ187">
            <v>85.19</v>
          </cell>
          <cell r="BR187">
            <v>0</v>
          </cell>
          <cell r="BS187">
            <v>0</v>
          </cell>
          <cell r="BT187">
            <v>16935.259999999998</v>
          </cell>
        </row>
        <row r="188">
          <cell r="A188">
            <v>749</v>
          </cell>
          <cell r="B188">
            <v>3060</v>
          </cell>
          <cell r="C188" t="str">
            <v>Pauntley Church of England Primary School</v>
          </cell>
          <cell r="D188">
            <v>13215.2</v>
          </cell>
          <cell r="E188">
            <v>0</v>
          </cell>
          <cell r="F188">
            <v>36053.199999999997</v>
          </cell>
          <cell r="G188">
            <v>0</v>
          </cell>
          <cell r="H188">
            <v>0</v>
          </cell>
          <cell r="I188">
            <v>0</v>
          </cell>
          <cell r="J188">
            <v>170618</v>
          </cell>
          <cell r="K188">
            <v>0</v>
          </cell>
          <cell r="L188">
            <v>5806</v>
          </cell>
          <cell r="M188">
            <v>0</v>
          </cell>
          <cell r="N188">
            <v>18760</v>
          </cell>
          <cell r="O188">
            <v>0</v>
          </cell>
          <cell r="P188">
            <v>0</v>
          </cell>
          <cell r="Q188">
            <v>3636.46</v>
          </cell>
          <cell r="R188">
            <v>2466</v>
          </cell>
          <cell r="S188">
            <v>1080</v>
          </cell>
          <cell r="T188">
            <v>0</v>
          </cell>
          <cell r="U188">
            <v>4960.3</v>
          </cell>
          <cell r="V188">
            <v>5478.4</v>
          </cell>
          <cell r="W188">
            <v>17619</v>
          </cell>
          <cell r="X188">
            <v>0</v>
          </cell>
          <cell r="Y188">
            <v>0</v>
          </cell>
          <cell r="Z188">
            <v>0</v>
          </cell>
          <cell r="AA188">
            <v>143439.29999999999</v>
          </cell>
          <cell r="AB188">
            <v>4854.87</v>
          </cell>
          <cell r="AC188">
            <v>22740.21</v>
          </cell>
          <cell r="AD188">
            <v>4526.5200000000004</v>
          </cell>
          <cell r="AE188">
            <v>15562.57</v>
          </cell>
          <cell r="AF188">
            <v>0</v>
          </cell>
          <cell r="AG188">
            <v>4442.05</v>
          </cell>
          <cell r="AH188">
            <v>549.97</v>
          </cell>
          <cell r="AI188">
            <v>4220.6899999999996</v>
          </cell>
          <cell r="AJ188">
            <v>0</v>
          </cell>
          <cell r="AK188">
            <v>1425.27</v>
          </cell>
          <cell r="AL188">
            <v>1001.39</v>
          </cell>
          <cell r="AM188">
            <v>735.9</v>
          </cell>
          <cell r="AN188">
            <v>225.95</v>
          </cell>
          <cell r="AO188">
            <v>158.53</v>
          </cell>
          <cell r="AP188">
            <v>2696.94</v>
          </cell>
          <cell r="AQ188">
            <v>1224</v>
          </cell>
          <cell r="AR188">
            <v>449.5</v>
          </cell>
          <cell r="AS188">
            <v>6317.27</v>
          </cell>
          <cell r="AT188">
            <v>3155.13</v>
          </cell>
          <cell r="AU188">
            <v>0</v>
          </cell>
          <cell r="AV188">
            <v>3027.63</v>
          </cell>
          <cell r="AW188">
            <v>1261</v>
          </cell>
          <cell r="AX188">
            <v>0</v>
          </cell>
          <cell r="AY188">
            <v>3916.75</v>
          </cell>
          <cell r="AZ188">
            <v>214</v>
          </cell>
          <cell r="BA188">
            <v>6574.8</v>
          </cell>
          <cell r="BB188">
            <v>12398.5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24967</v>
          </cell>
          <cell r="BH188">
            <v>0</v>
          </cell>
          <cell r="BI188">
            <v>0</v>
          </cell>
          <cell r="BJ188">
            <v>0</v>
          </cell>
          <cell r="BK188">
            <v>55000</v>
          </cell>
          <cell r="BL188">
            <v>0</v>
          </cell>
          <cell r="BM188">
            <v>1623.03</v>
          </cell>
          <cell r="BN188">
            <v>-1479.38</v>
          </cell>
          <cell r="BO188">
            <v>0</v>
          </cell>
          <cell r="BP188">
            <v>2829.2</v>
          </cell>
          <cell r="BQ188">
            <v>0</v>
          </cell>
          <cell r="BR188">
            <v>1567.97</v>
          </cell>
          <cell r="BS188">
            <v>0</v>
          </cell>
          <cell r="BT188">
            <v>2917.79</v>
          </cell>
        </row>
        <row r="189">
          <cell r="A189">
            <v>750</v>
          </cell>
          <cell r="B189">
            <v>2109</v>
          </cell>
          <cell r="C189" t="str">
            <v>Pillowell C P School</v>
          </cell>
          <cell r="D189">
            <v>52427.38</v>
          </cell>
          <cell r="E189">
            <v>0</v>
          </cell>
          <cell r="F189">
            <v>8246.74</v>
          </cell>
          <cell r="G189">
            <v>5264.45</v>
          </cell>
          <cell r="H189">
            <v>0</v>
          </cell>
          <cell r="I189">
            <v>0</v>
          </cell>
          <cell r="J189">
            <v>259269</v>
          </cell>
          <cell r="K189">
            <v>0</v>
          </cell>
          <cell r="L189">
            <v>7664</v>
          </cell>
          <cell r="M189">
            <v>0</v>
          </cell>
          <cell r="N189">
            <v>25850</v>
          </cell>
          <cell r="O189">
            <v>7635</v>
          </cell>
          <cell r="P189">
            <v>0</v>
          </cell>
          <cell r="Q189">
            <v>3422.1</v>
          </cell>
          <cell r="R189">
            <v>0</v>
          </cell>
          <cell r="S189">
            <v>485.63</v>
          </cell>
          <cell r="T189">
            <v>404.65</v>
          </cell>
          <cell r="U189">
            <v>1862.38</v>
          </cell>
          <cell r="V189">
            <v>3331.8</v>
          </cell>
          <cell r="W189">
            <v>25249</v>
          </cell>
          <cell r="X189">
            <v>0</v>
          </cell>
          <cell r="Y189">
            <v>0</v>
          </cell>
          <cell r="Z189">
            <v>0</v>
          </cell>
          <cell r="AA189">
            <v>189374.31</v>
          </cell>
          <cell r="AB189">
            <v>4603.4399999999996</v>
          </cell>
          <cell r="AC189">
            <v>57459.839999999997</v>
          </cell>
          <cell r="AD189">
            <v>11382.52</v>
          </cell>
          <cell r="AE189">
            <v>16082.23</v>
          </cell>
          <cell r="AF189">
            <v>0</v>
          </cell>
          <cell r="AG189">
            <v>4209.71</v>
          </cell>
          <cell r="AH189">
            <v>537.54999999999995</v>
          </cell>
          <cell r="AI189">
            <v>1301</v>
          </cell>
          <cell r="AJ189">
            <v>5283</v>
          </cell>
          <cell r="AK189">
            <v>1321</v>
          </cell>
          <cell r="AL189">
            <v>4478.1099999999997</v>
          </cell>
          <cell r="AM189">
            <v>1380</v>
          </cell>
          <cell r="AN189">
            <v>1198.8699999999999</v>
          </cell>
          <cell r="AO189">
            <v>729.76</v>
          </cell>
          <cell r="AP189">
            <v>6716.01</v>
          </cell>
          <cell r="AQ189">
            <v>2044</v>
          </cell>
          <cell r="AR189">
            <v>506.15</v>
          </cell>
          <cell r="AS189">
            <v>22476.53</v>
          </cell>
          <cell r="AT189">
            <v>1140</v>
          </cell>
          <cell r="AU189">
            <v>0</v>
          </cell>
          <cell r="AV189">
            <v>5879.74</v>
          </cell>
          <cell r="AW189">
            <v>2152</v>
          </cell>
          <cell r="AX189">
            <v>0</v>
          </cell>
          <cell r="AY189">
            <v>1740</v>
          </cell>
          <cell r="AZ189">
            <v>0</v>
          </cell>
          <cell r="BA189">
            <v>1946.17</v>
          </cell>
          <cell r="BB189">
            <v>6511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26667.52</v>
          </cell>
          <cell r="BH189">
            <v>0</v>
          </cell>
          <cell r="BI189">
            <v>0</v>
          </cell>
          <cell r="BJ189">
            <v>0</v>
          </cell>
          <cell r="BK189">
            <v>17794.03</v>
          </cell>
          <cell r="BL189">
            <v>0</v>
          </cell>
          <cell r="BM189">
            <v>1693.87</v>
          </cell>
          <cell r="BN189">
            <v>37148</v>
          </cell>
          <cell r="BO189">
            <v>0</v>
          </cell>
          <cell r="BP189">
            <v>13677.97</v>
          </cell>
          <cell r="BQ189">
            <v>6901.13</v>
          </cell>
          <cell r="BR189">
            <v>111.71</v>
          </cell>
          <cell r="BS189">
            <v>0</v>
          </cell>
          <cell r="BT189">
            <v>57838.81</v>
          </cell>
        </row>
        <row r="190">
          <cell r="A190">
            <v>754</v>
          </cell>
          <cell r="B190">
            <v>3343</v>
          </cell>
          <cell r="C190" t="str">
            <v>Prestbury St Marys Junior</v>
          </cell>
          <cell r="D190">
            <v>22173.7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595723</v>
          </cell>
          <cell r="K190">
            <v>0</v>
          </cell>
          <cell r="L190">
            <v>42407</v>
          </cell>
          <cell r="M190">
            <v>0</v>
          </cell>
          <cell r="N190">
            <v>27236</v>
          </cell>
          <cell r="O190">
            <v>9200</v>
          </cell>
          <cell r="P190">
            <v>0</v>
          </cell>
          <cell r="Q190">
            <v>12413.07</v>
          </cell>
          <cell r="R190">
            <v>0</v>
          </cell>
          <cell r="S190">
            <v>0</v>
          </cell>
          <cell r="T190">
            <v>6101.9</v>
          </cell>
          <cell r="U190">
            <v>18804</v>
          </cell>
          <cell r="V190">
            <v>9984</v>
          </cell>
          <cell r="W190">
            <v>41911</v>
          </cell>
          <cell r="X190">
            <v>0</v>
          </cell>
          <cell r="Y190">
            <v>0</v>
          </cell>
          <cell r="Z190">
            <v>0</v>
          </cell>
          <cell r="AA190">
            <v>404695.9</v>
          </cell>
          <cell r="AB190">
            <v>38815.050000000003</v>
          </cell>
          <cell r="AC190">
            <v>85163.82</v>
          </cell>
          <cell r="AD190">
            <v>26394.42</v>
          </cell>
          <cell r="AE190">
            <v>33040.800000000003</v>
          </cell>
          <cell r="AF190">
            <v>0</v>
          </cell>
          <cell r="AG190">
            <v>14965.11</v>
          </cell>
          <cell r="AH190">
            <v>1665.55</v>
          </cell>
          <cell r="AI190">
            <v>1689</v>
          </cell>
          <cell r="AJ190">
            <v>4606</v>
          </cell>
          <cell r="AK190">
            <v>1270</v>
          </cell>
          <cell r="AL190">
            <v>10867.74</v>
          </cell>
          <cell r="AM190">
            <v>5608.15</v>
          </cell>
          <cell r="AN190">
            <v>2198.73</v>
          </cell>
          <cell r="AO190">
            <v>1533.43</v>
          </cell>
          <cell r="AP190">
            <v>13656.28</v>
          </cell>
          <cell r="AQ190">
            <v>1672</v>
          </cell>
          <cell r="AR190">
            <v>1038.83</v>
          </cell>
          <cell r="AS190">
            <v>51493.94</v>
          </cell>
          <cell r="AT190">
            <v>5438.1</v>
          </cell>
          <cell r="AU190">
            <v>0</v>
          </cell>
          <cell r="AV190">
            <v>13868.11</v>
          </cell>
          <cell r="AW190">
            <v>6106.4</v>
          </cell>
          <cell r="AX190">
            <v>0</v>
          </cell>
          <cell r="AY190">
            <v>7227.23</v>
          </cell>
          <cell r="AZ190">
            <v>0</v>
          </cell>
          <cell r="BA190">
            <v>10646.1</v>
          </cell>
          <cell r="BB190">
            <v>11731.5</v>
          </cell>
          <cell r="BC190">
            <v>0</v>
          </cell>
          <cell r="BD190">
            <v>463</v>
          </cell>
          <cell r="BE190">
            <v>0</v>
          </cell>
          <cell r="BF190">
            <v>0</v>
          </cell>
          <cell r="BG190">
            <v>4167</v>
          </cell>
          <cell r="BH190">
            <v>0</v>
          </cell>
          <cell r="BI190">
            <v>463</v>
          </cell>
          <cell r="BJ190">
            <v>0</v>
          </cell>
          <cell r="BK190">
            <v>0</v>
          </cell>
          <cell r="BL190">
            <v>0</v>
          </cell>
          <cell r="BM190">
            <v>4630</v>
          </cell>
          <cell r="BN190">
            <v>30098.48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30098.48</v>
          </cell>
        </row>
        <row r="191">
          <cell r="A191">
            <v>755</v>
          </cell>
          <cell r="B191">
            <v>5202</v>
          </cell>
          <cell r="C191" t="str">
            <v>Primrose Hill Cof E Primary School</v>
          </cell>
          <cell r="D191">
            <v>68471.11</v>
          </cell>
          <cell r="E191">
            <v>0</v>
          </cell>
          <cell r="F191">
            <v>4049.54</v>
          </cell>
          <cell r="G191">
            <v>5689.94</v>
          </cell>
          <cell r="H191">
            <v>0</v>
          </cell>
          <cell r="I191">
            <v>0</v>
          </cell>
          <cell r="J191">
            <v>789196</v>
          </cell>
          <cell r="K191">
            <v>0</v>
          </cell>
          <cell r="L191">
            <v>46505</v>
          </cell>
          <cell r="M191">
            <v>0</v>
          </cell>
          <cell r="N191">
            <v>47248</v>
          </cell>
          <cell r="O191">
            <v>0</v>
          </cell>
          <cell r="P191">
            <v>4798.5</v>
          </cell>
          <cell r="Q191">
            <v>26047.84</v>
          </cell>
          <cell r="R191">
            <v>0</v>
          </cell>
          <cell r="S191">
            <v>11262.03</v>
          </cell>
          <cell r="T191">
            <v>457.6</v>
          </cell>
          <cell r="U191">
            <v>0</v>
          </cell>
          <cell r="V191">
            <v>4802.71</v>
          </cell>
          <cell r="W191">
            <v>51129</v>
          </cell>
          <cell r="X191">
            <v>0</v>
          </cell>
          <cell r="Y191">
            <v>0</v>
          </cell>
          <cell r="Z191">
            <v>0</v>
          </cell>
          <cell r="AA191">
            <v>533192.19999999995</v>
          </cell>
          <cell r="AB191">
            <v>38286.51</v>
          </cell>
          <cell r="AC191">
            <v>137709.56</v>
          </cell>
          <cell r="AD191">
            <v>33648.53</v>
          </cell>
          <cell r="AE191">
            <v>43606.81</v>
          </cell>
          <cell r="AF191">
            <v>2880.88</v>
          </cell>
          <cell r="AG191">
            <v>25433.01</v>
          </cell>
          <cell r="AH191">
            <v>2020</v>
          </cell>
          <cell r="AI191">
            <v>2185.44</v>
          </cell>
          <cell r="AJ191">
            <v>4873.3599999999997</v>
          </cell>
          <cell r="AK191">
            <v>1218.6400000000001</v>
          </cell>
          <cell r="AL191">
            <v>6320.19</v>
          </cell>
          <cell r="AM191">
            <v>26178.69</v>
          </cell>
          <cell r="AN191">
            <v>3695.6</v>
          </cell>
          <cell r="AO191">
            <v>2322.88</v>
          </cell>
          <cell r="AP191">
            <v>12895.42</v>
          </cell>
          <cell r="AQ191">
            <v>2596</v>
          </cell>
          <cell r="AR191">
            <v>6815.89</v>
          </cell>
          <cell r="AS191">
            <v>29928.06</v>
          </cell>
          <cell r="AT191">
            <v>1529</v>
          </cell>
          <cell r="AU191">
            <v>0</v>
          </cell>
          <cell r="AV191">
            <v>13127.11</v>
          </cell>
          <cell r="AW191">
            <v>807.26</v>
          </cell>
          <cell r="AX191">
            <v>0</v>
          </cell>
          <cell r="AY191">
            <v>350</v>
          </cell>
          <cell r="AZ191">
            <v>0</v>
          </cell>
          <cell r="BA191">
            <v>12515.49</v>
          </cell>
          <cell r="BB191">
            <v>26938.36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42281</v>
          </cell>
          <cell r="BH191">
            <v>0</v>
          </cell>
          <cell r="BI191">
            <v>0</v>
          </cell>
          <cell r="BJ191">
            <v>0</v>
          </cell>
          <cell r="BK191">
            <v>5717.18</v>
          </cell>
          <cell r="BL191">
            <v>0</v>
          </cell>
          <cell r="BM191">
            <v>4586</v>
          </cell>
          <cell r="BN191">
            <v>78842.899999999994</v>
          </cell>
          <cell r="BO191">
            <v>0</v>
          </cell>
          <cell r="BP191">
            <v>41657.360000000001</v>
          </cell>
          <cell r="BQ191">
            <v>59.94</v>
          </cell>
          <cell r="BR191">
            <v>0</v>
          </cell>
          <cell r="BS191">
            <v>0</v>
          </cell>
          <cell r="BT191">
            <v>120560.2</v>
          </cell>
        </row>
        <row r="192">
          <cell r="A192">
            <v>756</v>
          </cell>
          <cell r="B192">
            <v>3061</v>
          </cell>
          <cell r="C192" t="str">
            <v>Field Court Church of England Infant School</v>
          </cell>
          <cell r="D192">
            <v>29150.66</v>
          </cell>
          <cell r="E192">
            <v>0</v>
          </cell>
          <cell r="F192">
            <v>73782</v>
          </cell>
          <cell r="G192">
            <v>594.58000000000004</v>
          </cell>
          <cell r="H192">
            <v>0</v>
          </cell>
          <cell r="I192">
            <v>0</v>
          </cell>
          <cell r="J192">
            <v>600319</v>
          </cell>
          <cell r="K192">
            <v>0</v>
          </cell>
          <cell r="L192">
            <v>52505</v>
          </cell>
          <cell r="M192">
            <v>0</v>
          </cell>
          <cell r="N192">
            <v>27398</v>
          </cell>
          <cell r="O192">
            <v>9222.27</v>
          </cell>
          <cell r="P192">
            <v>1903.57</v>
          </cell>
          <cell r="Q192">
            <v>43108.74</v>
          </cell>
          <cell r="R192">
            <v>0</v>
          </cell>
          <cell r="S192">
            <v>0</v>
          </cell>
          <cell r="T192">
            <v>345</v>
          </cell>
          <cell r="U192">
            <v>0</v>
          </cell>
          <cell r="V192">
            <v>26931.91</v>
          </cell>
          <cell r="W192">
            <v>42495</v>
          </cell>
          <cell r="X192">
            <v>0</v>
          </cell>
          <cell r="Y192">
            <v>0</v>
          </cell>
          <cell r="Z192">
            <v>0</v>
          </cell>
          <cell r="AA192">
            <v>410747</v>
          </cell>
          <cell r="AB192">
            <v>20272.11</v>
          </cell>
          <cell r="AC192">
            <v>158001.25</v>
          </cell>
          <cell r="AD192">
            <v>16509.47</v>
          </cell>
          <cell r="AE192">
            <v>30776.69</v>
          </cell>
          <cell r="AF192">
            <v>0</v>
          </cell>
          <cell r="AG192">
            <v>25891.89</v>
          </cell>
          <cell r="AH192">
            <v>145.34</v>
          </cell>
          <cell r="AI192">
            <v>6635.12</v>
          </cell>
          <cell r="AJ192">
            <v>5022</v>
          </cell>
          <cell r="AK192">
            <v>1255</v>
          </cell>
          <cell r="AL192">
            <v>10319.209999999999</v>
          </cell>
          <cell r="AM192">
            <v>1156.68</v>
          </cell>
          <cell r="AN192">
            <v>2106.6</v>
          </cell>
          <cell r="AO192">
            <v>1803.86</v>
          </cell>
          <cell r="AP192">
            <v>9502.0300000000007</v>
          </cell>
          <cell r="AQ192">
            <v>0</v>
          </cell>
          <cell r="AR192">
            <v>1367.85</v>
          </cell>
          <cell r="AS192">
            <v>26729.89</v>
          </cell>
          <cell r="AT192">
            <v>7198.14</v>
          </cell>
          <cell r="AU192">
            <v>0</v>
          </cell>
          <cell r="AV192">
            <v>1881.98</v>
          </cell>
          <cell r="AW192">
            <v>6075.8</v>
          </cell>
          <cell r="AX192">
            <v>0</v>
          </cell>
          <cell r="AY192">
            <v>9570</v>
          </cell>
          <cell r="AZ192">
            <v>0</v>
          </cell>
          <cell r="BA192">
            <v>0</v>
          </cell>
          <cell r="BB192">
            <v>12884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35973</v>
          </cell>
          <cell r="BH192">
            <v>0</v>
          </cell>
          <cell r="BI192">
            <v>0</v>
          </cell>
          <cell r="BJ192">
            <v>0</v>
          </cell>
          <cell r="BK192">
            <v>669.58</v>
          </cell>
          <cell r="BL192">
            <v>0</v>
          </cell>
          <cell r="BM192">
            <v>2266.7199999999998</v>
          </cell>
          <cell r="BN192">
            <v>67527.240000000005</v>
          </cell>
          <cell r="BO192">
            <v>0</v>
          </cell>
          <cell r="BP192">
            <v>105157</v>
          </cell>
          <cell r="BQ192">
            <v>2256.2800000000002</v>
          </cell>
          <cell r="BR192">
            <v>0</v>
          </cell>
          <cell r="BS192">
            <v>0</v>
          </cell>
          <cell r="BT192">
            <v>174940.52</v>
          </cell>
        </row>
        <row r="193">
          <cell r="A193">
            <v>757</v>
          </cell>
          <cell r="B193">
            <v>2168</v>
          </cell>
          <cell r="C193" t="str">
            <v>Field Court Junior School</v>
          </cell>
          <cell r="D193">
            <v>72767.05</v>
          </cell>
          <cell r="E193">
            <v>0</v>
          </cell>
          <cell r="F193">
            <v>52436.02</v>
          </cell>
          <cell r="G193">
            <v>288</v>
          </cell>
          <cell r="H193">
            <v>0</v>
          </cell>
          <cell r="I193">
            <v>0</v>
          </cell>
          <cell r="J193">
            <v>839390.6</v>
          </cell>
          <cell r="K193">
            <v>0</v>
          </cell>
          <cell r="L193">
            <v>63478</v>
          </cell>
          <cell r="M193">
            <v>0</v>
          </cell>
          <cell r="N193">
            <v>80649.399999999994</v>
          </cell>
          <cell r="O193">
            <v>1083.56</v>
          </cell>
          <cell r="P193">
            <v>1367.18</v>
          </cell>
          <cell r="Q193">
            <v>10620.81</v>
          </cell>
          <cell r="R193">
            <v>0</v>
          </cell>
          <cell r="S193">
            <v>6842.82</v>
          </cell>
          <cell r="T193">
            <v>6228.08</v>
          </cell>
          <cell r="U193">
            <v>32061.4</v>
          </cell>
          <cell r="V193">
            <v>3586.75</v>
          </cell>
          <cell r="W193">
            <v>55897</v>
          </cell>
          <cell r="X193">
            <v>0</v>
          </cell>
          <cell r="Y193">
            <v>0</v>
          </cell>
          <cell r="Z193">
            <v>0</v>
          </cell>
          <cell r="AA193">
            <v>585859.21</v>
          </cell>
          <cell r="AB193">
            <v>15869.21</v>
          </cell>
          <cell r="AC193">
            <v>117881.58</v>
          </cell>
          <cell r="AD193">
            <v>20321.22</v>
          </cell>
          <cell r="AE193">
            <v>55905.46</v>
          </cell>
          <cell r="AF193">
            <v>0</v>
          </cell>
          <cell r="AG193">
            <v>8453.4599999999991</v>
          </cell>
          <cell r="AH193">
            <v>4770.46</v>
          </cell>
          <cell r="AI193">
            <v>2389.39</v>
          </cell>
          <cell r="AJ193">
            <v>17251</v>
          </cell>
          <cell r="AK193">
            <v>4313</v>
          </cell>
          <cell r="AL193">
            <v>15079.71</v>
          </cell>
          <cell r="AM193">
            <v>2978.11</v>
          </cell>
          <cell r="AN193">
            <v>17531.990000000002</v>
          </cell>
          <cell r="AO193">
            <v>4899.33</v>
          </cell>
          <cell r="AP193">
            <v>16360.93</v>
          </cell>
          <cell r="AQ193">
            <v>30030</v>
          </cell>
          <cell r="AR193">
            <v>1818.56</v>
          </cell>
          <cell r="AS193">
            <v>89963.57</v>
          </cell>
          <cell r="AT193">
            <v>4526.92</v>
          </cell>
          <cell r="AU193">
            <v>0</v>
          </cell>
          <cell r="AV193">
            <v>3127.49</v>
          </cell>
          <cell r="AW193">
            <v>8659.2000000000007</v>
          </cell>
          <cell r="AX193">
            <v>0</v>
          </cell>
          <cell r="AY193">
            <v>11064.41</v>
          </cell>
          <cell r="AZ193">
            <v>28204.52</v>
          </cell>
          <cell r="BA193">
            <v>1117.55</v>
          </cell>
          <cell r="BB193">
            <v>16420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43998</v>
          </cell>
          <cell r="BH193">
            <v>0</v>
          </cell>
          <cell r="BI193">
            <v>0</v>
          </cell>
          <cell r="BJ193">
            <v>0</v>
          </cell>
          <cell r="BK193">
            <v>20428.88</v>
          </cell>
          <cell r="BL193">
            <v>0</v>
          </cell>
          <cell r="BM193">
            <v>4290.41</v>
          </cell>
          <cell r="BN193">
            <v>89176.37</v>
          </cell>
          <cell r="BO193">
            <v>0</v>
          </cell>
          <cell r="BP193">
            <v>71675.14</v>
          </cell>
          <cell r="BQ193">
            <v>327.58999999999997</v>
          </cell>
          <cell r="BR193">
            <v>0</v>
          </cell>
          <cell r="BS193">
            <v>0</v>
          </cell>
          <cell r="BT193">
            <v>161179.1</v>
          </cell>
        </row>
        <row r="194">
          <cell r="A194">
            <v>759</v>
          </cell>
          <cell r="B194">
            <v>3063</v>
          </cell>
          <cell r="C194" t="str">
            <v>Randwick C of E Primary School</v>
          </cell>
          <cell r="D194">
            <v>24445.51</v>
          </cell>
          <cell r="E194">
            <v>0</v>
          </cell>
          <cell r="F194">
            <v>5879</v>
          </cell>
          <cell r="G194">
            <v>785.19</v>
          </cell>
          <cell r="H194">
            <v>0</v>
          </cell>
          <cell r="I194">
            <v>0</v>
          </cell>
          <cell r="J194">
            <v>240207</v>
          </cell>
          <cell r="K194">
            <v>0</v>
          </cell>
          <cell r="L194">
            <v>8928</v>
          </cell>
          <cell r="M194">
            <v>0</v>
          </cell>
          <cell r="N194">
            <v>24656</v>
          </cell>
          <cell r="O194">
            <v>300</v>
          </cell>
          <cell r="P194">
            <v>280.66000000000003</v>
          </cell>
          <cell r="Q194">
            <v>5033.87</v>
          </cell>
          <cell r="R194">
            <v>0</v>
          </cell>
          <cell r="S194">
            <v>0</v>
          </cell>
          <cell r="T194">
            <v>965.99</v>
          </cell>
          <cell r="U194">
            <v>3366</v>
          </cell>
          <cell r="V194">
            <v>20711.580000000002</v>
          </cell>
          <cell r="W194">
            <v>22156</v>
          </cell>
          <cell r="X194">
            <v>0</v>
          </cell>
          <cell r="Y194">
            <v>0</v>
          </cell>
          <cell r="Z194">
            <v>0</v>
          </cell>
          <cell r="AA194">
            <v>210332.68</v>
          </cell>
          <cell r="AB194">
            <v>10035.530000000001</v>
          </cell>
          <cell r="AC194">
            <v>34916.47</v>
          </cell>
          <cell r="AD194">
            <v>800.86</v>
          </cell>
          <cell r="AE194">
            <v>26476.68</v>
          </cell>
          <cell r="AF194">
            <v>0</v>
          </cell>
          <cell r="AG194">
            <v>3630.75</v>
          </cell>
          <cell r="AH194">
            <v>893.95</v>
          </cell>
          <cell r="AI194">
            <v>3148.75</v>
          </cell>
          <cell r="AJ194">
            <v>2094</v>
          </cell>
          <cell r="AK194">
            <v>523</v>
          </cell>
          <cell r="AL194">
            <v>3301.28</v>
          </cell>
          <cell r="AM194">
            <v>1141.5999999999999</v>
          </cell>
          <cell r="AN194">
            <v>3506.63</v>
          </cell>
          <cell r="AO194">
            <v>483.15</v>
          </cell>
          <cell r="AP194">
            <v>3153.42</v>
          </cell>
          <cell r="AQ194">
            <v>2238</v>
          </cell>
          <cell r="AR194">
            <v>837.72</v>
          </cell>
          <cell r="AS194">
            <v>19457.77</v>
          </cell>
          <cell r="AT194">
            <v>1502.54</v>
          </cell>
          <cell r="AU194">
            <v>0</v>
          </cell>
          <cell r="AV194">
            <v>2403.91</v>
          </cell>
          <cell r="AW194">
            <v>1877</v>
          </cell>
          <cell r="AX194">
            <v>0</v>
          </cell>
          <cell r="AY194">
            <v>1495.25</v>
          </cell>
          <cell r="AZ194">
            <v>0</v>
          </cell>
          <cell r="BA194">
            <v>4309.58</v>
          </cell>
          <cell r="BB194">
            <v>8393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32603</v>
          </cell>
          <cell r="BH194">
            <v>0</v>
          </cell>
          <cell r="BI194">
            <v>0</v>
          </cell>
          <cell r="BJ194">
            <v>0</v>
          </cell>
          <cell r="BK194">
            <v>28601.59</v>
          </cell>
          <cell r="BL194">
            <v>0</v>
          </cell>
          <cell r="BM194">
            <v>2840.82</v>
          </cell>
          <cell r="BN194">
            <v>4097.09</v>
          </cell>
          <cell r="BO194">
            <v>0</v>
          </cell>
          <cell r="BP194">
            <v>5397.41</v>
          </cell>
          <cell r="BQ194">
            <v>2427.37</v>
          </cell>
          <cell r="BR194">
            <v>0</v>
          </cell>
          <cell r="BS194">
            <v>0</v>
          </cell>
          <cell r="BT194">
            <v>11921.869999999999</v>
          </cell>
        </row>
        <row r="195">
          <cell r="A195">
            <v>761</v>
          </cell>
          <cell r="B195">
            <v>3054</v>
          </cell>
          <cell r="C195" t="str">
            <v>Redbrook C of E Primary</v>
          </cell>
          <cell r="D195">
            <v>6701.9</v>
          </cell>
          <cell r="E195">
            <v>0</v>
          </cell>
          <cell r="F195">
            <v>12567.74</v>
          </cell>
          <cell r="G195">
            <v>0</v>
          </cell>
          <cell r="H195">
            <v>0</v>
          </cell>
          <cell r="I195">
            <v>0</v>
          </cell>
          <cell r="J195">
            <v>159263</v>
          </cell>
          <cell r="K195">
            <v>0</v>
          </cell>
          <cell r="L195">
            <v>7524</v>
          </cell>
          <cell r="M195">
            <v>0</v>
          </cell>
          <cell r="N195">
            <v>20575</v>
          </cell>
          <cell r="O195">
            <v>400</v>
          </cell>
          <cell r="P195">
            <v>0</v>
          </cell>
          <cell r="Q195">
            <v>1000</v>
          </cell>
          <cell r="R195">
            <v>0</v>
          </cell>
          <cell r="S195">
            <v>3614.86</v>
          </cell>
          <cell r="T195">
            <v>484.43</v>
          </cell>
          <cell r="U195">
            <v>727.86</v>
          </cell>
          <cell r="V195">
            <v>812</v>
          </cell>
          <cell r="W195">
            <v>17492</v>
          </cell>
          <cell r="X195">
            <v>0</v>
          </cell>
          <cell r="Y195">
            <v>0</v>
          </cell>
          <cell r="Z195">
            <v>0</v>
          </cell>
          <cell r="AA195">
            <v>125073.15</v>
          </cell>
          <cell r="AB195">
            <v>12485.3</v>
          </cell>
          <cell r="AC195">
            <v>28449.98</v>
          </cell>
          <cell r="AD195">
            <v>0</v>
          </cell>
          <cell r="AE195">
            <v>14444.49</v>
          </cell>
          <cell r="AF195">
            <v>0</v>
          </cell>
          <cell r="AG195">
            <v>4537.37</v>
          </cell>
          <cell r="AH195">
            <v>1938.41</v>
          </cell>
          <cell r="AI195">
            <v>1573.15</v>
          </cell>
          <cell r="AJ195">
            <v>3297</v>
          </cell>
          <cell r="AK195">
            <v>824</v>
          </cell>
          <cell r="AL195">
            <v>1499.1</v>
          </cell>
          <cell r="AM195">
            <v>751.8</v>
          </cell>
          <cell r="AN195">
            <v>4312.75</v>
          </cell>
          <cell r="AO195">
            <v>30.82</v>
          </cell>
          <cell r="AP195">
            <v>2646.68</v>
          </cell>
          <cell r="AQ195">
            <v>924</v>
          </cell>
          <cell r="AR195">
            <v>2415.92</v>
          </cell>
          <cell r="AS195">
            <v>4833.29</v>
          </cell>
          <cell r="AT195">
            <v>2793.6</v>
          </cell>
          <cell r="AU195">
            <v>0</v>
          </cell>
          <cell r="AV195">
            <v>4313.22</v>
          </cell>
          <cell r="AW195">
            <v>1071.5999999999999</v>
          </cell>
          <cell r="AX195">
            <v>0</v>
          </cell>
          <cell r="AY195">
            <v>0</v>
          </cell>
          <cell r="AZ195">
            <v>0</v>
          </cell>
          <cell r="BA195">
            <v>339.95</v>
          </cell>
          <cell r="BB195">
            <v>8986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43199</v>
          </cell>
          <cell r="BH195">
            <v>0</v>
          </cell>
          <cell r="BI195">
            <v>0</v>
          </cell>
          <cell r="BJ195">
            <v>0</v>
          </cell>
          <cell r="BK195">
            <v>31415.08</v>
          </cell>
          <cell r="BL195">
            <v>0</v>
          </cell>
          <cell r="BM195">
            <v>3166</v>
          </cell>
          <cell r="BN195">
            <v>-8946.5300000000007</v>
          </cell>
          <cell r="BO195">
            <v>0</v>
          </cell>
          <cell r="BP195">
            <v>21185.66</v>
          </cell>
          <cell r="BQ195">
            <v>0</v>
          </cell>
          <cell r="BR195">
            <v>0</v>
          </cell>
          <cell r="BS195">
            <v>0</v>
          </cell>
          <cell r="BT195">
            <v>12239.13</v>
          </cell>
        </row>
        <row r="196">
          <cell r="A196">
            <v>763</v>
          </cell>
          <cell r="B196">
            <v>2123</v>
          </cell>
          <cell r="C196" t="str">
            <v>Rodborough Community Primary School</v>
          </cell>
          <cell r="D196">
            <v>55169.65</v>
          </cell>
          <cell r="E196">
            <v>0</v>
          </cell>
          <cell r="F196">
            <v>51035.6</v>
          </cell>
          <cell r="G196">
            <v>6371.33</v>
          </cell>
          <cell r="H196">
            <v>0</v>
          </cell>
          <cell r="I196">
            <v>0</v>
          </cell>
          <cell r="J196">
            <v>535786.94999999995</v>
          </cell>
          <cell r="K196">
            <v>0</v>
          </cell>
          <cell r="L196">
            <v>57986</v>
          </cell>
          <cell r="M196">
            <v>0</v>
          </cell>
          <cell r="N196">
            <v>55163.05</v>
          </cell>
          <cell r="O196">
            <v>5602</v>
          </cell>
          <cell r="P196">
            <v>650</v>
          </cell>
          <cell r="Q196">
            <v>9328.26</v>
          </cell>
          <cell r="R196">
            <v>0</v>
          </cell>
          <cell r="S196">
            <v>2170.7800000000002</v>
          </cell>
          <cell r="T196">
            <v>281.75</v>
          </cell>
          <cell r="U196">
            <v>6342.97</v>
          </cell>
          <cell r="V196">
            <v>4846.71</v>
          </cell>
          <cell r="W196">
            <v>38691</v>
          </cell>
          <cell r="X196">
            <v>0</v>
          </cell>
          <cell r="Y196">
            <v>0</v>
          </cell>
          <cell r="Z196">
            <v>0</v>
          </cell>
          <cell r="AA196">
            <v>380889.84</v>
          </cell>
          <cell r="AB196">
            <v>16146.41</v>
          </cell>
          <cell r="AC196">
            <v>81433.58</v>
          </cell>
          <cell r="AD196">
            <v>15638.74</v>
          </cell>
          <cell r="AE196">
            <v>46864.85</v>
          </cell>
          <cell r="AF196">
            <v>0</v>
          </cell>
          <cell r="AG196">
            <v>17878.900000000001</v>
          </cell>
          <cell r="AH196">
            <v>1151.3499999999999</v>
          </cell>
          <cell r="AI196">
            <v>7166.67</v>
          </cell>
          <cell r="AJ196">
            <v>6453</v>
          </cell>
          <cell r="AK196">
            <v>1613</v>
          </cell>
          <cell r="AL196">
            <v>8497.81</v>
          </cell>
          <cell r="AM196">
            <v>1647.38</v>
          </cell>
          <cell r="AN196">
            <v>5093.83</v>
          </cell>
          <cell r="AO196">
            <v>1633.54</v>
          </cell>
          <cell r="AP196">
            <v>5796.33</v>
          </cell>
          <cell r="AQ196">
            <v>3515.27</v>
          </cell>
          <cell r="AR196">
            <v>5839.17</v>
          </cell>
          <cell r="AS196">
            <v>29974.23</v>
          </cell>
          <cell r="AT196">
            <v>9688.4599999999991</v>
          </cell>
          <cell r="AU196">
            <v>0</v>
          </cell>
          <cell r="AV196">
            <v>3689.85</v>
          </cell>
          <cell r="AW196">
            <v>5064</v>
          </cell>
          <cell r="AX196">
            <v>0</v>
          </cell>
          <cell r="AY196">
            <v>3480</v>
          </cell>
          <cell r="AZ196">
            <v>6782.03</v>
          </cell>
          <cell r="BA196">
            <v>5359.83</v>
          </cell>
          <cell r="BB196">
            <v>11596</v>
          </cell>
          <cell r="BC196">
            <v>0</v>
          </cell>
          <cell r="BD196">
            <v>26400.1</v>
          </cell>
          <cell r="BE196">
            <v>0</v>
          </cell>
          <cell r="BF196">
            <v>0</v>
          </cell>
          <cell r="BG196">
            <v>60596</v>
          </cell>
          <cell r="BH196">
            <v>0</v>
          </cell>
          <cell r="BI196">
            <v>26400.1</v>
          </cell>
          <cell r="BJ196">
            <v>0</v>
          </cell>
          <cell r="BK196">
            <v>137700.39000000001</v>
          </cell>
          <cell r="BL196">
            <v>0</v>
          </cell>
          <cell r="BM196">
            <v>5450.93</v>
          </cell>
          <cell r="BN196">
            <v>62724.95</v>
          </cell>
          <cell r="BO196">
            <v>0</v>
          </cell>
          <cell r="BP196">
            <v>0</v>
          </cell>
          <cell r="BQ196">
            <v>1251.71</v>
          </cell>
          <cell r="BR196">
            <v>0</v>
          </cell>
          <cell r="BS196">
            <v>0</v>
          </cell>
          <cell r="BT196">
            <v>63976.659999999996</v>
          </cell>
        </row>
        <row r="197">
          <cell r="A197">
            <v>764</v>
          </cell>
          <cell r="B197">
            <v>2085</v>
          </cell>
          <cell r="C197" t="str">
            <v>Rodmarton School</v>
          </cell>
          <cell r="D197">
            <v>62870.67</v>
          </cell>
          <cell r="E197">
            <v>0</v>
          </cell>
          <cell r="F197">
            <v>38088.28</v>
          </cell>
          <cell r="G197">
            <v>28.5</v>
          </cell>
          <cell r="H197">
            <v>0</v>
          </cell>
          <cell r="I197">
            <v>0</v>
          </cell>
          <cell r="J197">
            <v>202604</v>
          </cell>
          <cell r="K197">
            <v>0</v>
          </cell>
          <cell r="L197">
            <v>7207</v>
          </cell>
          <cell r="M197">
            <v>0</v>
          </cell>
          <cell r="N197">
            <v>20177</v>
          </cell>
          <cell r="O197">
            <v>0</v>
          </cell>
          <cell r="P197">
            <v>57.15</v>
          </cell>
          <cell r="Q197">
            <v>7344.52</v>
          </cell>
          <cell r="R197">
            <v>0</v>
          </cell>
          <cell r="S197">
            <v>1220.32</v>
          </cell>
          <cell r="T197">
            <v>0</v>
          </cell>
          <cell r="U197">
            <v>5052.28</v>
          </cell>
          <cell r="V197">
            <v>7545.76</v>
          </cell>
          <cell r="W197">
            <v>19768</v>
          </cell>
          <cell r="X197">
            <v>0</v>
          </cell>
          <cell r="Y197">
            <v>0</v>
          </cell>
          <cell r="Z197">
            <v>0</v>
          </cell>
          <cell r="AA197">
            <v>170693.91</v>
          </cell>
          <cell r="AB197">
            <v>4904.07</v>
          </cell>
          <cell r="AC197">
            <v>37558.71</v>
          </cell>
          <cell r="AD197">
            <v>648.36</v>
          </cell>
          <cell r="AE197">
            <v>12661.18</v>
          </cell>
          <cell r="AF197">
            <v>0</v>
          </cell>
          <cell r="AG197">
            <v>4429.28</v>
          </cell>
          <cell r="AH197">
            <v>1378.79</v>
          </cell>
          <cell r="AI197">
            <v>2050.35</v>
          </cell>
          <cell r="AJ197">
            <v>2214</v>
          </cell>
          <cell r="AK197">
            <v>553</v>
          </cell>
          <cell r="AL197">
            <v>8315.56</v>
          </cell>
          <cell r="AM197">
            <v>2531.21</v>
          </cell>
          <cell r="AN197">
            <v>4710.76</v>
          </cell>
          <cell r="AO197">
            <v>377.53</v>
          </cell>
          <cell r="AP197">
            <v>4367.7</v>
          </cell>
          <cell r="AQ197">
            <v>1870</v>
          </cell>
          <cell r="AR197">
            <v>1505.95</v>
          </cell>
          <cell r="AS197">
            <v>15410.82</v>
          </cell>
          <cell r="AT197">
            <v>2967.63</v>
          </cell>
          <cell r="AU197">
            <v>0</v>
          </cell>
          <cell r="AV197">
            <v>2566.42</v>
          </cell>
          <cell r="AW197">
            <v>1284</v>
          </cell>
          <cell r="AX197">
            <v>0</v>
          </cell>
          <cell r="AY197">
            <v>32.03</v>
          </cell>
          <cell r="AZ197">
            <v>0</v>
          </cell>
          <cell r="BA197">
            <v>1244.45</v>
          </cell>
          <cell r="BB197">
            <v>8445.83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25500</v>
          </cell>
          <cell r="BH197">
            <v>0</v>
          </cell>
          <cell r="BI197">
            <v>0</v>
          </cell>
          <cell r="BJ197">
            <v>0</v>
          </cell>
          <cell r="BK197">
            <v>24820.880000000001</v>
          </cell>
          <cell r="BL197">
            <v>0</v>
          </cell>
          <cell r="BM197">
            <v>1051.32</v>
          </cell>
          <cell r="BN197">
            <v>41125.160000000003</v>
          </cell>
          <cell r="BO197">
            <v>0</v>
          </cell>
          <cell r="BP197">
            <v>35547.4</v>
          </cell>
          <cell r="BQ197">
            <v>2197.1799999999998</v>
          </cell>
          <cell r="BR197">
            <v>0</v>
          </cell>
          <cell r="BS197">
            <v>0</v>
          </cell>
          <cell r="BT197">
            <v>78869.739999999991</v>
          </cell>
        </row>
        <row r="198">
          <cell r="A198">
            <v>765</v>
          </cell>
          <cell r="B198">
            <v>3065</v>
          </cell>
          <cell r="C198" t="str">
            <v>Ruardean C of E School</v>
          </cell>
          <cell r="D198">
            <v>47015.8</v>
          </cell>
          <cell r="E198">
            <v>0</v>
          </cell>
          <cell r="F198">
            <v>22850</v>
          </cell>
          <cell r="G198">
            <v>58.22</v>
          </cell>
          <cell r="H198">
            <v>3447</v>
          </cell>
          <cell r="I198">
            <v>0</v>
          </cell>
          <cell r="J198">
            <v>306499.27</v>
          </cell>
          <cell r="K198">
            <v>0</v>
          </cell>
          <cell r="L198">
            <v>173968</v>
          </cell>
          <cell r="M198">
            <v>0</v>
          </cell>
          <cell r="N198">
            <v>25953.13</v>
          </cell>
          <cell r="O198">
            <v>5650</v>
          </cell>
          <cell r="P198">
            <v>105.44</v>
          </cell>
          <cell r="Q198">
            <v>4412.3100000000004</v>
          </cell>
          <cell r="R198">
            <v>0</v>
          </cell>
          <cell r="S198">
            <v>1795.5</v>
          </cell>
          <cell r="T198">
            <v>0</v>
          </cell>
          <cell r="U198">
            <v>4879.2</v>
          </cell>
          <cell r="V198">
            <v>5111</v>
          </cell>
          <cell r="W198">
            <v>27426</v>
          </cell>
          <cell r="X198">
            <v>0</v>
          </cell>
          <cell r="Y198">
            <v>0</v>
          </cell>
          <cell r="Z198">
            <v>0</v>
          </cell>
          <cell r="AA198">
            <v>261823.47</v>
          </cell>
          <cell r="AB198">
            <v>10788.57</v>
          </cell>
          <cell r="AC198">
            <v>130515.94</v>
          </cell>
          <cell r="AD198">
            <v>397.56</v>
          </cell>
          <cell r="AE198">
            <v>17985.689999999999</v>
          </cell>
          <cell r="AF198">
            <v>0</v>
          </cell>
          <cell r="AG198">
            <v>13317.25</v>
          </cell>
          <cell r="AH198">
            <v>810.39</v>
          </cell>
          <cell r="AI198">
            <v>821.43</v>
          </cell>
          <cell r="AJ198">
            <v>2695</v>
          </cell>
          <cell r="AK198">
            <v>674</v>
          </cell>
          <cell r="AL198">
            <v>5632.44</v>
          </cell>
          <cell r="AM198">
            <v>3823.69</v>
          </cell>
          <cell r="AN198">
            <v>7933.84</v>
          </cell>
          <cell r="AO198">
            <v>1324.07</v>
          </cell>
          <cell r="AP198">
            <v>5087.1499999999996</v>
          </cell>
          <cell r="AQ198">
            <v>3165</v>
          </cell>
          <cell r="AR198">
            <v>1612.7</v>
          </cell>
          <cell r="AS198">
            <v>30402</v>
          </cell>
          <cell r="AT198">
            <v>3642.99</v>
          </cell>
          <cell r="AU198">
            <v>0</v>
          </cell>
          <cell r="AV198">
            <v>4544.42</v>
          </cell>
          <cell r="AW198">
            <v>2849</v>
          </cell>
          <cell r="AX198">
            <v>0</v>
          </cell>
          <cell r="AY198">
            <v>2610</v>
          </cell>
          <cell r="AZ198">
            <v>0</v>
          </cell>
          <cell r="BA198">
            <v>1549.02</v>
          </cell>
          <cell r="BB198">
            <v>9609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33230</v>
          </cell>
          <cell r="BH198">
            <v>0</v>
          </cell>
          <cell r="BI198">
            <v>0</v>
          </cell>
          <cell r="BJ198">
            <v>0</v>
          </cell>
          <cell r="BK198">
            <v>1750.02</v>
          </cell>
          <cell r="BL198">
            <v>0</v>
          </cell>
          <cell r="BM198">
            <v>142.22</v>
          </cell>
          <cell r="BN198">
            <v>79201.03</v>
          </cell>
          <cell r="BO198">
            <v>0</v>
          </cell>
          <cell r="BP198">
            <v>46619.23</v>
          </cell>
          <cell r="BQ198">
            <v>7626.75</v>
          </cell>
          <cell r="BR198">
            <v>3447</v>
          </cell>
          <cell r="BS198">
            <v>0</v>
          </cell>
          <cell r="BT198">
            <v>136894.01</v>
          </cell>
        </row>
        <row r="199">
          <cell r="A199">
            <v>766</v>
          </cell>
          <cell r="B199">
            <v>2064</v>
          </cell>
          <cell r="C199" t="str">
            <v>Woodside Primary School</v>
          </cell>
          <cell r="D199">
            <v>12582.91</v>
          </cell>
          <cell r="E199">
            <v>0</v>
          </cell>
          <cell r="F199">
            <v>23505.78</v>
          </cell>
          <cell r="G199">
            <v>52.37</v>
          </cell>
          <cell r="H199">
            <v>0</v>
          </cell>
          <cell r="I199">
            <v>0</v>
          </cell>
          <cell r="J199">
            <v>297960.17</v>
          </cell>
          <cell r="K199">
            <v>0</v>
          </cell>
          <cell r="L199">
            <v>28417</v>
          </cell>
          <cell r="M199">
            <v>0</v>
          </cell>
          <cell r="N199">
            <v>23695.83</v>
          </cell>
          <cell r="O199">
            <v>6000</v>
          </cell>
          <cell r="P199">
            <v>262.5</v>
          </cell>
          <cell r="Q199">
            <v>3600.46</v>
          </cell>
          <cell r="R199">
            <v>0</v>
          </cell>
          <cell r="S199">
            <v>679.77</v>
          </cell>
          <cell r="T199">
            <v>636.41999999999996</v>
          </cell>
          <cell r="U199">
            <v>4537.75</v>
          </cell>
          <cell r="V199">
            <v>6644.03</v>
          </cell>
          <cell r="W199">
            <v>26562</v>
          </cell>
          <cell r="X199">
            <v>0</v>
          </cell>
          <cell r="Y199">
            <v>0</v>
          </cell>
          <cell r="Z199">
            <v>0</v>
          </cell>
          <cell r="AA199">
            <v>204013.33</v>
          </cell>
          <cell r="AB199">
            <v>6468.75</v>
          </cell>
          <cell r="AC199">
            <v>58193.919999999998</v>
          </cell>
          <cell r="AD199">
            <v>451.97</v>
          </cell>
          <cell r="AE199">
            <v>28220.3</v>
          </cell>
          <cell r="AF199">
            <v>0</v>
          </cell>
          <cell r="AG199">
            <v>5866.38</v>
          </cell>
          <cell r="AH199">
            <v>857.72</v>
          </cell>
          <cell r="AI199">
            <v>1376</v>
          </cell>
          <cell r="AJ199">
            <v>6525</v>
          </cell>
          <cell r="AK199">
            <v>1631</v>
          </cell>
          <cell r="AL199">
            <v>3125.2</v>
          </cell>
          <cell r="AM199">
            <v>1541.52</v>
          </cell>
          <cell r="AN199">
            <v>9308.64</v>
          </cell>
          <cell r="AO199">
            <v>1056.43</v>
          </cell>
          <cell r="AP199">
            <v>5406.96</v>
          </cell>
          <cell r="AQ199">
            <v>4620</v>
          </cell>
          <cell r="AR199">
            <v>624.66999999999996</v>
          </cell>
          <cell r="AS199">
            <v>23684.05</v>
          </cell>
          <cell r="AT199">
            <v>12961.47</v>
          </cell>
          <cell r="AU199">
            <v>0</v>
          </cell>
          <cell r="AV199">
            <v>7845.92</v>
          </cell>
          <cell r="AW199">
            <v>2569</v>
          </cell>
          <cell r="AX199">
            <v>0</v>
          </cell>
          <cell r="AY199">
            <v>3945</v>
          </cell>
          <cell r="AZ199">
            <v>0</v>
          </cell>
          <cell r="BA199">
            <v>2023.66</v>
          </cell>
          <cell r="BB199">
            <v>10353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28235</v>
          </cell>
          <cell r="BH199">
            <v>0</v>
          </cell>
          <cell r="BI199">
            <v>0</v>
          </cell>
          <cell r="BJ199">
            <v>0</v>
          </cell>
          <cell r="BK199">
            <v>43046.22</v>
          </cell>
          <cell r="BL199">
            <v>0</v>
          </cell>
          <cell r="BM199">
            <v>3487.15</v>
          </cell>
          <cell r="BN199">
            <v>8908.9500000000007</v>
          </cell>
          <cell r="BO199">
            <v>0</v>
          </cell>
          <cell r="BP199">
            <v>5259.78</v>
          </cell>
          <cell r="BQ199">
            <v>0</v>
          </cell>
          <cell r="BR199">
            <v>0</v>
          </cell>
          <cell r="BS199">
            <v>0</v>
          </cell>
          <cell r="BT199">
            <v>14168.73</v>
          </cell>
        </row>
        <row r="200">
          <cell r="A200">
            <v>767</v>
          </cell>
          <cell r="B200">
            <v>2065</v>
          </cell>
          <cell r="C200" t="str">
            <v>St Whites Primary</v>
          </cell>
          <cell r="D200">
            <v>100954.13</v>
          </cell>
          <cell r="E200">
            <v>0</v>
          </cell>
          <cell r="F200">
            <v>33608.71</v>
          </cell>
          <cell r="G200">
            <v>6193.99</v>
          </cell>
          <cell r="H200">
            <v>0</v>
          </cell>
          <cell r="I200">
            <v>0</v>
          </cell>
          <cell r="J200">
            <v>748798.01</v>
          </cell>
          <cell r="K200">
            <v>0</v>
          </cell>
          <cell r="L200">
            <v>63226</v>
          </cell>
          <cell r="M200">
            <v>0</v>
          </cell>
          <cell r="N200">
            <v>43200.99</v>
          </cell>
          <cell r="O200">
            <v>3076.66</v>
          </cell>
          <cell r="P200">
            <v>1600</v>
          </cell>
          <cell r="Q200">
            <v>8118.95</v>
          </cell>
          <cell r="R200">
            <v>0</v>
          </cell>
          <cell r="S200">
            <v>978.83</v>
          </cell>
          <cell r="T200">
            <v>1370.07</v>
          </cell>
          <cell r="U200">
            <v>0</v>
          </cell>
          <cell r="V200">
            <v>13459.25</v>
          </cell>
          <cell r="W200">
            <v>53519</v>
          </cell>
          <cell r="X200">
            <v>0</v>
          </cell>
          <cell r="Y200">
            <v>0</v>
          </cell>
          <cell r="Z200">
            <v>0</v>
          </cell>
          <cell r="AA200">
            <v>597353.77</v>
          </cell>
          <cell r="AB200">
            <v>13347.55</v>
          </cell>
          <cell r="AC200">
            <v>125875.06</v>
          </cell>
          <cell r="AD200">
            <v>22296.01</v>
          </cell>
          <cell r="AE200">
            <v>37945.42</v>
          </cell>
          <cell r="AF200">
            <v>0</v>
          </cell>
          <cell r="AG200">
            <v>16997.88</v>
          </cell>
          <cell r="AH200">
            <v>1278.79</v>
          </cell>
          <cell r="AI200">
            <v>1767.48</v>
          </cell>
          <cell r="AJ200">
            <v>5605</v>
          </cell>
          <cell r="AK200">
            <v>1546</v>
          </cell>
          <cell r="AL200">
            <v>25286.32</v>
          </cell>
          <cell r="AM200">
            <v>2575.37</v>
          </cell>
          <cell r="AN200">
            <v>1165.78</v>
          </cell>
          <cell r="AO200">
            <v>4814.8999999999996</v>
          </cell>
          <cell r="AP200">
            <v>12664.35</v>
          </cell>
          <cell r="AQ200">
            <v>6918</v>
          </cell>
          <cell r="AR200">
            <v>1136.51</v>
          </cell>
          <cell r="AS200">
            <v>36397.410000000003</v>
          </cell>
          <cell r="AT200">
            <v>11561.65</v>
          </cell>
          <cell r="AU200">
            <v>0</v>
          </cell>
          <cell r="AV200">
            <v>10388.35</v>
          </cell>
          <cell r="AW200">
            <v>5072.8999999999996</v>
          </cell>
          <cell r="AX200">
            <v>0</v>
          </cell>
          <cell r="AY200">
            <v>12656.7</v>
          </cell>
          <cell r="AZ200">
            <v>13195.92</v>
          </cell>
          <cell r="BA200">
            <v>14.22</v>
          </cell>
          <cell r="BB200">
            <v>13237.65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41505</v>
          </cell>
          <cell r="BH200">
            <v>0</v>
          </cell>
          <cell r="BI200">
            <v>0</v>
          </cell>
          <cell r="BJ200">
            <v>0</v>
          </cell>
          <cell r="BK200">
            <v>43776.79</v>
          </cell>
          <cell r="BL200">
            <v>0</v>
          </cell>
          <cell r="BM200">
            <v>2190.75</v>
          </cell>
          <cell r="BN200">
            <v>57202.9</v>
          </cell>
          <cell r="BO200">
            <v>0</v>
          </cell>
          <cell r="BP200">
            <v>31172.16</v>
          </cell>
          <cell r="BQ200">
            <v>4168</v>
          </cell>
          <cell r="BR200">
            <v>0</v>
          </cell>
          <cell r="BS200">
            <v>0</v>
          </cell>
          <cell r="BT200">
            <v>92543.06</v>
          </cell>
        </row>
        <row r="201">
          <cell r="A201">
            <v>768</v>
          </cell>
          <cell r="B201">
            <v>3360</v>
          </cell>
          <cell r="C201" t="str">
            <v>St Marys C of E Infants</v>
          </cell>
          <cell r="D201">
            <v>124777.66</v>
          </cell>
          <cell r="E201">
            <v>0</v>
          </cell>
          <cell r="F201">
            <v>0</v>
          </cell>
          <cell r="G201">
            <v>537.59</v>
          </cell>
          <cell r="H201">
            <v>0</v>
          </cell>
          <cell r="I201">
            <v>0</v>
          </cell>
          <cell r="J201">
            <v>470008.47</v>
          </cell>
          <cell r="K201">
            <v>0</v>
          </cell>
          <cell r="L201">
            <v>17311</v>
          </cell>
          <cell r="M201">
            <v>0</v>
          </cell>
          <cell r="N201">
            <v>25682.53</v>
          </cell>
          <cell r="O201">
            <v>1789.54</v>
          </cell>
          <cell r="P201">
            <v>0</v>
          </cell>
          <cell r="Q201">
            <v>7067.85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17247.78</v>
          </cell>
          <cell r="W201">
            <v>35053</v>
          </cell>
          <cell r="X201">
            <v>0</v>
          </cell>
          <cell r="Y201">
            <v>0</v>
          </cell>
          <cell r="Z201">
            <v>0</v>
          </cell>
          <cell r="AA201">
            <v>337089.47</v>
          </cell>
          <cell r="AB201">
            <v>9436.77</v>
          </cell>
          <cell r="AC201">
            <v>97909.26</v>
          </cell>
          <cell r="AD201">
            <v>13902.44</v>
          </cell>
          <cell r="AE201">
            <v>17844.939999999999</v>
          </cell>
          <cell r="AF201">
            <v>0</v>
          </cell>
          <cell r="AG201">
            <v>14623.54</v>
          </cell>
          <cell r="AH201">
            <v>983.61</v>
          </cell>
          <cell r="AI201">
            <v>3468</v>
          </cell>
          <cell r="AJ201">
            <v>3971</v>
          </cell>
          <cell r="AK201">
            <v>1025</v>
          </cell>
          <cell r="AL201">
            <v>22707.279999999999</v>
          </cell>
          <cell r="AM201">
            <v>1595.05</v>
          </cell>
          <cell r="AN201">
            <v>1045.79</v>
          </cell>
          <cell r="AO201">
            <v>1742.27</v>
          </cell>
          <cell r="AP201">
            <v>7922.58</v>
          </cell>
          <cell r="AQ201">
            <v>1594</v>
          </cell>
          <cell r="AR201">
            <v>0</v>
          </cell>
          <cell r="AS201">
            <v>15646.88</v>
          </cell>
          <cell r="AT201">
            <v>7499.09</v>
          </cell>
          <cell r="AU201">
            <v>0</v>
          </cell>
          <cell r="AV201">
            <v>3261.21</v>
          </cell>
          <cell r="AW201">
            <v>1644.6</v>
          </cell>
          <cell r="AX201">
            <v>0</v>
          </cell>
          <cell r="AY201">
            <v>435</v>
          </cell>
          <cell r="AZ201">
            <v>0</v>
          </cell>
          <cell r="BA201">
            <v>0</v>
          </cell>
          <cell r="BB201">
            <v>18612</v>
          </cell>
          <cell r="BC201">
            <v>0</v>
          </cell>
          <cell r="BD201">
            <v>439</v>
          </cell>
          <cell r="BE201">
            <v>0</v>
          </cell>
          <cell r="BF201">
            <v>0</v>
          </cell>
          <cell r="BG201">
            <v>3952</v>
          </cell>
          <cell r="BH201">
            <v>0</v>
          </cell>
          <cell r="BI201">
            <v>439</v>
          </cell>
          <cell r="BJ201">
            <v>0</v>
          </cell>
          <cell r="BK201">
            <v>0</v>
          </cell>
          <cell r="BL201">
            <v>0</v>
          </cell>
          <cell r="BM201">
            <v>1687.59</v>
          </cell>
          <cell r="BN201">
            <v>114539.05</v>
          </cell>
          <cell r="BO201">
            <v>0</v>
          </cell>
          <cell r="BP201">
            <v>0</v>
          </cell>
          <cell r="BQ201">
            <v>3241</v>
          </cell>
          <cell r="BR201">
            <v>0</v>
          </cell>
          <cell r="BS201">
            <v>0</v>
          </cell>
          <cell r="BT201">
            <v>117780.05</v>
          </cell>
        </row>
        <row r="202">
          <cell r="A202">
            <v>769</v>
          </cell>
          <cell r="B202">
            <v>3344</v>
          </cell>
          <cell r="C202" t="str">
            <v>St Briavels Parochial Primary School</v>
          </cell>
          <cell r="D202">
            <v>19694.79</v>
          </cell>
          <cell r="E202">
            <v>0</v>
          </cell>
          <cell r="F202">
            <v>0</v>
          </cell>
          <cell r="G202">
            <v>192.35</v>
          </cell>
          <cell r="H202">
            <v>1167.6600000000001</v>
          </cell>
          <cell r="I202">
            <v>0</v>
          </cell>
          <cell r="J202">
            <v>266617.34999999998</v>
          </cell>
          <cell r="K202">
            <v>0</v>
          </cell>
          <cell r="L202">
            <v>48327</v>
          </cell>
          <cell r="M202">
            <v>0</v>
          </cell>
          <cell r="N202">
            <v>43664.65</v>
          </cell>
          <cell r="O202">
            <v>5000</v>
          </cell>
          <cell r="P202">
            <v>1763.47</v>
          </cell>
          <cell r="Q202">
            <v>2716.36</v>
          </cell>
          <cell r="R202">
            <v>0</v>
          </cell>
          <cell r="S202">
            <v>305.25</v>
          </cell>
          <cell r="T202">
            <v>0</v>
          </cell>
          <cell r="U202">
            <v>3099.83</v>
          </cell>
          <cell r="V202">
            <v>4050</v>
          </cell>
          <cell r="W202">
            <v>25805</v>
          </cell>
          <cell r="X202">
            <v>0</v>
          </cell>
          <cell r="Y202">
            <v>0</v>
          </cell>
          <cell r="Z202">
            <v>0</v>
          </cell>
          <cell r="AA202">
            <v>208673.05</v>
          </cell>
          <cell r="AB202">
            <v>14170.89</v>
          </cell>
          <cell r="AC202">
            <v>54806.33</v>
          </cell>
          <cell r="AD202">
            <v>0</v>
          </cell>
          <cell r="AE202">
            <v>21805.41</v>
          </cell>
          <cell r="AF202">
            <v>0</v>
          </cell>
          <cell r="AG202">
            <v>6742.73</v>
          </cell>
          <cell r="AH202">
            <v>1612.44</v>
          </cell>
          <cell r="AI202">
            <v>1801.25</v>
          </cell>
          <cell r="AJ202">
            <v>2354</v>
          </cell>
          <cell r="AK202">
            <v>589</v>
          </cell>
          <cell r="AL202">
            <v>5126.3599999999997</v>
          </cell>
          <cell r="AM202">
            <v>2411.46</v>
          </cell>
          <cell r="AN202">
            <v>10663.07</v>
          </cell>
          <cell r="AO202">
            <v>1114.5899999999999</v>
          </cell>
          <cell r="AP202">
            <v>8960.24</v>
          </cell>
          <cell r="AQ202">
            <v>1326</v>
          </cell>
          <cell r="AR202">
            <v>1791.12</v>
          </cell>
          <cell r="AS202">
            <v>14826.56</v>
          </cell>
          <cell r="AT202">
            <v>7509.44</v>
          </cell>
          <cell r="AU202">
            <v>0</v>
          </cell>
          <cell r="AV202">
            <v>12954.49</v>
          </cell>
          <cell r="AW202">
            <v>2257</v>
          </cell>
          <cell r="AX202">
            <v>0</v>
          </cell>
          <cell r="AY202">
            <v>870</v>
          </cell>
          <cell r="AZ202">
            <v>0</v>
          </cell>
          <cell r="BA202">
            <v>1367</v>
          </cell>
          <cell r="BB202">
            <v>10556.02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3571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3763</v>
          </cell>
          <cell r="BN202">
            <v>26755.25</v>
          </cell>
          <cell r="BO202">
            <v>0</v>
          </cell>
          <cell r="BP202">
            <v>0</v>
          </cell>
          <cell r="BQ202">
            <v>0</v>
          </cell>
          <cell r="BR202">
            <v>1168.01</v>
          </cell>
          <cell r="BS202">
            <v>0</v>
          </cell>
          <cell r="BT202">
            <v>27923.26</v>
          </cell>
        </row>
        <row r="203">
          <cell r="A203">
            <v>771</v>
          </cell>
          <cell r="B203">
            <v>3345</v>
          </cell>
          <cell r="C203" t="str">
            <v>Sapperton Church of England Primary School</v>
          </cell>
          <cell r="D203">
            <v>12647.97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238958</v>
          </cell>
          <cell r="K203">
            <v>0</v>
          </cell>
          <cell r="L203">
            <v>6555</v>
          </cell>
          <cell r="M203">
            <v>0</v>
          </cell>
          <cell r="N203">
            <v>26874</v>
          </cell>
          <cell r="O203">
            <v>950</v>
          </cell>
          <cell r="P203">
            <v>375</v>
          </cell>
          <cell r="Q203">
            <v>2028.44</v>
          </cell>
          <cell r="R203">
            <v>0</v>
          </cell>
          <cell r="S203">
            <v>8033.62</v>
          </cell>
          <cell r="T203">
            <v>1102.3</v>
          </cell>
          <cell r="U203">
            <v>7565.1</v>
          </cell>
          <cell r="V203">
            <v>6068.52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181827.14</v>
          </cell>
          <cell r="AB203">
            <v>11848.13</v>
          </cell>
          <cell r="AC203">
            <v>26328.95</v>
          </cell>
          <cell r="AD203">
            <v>6989.86</v>
          </cell>
          <cell r="AE203">
            <v>18881.89</v>
          </cell>
          <cell r="AF203">
            <v>0</v>
          </cell>
          <cell r="AG203">
            <v>4323.25</v>
          </cell>
          <cell r="AH203">
            <v>858.8</v>
          </cell>
          <cell r="AI203">
            <v>4527.43</v>
          </cell>
          <cell r="AJ203">
            <v>4519</v>
          </cell>
          <cell r="AK203">
            <v>1246</v>
          </cell>
          <cell r="AL203">
            <v>1427.51</v>
          </cell>
          <cell r="AM203">
            <v>1267.99</v>
          </cell>
          <cell r="AN203">
            <v>924.86</v>
          </cell>
          <cell r="AO203">
            <v>266.38</v>
          </cell>
          <cell r="AP203">
            <v>2893.9</v>
          </cell>
          <cell r="AQ203">
            <v>262</v>
          </cell>
          <cell r="AR203">
            <v>843.14</v>
          </cell>
          <cell r="AS203">
            <v>13911.13</v>
          </cell>
          <cell r="AT203">
            <v>1868.95</v>
          </cell>
          <cell r="AU203">
            <v>0</v>
          </cell>
          <cell r="AV203">
            <v>4422.38</v>
          </cell>
          <cell r="AW203">
            <v>2686.8</v>
          </cell>
          <cell r="AX203">
            <v>0</v>
          </cell>
          <cell r="AY203">
            <v>107.05</v>
          </cell>
          <cell r="AZ203">
            <v>0</v>
          </cell>
          <cell r="BA203">
            <v>4761.4399999999996</v>
          </cell>
          <cell r="BB203">
            <v>7773</v>
          </cell>
          <cell r="BC203">
            <v>0</v>
          </cell>
          <cell r="BD203">
            <v>388</v>
          </cell>
          <cell r="BE203">
            <v>0</v>
          </cell>
          <cell r="BF203">
            <v>0</v>
          </cell>
          <cell r="BG203">
            <v>3497</v>
          </cell>
          <cell r="BH203">
            <v>0</v>
          </cell>
          <cell r="BI203">
            <v>388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6002.97</v>
          </cell>
          <cell r="BO203">
            <v>0</v>
          </cell>
          <cell r="BP203">
            <v>0</v>
          </cell>
          <cell r="BQ203">
            <v>0</v>
          </cell>
          <cell r="BR203">
            <v>3885</v>
          </cell>
          <cell r="BS203">
            <v>0</v>
          </cell>
          <cell r="BT203">
            <v>9887.9700000000012</v>
          </cell>
        </row>
        <row r="204">
          <cell r="A204">
            <v>775</v>
          </cell>
          <cell r="B204">
            <v>2072</v>
          </cell>
          <cell r="C204" t="str">
            <v>Sharpness Primary School</v>
          </cell>
          <cell r="D204">
            <v>22737.200000000001</v>
          </cell>
          <cell r="E204">
            <v>0</v>
          </cell>
          <cell r="F204">
            <v>15301</v>
          </cell>
          <cell r="G204">
            <v>521.91999999999996</v>
          </cell>
          <cell r="H204">
            <v>0</v>
          </cell>
          <cell r="I204">
            <v>0</v>
          </cell>
          <cell r="J204">
            <v>295772.32</v>
          </cell>
          <cell r="K204">
            <v>0</v>
          </cell>
          <cell r="L204">
            <v>54906</v>
          </cell>
          <cell r="M204">
            <v>0</v>
          </cell>
          <cell r="N204">
            <v>36890.730000000003</v>
          </cell>
          <cell r="O204">
            <v>0</v>
          </cell>
          <cell r="P204">
            <v>0</v>
          </cell>
          <cell r="Q204">
            <v>4961.74</v>
          </cell>
          <cell r="R204">
            <v>7682.7</v>
          </cell>
          <cell r="S204">
            <v>2356.46</v>
          </cell>
          <cell r="T204">
            <v>0</v>
          </cell>
          <cell r="U204">
            <v>6383.71</v>
          </cell>
          <cell r="V204">
            <v>4628.97</v>
          </cell>
          <cell r="W204">
            <v>27352</v>
          </cell>
          <cell r="X204">
            <v>0</v>
          </cell>
          <cell r="Y204">
            <v>0</v>
          </cell>
          <cell r="Z204">
            <v>0</v>
          </cell>
          <cell r="AA204">
            <v>240378.06</v>
          </cell>
          <cell r="AB204">
            <v>9859.25</v>
          </cell>
          <cell r="AC204">
            <v>78991.62</v>
          </cell>
          <cell r="AD204">
            <v>9512.74</v>
          </cell>
          <cell r="AE204">
            <v>24969.27</v>
          </cell>
          <cell r="AF204">
            <v>0</v>
          </cell>
          <cell r="AG204">
            <v>5819.63</v>
          </cell>
          <cell r="AH204">
            <v>1243.8699999999999</v>
          </cell>
          <cell r="AI204">
            <v>1353</v>
          </cell>
          <cell r="AJ204">
            <v>2695</v>
          </cell>
          <cell r="AK204">
            <v>674</v>
          </cell>
          <cell r="AL204">
            <v>7734.63</v>
          </cell>
          <cell r="AM204">
            <v>2621.69</v>
          </cell>
          <cell r="AN204">
            <v>1106.1500000000001</v>
          </cell>
          <cell r="AO204">
            <v>1559.97</v>
          </cell>
          <cell r="AP204">
            <v>5513.2</v>
          </cell>
          <cell r="AQ204">
            <v>4493</v>
          </cell>
          <cell r="AR204">
            <v>597.58000000000004</v>
          </cell>
          <cell r="AS204">
            <v>21118.59</v>
          </cell>
          <cell r="AT204">
            <v>1189.08</v>
          </cell>
          <cell r="AU204">
            <v>0</v>
          </cell>
          <cell r="AV204">
            <v>646.41999999999996</v>
          </cell>
          <cell r="AW204">
            <v>2643</v>
          </cell>
          <cell r="AX204">
            <v>0</v>
          </cell>
          <cell r="AY204">
            <v>13815.46</v>
          </cell>
          <cell r="AZ204">
            <v>0</v>
          </cell>
          <cell r="BA204">
            <v>4144.2299999999996</v>
          </cell>
          <cell r="BB204">
            <v>6693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28562</v>
          </cell>
          <cell r="BH204">
            <v>0</v>
          </cell>
          <cell r="BI204">
            <v>0</v>
          </cell>
          <cell r="BJ204">
            <v>0</v>
          </cell>
          <cell r="BK204">
            <v>343.09</v>
          </cell>
          <cell r="BL204">
            <v>0</v>
          </cell>
          <cell r="BM204">
            <v>816.39</v>
          </cell>
          <cell r="BN204">
            <v>14299.39</v>
          </cell>
          <cell r="BO204">
            <v>0</v>
          </cell>
          <cell r="BP204">
            <v>40072.910000000003</v>
          </cell>
          <cell r="BQ204">
            <v>3152.53</v>
          </cell>
          <cell r="BR204">
            <v>0</v>
          </cell>
          <cell r="BS204">
            <v>0</v>
          </cell>
          <cell r="BT204">
            <v>57524.83</v>
          </cell>
        </row>
        <row r="205">
          <cell r="A205">
            <v>776</v>
          </cell>
          <cell r="B205">
            <v>2084</v>
          </cell>
          <cell r="C205" t="str">
            <v>SHEEPSCOMBE SCHOOL</v>
          </cell>
          <cell r="D205">
            <v>6528.21</v>
          </cell>
          <cell r="E205">
            <v>0</v>
          </cell>
          <cell r="F205">
            <v>3191.55</v>
          </cell>
          <cell r="G205">
            <v>477</v>
          </cell>
          <cell r="H205">
            <v>0</v>
          </cell>
          <cell r="I205">
            <v>0</v>
          </cell>
          <cell r="J205">
            <v>209970</v>
          </cell>
          <cell r="K205">
            <v>0</v>
          </cell>
          <cell r="L205">
            <v>9739</v>
          </cell>
          <cell r="M205">
            <v>0</v>
          </cell>
          <cell r="N205">
            <v>25840</v>
          </cell>
          <cell r="O205">
            <v>300</v>
          </cell>
          <cell r="P205">
            <v>650</v>
          </cell>
          <cell r="Q205">
            <v>2721.89</v>
          </cell>
          <cell r="R205">
            <v>0</v>
          </cell>
          <cell r="S205">
            <v>553.94000000000005</v>
          </cell>
          <cell r="T205">
            <v>2788.42</v>
          </cell>
          <cell r="U205">
            <v>2158</v>
          </cell>
          <cell r="V205">
            <v>5840.14</v>
          </cell>
          <cell r="W205">
            <v>21243</v>
          </cell>
          <cell r="X205">
            <v>0</v>
          </cell>
          <cell r="Y205">
            <v>0</v>
          </cell>
          <cell r="Z205">
            <v>0</v>
          </cell>
          <cell r="AA205">
            <v>160870.99</v>
          </cell>
          <cell r="AB205">
            <v>6996.34</v>
          </cell>
          <cell r="AC205">
            <v>35927.480000000003</v>
          </cell>
          <cell r="AD205">
            <v>2983.1</v>
          </cell>
          <cell r="AE205">
            <v>12545.98</v>
          </cell>
          <cell r="AF205">
            <v>0</v>
          </cell>
          <cell r="AG205">
            <v>4639.28</v>
          </cell>
          <cell r="AH205">
            <v>1401.19</v>
          </cell>
          <cell r="AI205">
            <v>1778.87</v>
          </cell>
          <cell r="AJ205">
            <v>4248</v>
          </cell>
          <cell r="AK205">
            <v>1172</v>
          </cell>
          <cell r="AL205">
            <v>2688.71</v>
          </cell>
          <cell r="AM205">
            <v>0</v>
          </cell>
          <cell r="AN205">
            <v>374.9</v>
          </cell>
          <cell r="AO205">
            <v>206.48</v>
          </cell>
          <cell r="AP205">
            <v>4699.3100000000004</v>
          </cell>
          <cell r="AQ205">
            <v>1432</v>
          </cell>
          <cell r="AR205">
            <v>1341.86</v>
          </cell>
          <cell r="AS205">
            <v>7746.32</v>
          </cell>
          <cell r="AT205">
            <v>1680.14</v>
          </cell>
          <cell r="AU205">
            <v>0</v>
          </cell>
          <cell r="AV205">
            <v>4666.59</v>
          </cell>
          <cell r="AW205">
            <v>1849.2</v>
          </cell>
          <cell r="AX205">
            <v>0</v>
          </cell>
          <cell r="AY205">
            <v>0</v>
          </cell>
          <cell r="AZ205">
            <v>0</v>
          </cell>
          <cell r="BA205">
            <v>2814.26</v>
          </cell>
          <cell r="BB205">
            <v>7116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25814</v>
          </cell>
          <cell r="BH205">
            <v>0</v>
          </cell>
          <cell r="BI205">
            <v>0</v>
          </cell>
          <cell r="BJ205">
            <v>0</v>
          </cell>
          <cell r="BK205">
            <v>13804.76</v>
          </cell>
          <cell r="BL205">
            <v>0</v>
          </cell>
          <cell r="BM205">
            <v>2427</v>
          </cell>
          <cell r="BN205">
            <v>19153.599999999999</v>
          </cell>
          <cell r="BO205">
            <v>0</v>
          </cell>
          <cell r="BP205">
            <v>11918.79</v>
          </cell>
          <cell r="BQ205">
            <v>1332</v>
          </cell>
          <cell r="BR205">
            <v>0</v>
          </cell>
          <cell r="BS205">
            <v>0</v>
          </cell>
          <cell r="BT205">
            <v>32404.39</v>
          </cell>
        </row>
        <row r="206">
          <cell r="A206">
            <v>777</v>
          </cell>
          <cell r="B206">
            <v>3067</v>
          </cell>
          <cell r="C206" t="str">
            <v>Sherborne Primary School</v>
          </cell>
          <cell r="D206">
            <v>19578.919999999998</v>
          </cell>
          <cell r="E206">
            <v>0</v>
          </cell>
          <cell r="F206">
            <v>23986.66</v>
          </cell>
          <cell r="G206">
            <v>478.91</v>
          </cell>
          <cell r="H206">
            <v>0</v>
          </cell>
          <cell r="I206">
            <v>0</v>
          </cell>
          <cell r="J206">
            <v>153750</v>
          </cell>
          <cell r="K206">
            <v>0</v>
          </cell>
          <cell r="L206">
            <v>18489</v>
          </cell>
          <cell r="M206">
            <v>0</v>
          </cell>
          <cell r="N206">
            <v>25730</v>
          </cell>
          <cell r="O206">
            <v>0</v>
          </cell>
          <cell r="P206">
            <v>1610</v>
          </cell>
          <cell r="Q206">
            <v>3912.74</v>
          </cell>
          <cell r="R206">
            <v>0</v>
          </cell>
          <cell r="S206">
            <v>2324.8200000000002</v>
          </cell>
          <cell r="T206">
            <v>865.98</v>
          </cell>
          <cell r="U206">
            <v>847</v>
          </cell>
          <cell r="V206">
            <v>13942.17</v>
          </cell>
          <cell r="W206">
            <v>17223</v>
          </cell>
          <cell r="X206">
            <v>0</v>
          </cell>
          <cell r="Y206">
            <v>0</v>
          </cell>
          <cell r="Z206">
            <v>0</v>
          </cell>
          <cell r="AA206">
            <v>121039.35</v>
          </cell>
          <cell r="AB206">
            <v>11710.29</v>
          </cell>
          <cell r="AC206">
            <v>36104.589999999997</v>
          </cell>
          <cell r="AD206">
            <v>6154.62</v>
          </cell>
          <cell r="AE206">
            <v>17314.8</v>
          </cell>
          <cell r="AF206">
            <v>0</v>
          </cell>
          <cell r="AG206">
            <v>2073.44</v>
          </cell>
          <cell r="AH206">
            <v>2486.1799999999998</v>
          </cell>
          <cell r="AI206">
            <v>1560.09</v>
          </cell>
          <cell r="AJ206">
            <v>3137</v>
          </cell>
          <cell r="AK206">
            <v>837</v>
          </cell>
          <cell r="AL206">
            <v>1702.7</v>
          </cell>
          <cell r="AM206">
            <v>2727.95</v>
          </cell>
          <cell r="AN206">
            <v>595.28</v>
          </cell>
          <cell r="AO206">
            <v>266.49</v>
          </cell>
          <cell r="AP206">
            <v>1795.82</v>
          </cell>
          <cell r="AQ206">
            <v>1698</v>
          </cell>
          <cell r="AR206">
            <v>534.46</v>
          </cell>
          <cell r="AS206">
            <v>8251.48</v>
          </cell>
          <cell r="AT206">
            <v>1415.26</v>
          </cell>
          <cell r="AU206">
            <v>0</v>
          </cell>
          <cell r="AV206">
            <v>1405.26</v>
          </cell>
          <cell r="AW206">
            <v>963</v>
          </cell>
          <cell r="AX206">
            <v>0</v>
          </cell>
          <cell r="AY206">
            <v>1587.52</v>
          </cell>
          <cell r="AZ206">
            <v>1296.53</v>
          </cell>
          <cell r="BA206">
            <v>6865.64</v>
          </cell>
          <cell r="BB206">
            <v>6437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28271</v>
          </cell>
          <cell r="BH206">
            <v>0</v>
          </cell>
          <cell r="BI206">
            <v>0</v>
          </cell>
          <cell r="BJ206">
            <v>0</v>
          </cell>
          <cell r="BK206">
            <v>2477.92</v>
          </cell>
          <cell r="BL206">
            <v>0</v>
          </cell>
          <cell r="BM206">
            <v>488.57</v>
          </cell>
          <cell r="BN206">
            <v>18313.88</v>
          </cell>
          <cell r="BO206">
            <v>0</v>
          </cell>
          <cell r="BP206">
            <v>42654.74</v>
          </cell>
          <cell r="BQ206">
            <v>7115.34</v>
          </cell>
          <cell r="BR206">
            <v>0</v>
          </cell>
          <cell r="BS206">
            <v>0</v>
          </cell>
          <cell r="BT206">
            <v>68083.959999999992</v>
          </cell>
        </row>
        <row r="207">
          <cell r="A207">
            <v>779</v>
          </cell>
          <cell r="B207">
            <v>3068</v>
          </cell>
          <cell r="C207" t="str">
            <v>Shurdington Primary School</v>
          </cell>
          <cell r="D207">
            <v>29795.95</v>
          </cell>
          <cell r="E207">
            <v>0</v>
          </cell>
          <cell r="F207">
            <v>11019.63</v>
          </cell>
          <cell r="G207">
            <v>158.07</v>
          </cell>
          <cell r="H207">
            <v>0</v>
          </cell>
          <cell r="I207">
            <v>0</v>
          </cell>
          <cell r="J207">
            <v>301479</v>
          </cell>
          <cell r="K207">
            <v>0</v>
          </cell>
          <cell r="L207">
            <v>26647</v>
          </cell>
          <cell r="M207">
            <v>0</v>
          </cell>
          <cell r="N207">
            <v>24642</v>
          </cell>
          <cell r="O207">
            <v>0</v>
          </cell>
          <cell r="P207">
            <v>0</v>
          </cell>
          <cell r="Q207">
            <v>6424.36</v>
          </cell>
          <cell r="R207">
            <v>0</v>
          </cell>
          <cell r="S207">
            <v>0</v>
          </cell>
          <cell r="T207">
            <v>89.6</v>
          </cell>
          <cell r="U207">
            <v>310</v>
          </cell>
          <cell r="V207">
            <v>3351.78</v>
          </cell>
          <cell r="W207">
            <v>25052</v>
          </cell>
          <cell r="X207">
            <v>0</v>
          </cell>
          <cell r="Y207">
            <v>0</v>
          </cell>
          <cell r="Z207">
            <v>0</v>
          </cell>
          <cell r="AA207">
            <v>226495.31</v>
          </cell>
          <cell r="AB207">
            <v>7107.46</v>
          </cell>
          <cell r="AC207">
            <v>56951.89</v>
          </cell>
          <cell r="AD207">
            <v>6986.07</v>
          </cell>
          <cell r="AE207">
            <v>18596.34</v>
          </cell>
          <cell r="AF207">
            <v>0</v>
          </cell>
          <cell r="AG207">
            <v>6477.3</v>
          </cell>
          <cell r="AH207">
            <v>765.92</v>
          </cell>
          <cell r="AI207">
            <v>1737</v>
          </cell>
          <cell r="AJ207">
            <v>3200</v>
          </cell>
          <cell r="AK207">
            <v>853</v>
          </cell>
          <cell r="AL207">
            <v>7977.11</v>
          </cell>
          <cell r="AM207">
            <v>4578.53</v>
          </cell>
          <cell r="AN207">
            <v>516.6</v>
          </cell>
          <cell r="AO207">
            <v>1547.18</v>
          </cell>
          <cell r="AP207">
            <v>5198.05</v>
          </cell>
          <cell r="AQ207">
            <v>2125</v>
          </cell>
          <cell r="AR207">
            <v>476.24</v>
          </cell>
          <cell r="AS207">
            <v>26104.35</v>
          </cell>
          <cell r="AT207">
            <v>6346.04</v>
          </cell>
          <cell r="AU207">
            <v>0</v>
          </cell>
          <cell r="AV207">
            <v>1779.69</v>
          </cell>
          <cell r="AW207">
            <v>2683.4</v>
          </cell>
          <cell r="AX207">
            <v>0</v>
          </cell>
          <cell r="AY207">
            <v>3480</v>
          </cell>
          <cell r="AZ207">
            <v>2604.81</v>
          </cell>
          <cell r="BA207">
            <v>3014.15</v>
          </cell>
          <cell r="BB207">
            <v>10399.33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28072</v>
          </cell>
          <cell r="BH207">
            <v>0</v>
          </cell>
          <cell r="BI207">
            <v>0</v>
          </cell>
          <cell r="BJ207">
            <v>0</v>
          </cell>
          <cell r="BK207">
            <v>29948.25</v>
          </cell>
          <cell r="BL207">
            <v>0</v>
          </cell>
          <cell r="BM207">
            <v>2368.9499999999998</v>
          </cell>
          <cell r="BN207">
            <v>9790.92</v>
          </cell>
          <cell r="BO207">
            <v>0</v>
          </cell>
          <cell r="BP207">
            <v>5745.38</v>
          </cell>
          <cell r="BQ207">
            <v>1187.1199999999999</v>
          </cell>
          <cell r="BR207">
            <v>0</v>
          </cell>
          <cell r="BS207">
            <v>0</v>
          </cell>
          <cell r="BT207">
            <v>16723.419999999998</v>
          </cell>
        </row>
        <row r="208">
          <cell r="A208">
            <v>780</v>
          </cell>
          <cell r="B208">
            <v>3089</v>
          </cell>
          <cell r="C208" t="str">
            <v>Siddington C. of E. Primary</v>
          </cell>
          <cell r="D208">
            <v>21996.639999999999</v>
          </cell>
          <cell r="E208">
            <v>0</v>
          </cell>
          <cell r="F208">
            <v>0</v>
          </cell>
          <cell r="G208">
            <v>834.95</v>
          </cell>
          <cell r="H208">
            <v>0</v>
          </cell>
          <cell r="I208">
            <v>0</v>
          </cell>
          <cell r="J208">
            <v>170509</v>
          </cell>
          <cell r="K208">
            <v>0</v>
          </cell>
          <cell r="L208">
            <v>42054</v>
          </cell>
          <cell r="M208">
            <v>0</v>
          </cell>
          <cell r="N208">
            <v>23526</v>
          </cell>
          <cell r="O208">
            <v>18569.48</v>
          </cell>
          <cell r="P208">
            <v>250</v>
          </cell>
          <cell r="Q208">
            <v>1674.54</v>
          </cell>
          <cell r="R208">
            <v>0</v>
          </cell>
          <cell r="S208">
            <v>0</v>
          </cell>
          <cell r="T208">
            <v>1624.9</v>
          </cell>
          <cell r="U208">
            <v>420</v>
          </cell>
          <cell r="V208">
            <v>4029.25</v>
          </cell>
          <cell r="W208">
            <v>19321</v>
          </cell>
          <cell r="X208">
            <v>0</v>
          </cell>
          <cell r="Y208">
            <v>0</v>
          </cell>
          <cell r="Z208">
            <v>0</v>
          </cell>
          <cell r="AA208">
            <v>148936.99</v>
          </cell>
          <cell r="AB208">
            <v>9665.7999999999993</v>
          </cell>
          <cell r="AC208">
            <v>35506.519999999997</v>
          </cell>
          <cell r="AD208">
            <v>0</v>
          </cell>
          <cell r="AE208">
            <v>11696.82</v>
          </cell>
          <cell r="AF208">
            <v>0</v>
          </cell>
          <cell r="AG208">
            <v>5578.64</v>
          </cell>
          <cell r="AH208">
            <v>2437.54</v>
          </cell>
          <cell r="AI208">
            <v>1561.21</v>
          </cell>
          <cell r="AJ208">
            <v>1935</v>
          </cell>
          <cell r="AK208">
            <v>484</v>
          </cell>
          <cell r="AL208">
            <v>5233.91</v>
          </cell>
          <cell r="AM208">
            <v>1843.25</v>
          </cell>
          <cell r="AN208">
            <v>6440.42</v>
          </cell>
          <cell r="AO208">
            <v>605.66999999999996</v>
          </cell>
          <cell r="AP208">
            <v>3862.48</v>
          </cell>
          <cell r="AQ208">
            <v>1802</v>
          </cell>
          <cell r="AR208">
            <v>446.9</v>
          </cell>
          <cell r="AS208">
            <v>4931.87</v>
          </cell>
          <cell r="AT208">
            <v>1775.12</v>
          </cell>
          <cell r="AU208">
            <v>0</v>
          </cell>
          <cell r="AV208">
            <v>1967.9</v>
          </cell>
          <cell r="AW208">
            <v>1115.98</v>
          </cell>
          <cell r="AX208">
            <v>0</v>
          </cell>
          <cell r="AY208">
            <v>2180.5500000000002</v>
          </cell>
          <cell r="AZ208">
            <v>0</v>
          </cell>
          <cell r="BA208">
            <v>300</v>
          </cell>
          <cell r="BB208">
            <v>8623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7353</v>
          </cell>
          <cell r="BH208">
            <v>0</v>
          </cell>
          <cell r="BI208">
            <v>0</v>
          </cell>
          <cell r="BJ208">
            <v>0</v>
          </cell>
          <cell r="BK208">
            <v>5465</v>
          </cell>
          <cell r="BL208">
            <v>0</v>
          </cell>
          <cell r="BM208">
            <v>834.95</v>
          </cell>
          <cell r="BN208">
            <v>45043.24</v>
          </cell>
          <cell r="BO208">
            <v>0</v>
          </cell>
          <cell r="BP208">
            <v>210</v>
          </cell>
          <cell r="BQ208">
            <v>3178</v>
          </cell>
          <cell r="BR208">
            <v>-1500</v>
          </cell>
          <cell r="BS208">
            <v>0</v>
          </cell>
          <cell r="BT208">
            <v>46931.24</v>
          </cell>
        </row>
        <row r="209">
          <cell r="A209">
            <v>781</v>
          </cell>
          <cell r="B209">
            <v>2137</v>
          </cell>
          <cell r="C209" t="str">
            <v>Gastrells Community Primary School</v>
          </cell>
          <cell r="D209">
            <v>23400.65</v>
          </cell>
          <cell r="E209">
            <v>0</v>
          </cell>
          <cell r="F209">
            <v>14675.69</v>
          </cell>
          <cell r="G209">
            <v>623.6</v>
          </cell>
          <cell r="H209">
            <v>0</v>
          </cell>
          <cell r="I209">
            <v>0</v>
          </cell>
          <cell r="J209">
            <v>397749</v>
          </cell>
          <cell r="K209">
            <v>0</v>
          </cell>
          <cell r="L209">
            <v>129581</v>
          </cell>
          <cell r="M209">
            <v>0</v>
          </cell>
          <cell r="N209">
            <v>24139</v>
          </cell>
          <cell r="O209">
            <v>1500</v>
          </cell>
          <cell r="P209">
            <v>0</v>
          </cell>
          <cell r="Q209">
            <v>10923.2</v>
          </cell>
          <cell r="R209">
            <v>0</v>
          </cell>
          <cell r="S209">
            <v>2534.5</v>
          </cell>
          <cell r="T209">
            <v>2458.02</v>
          </cell>
          <cell r="U209">
            <v>6656.24</v>
          </cell>
          <cell r="V209">
            <v>4188.28</v>
          </cell>
          <cell r="W209">
            <v>33897</v>
          </cell>
          <cell r="X209">
            <v>0</v>
          </cell>
          <cell r="Y209">
            <v>0</v>
          </cell>
          <cell r="Z209">
            <v>0</v>
          </cell>
          <cell r="AA209">
            <v>322102.33</v>
          </cell>
          <cell r="AB209">
            <v>7915.89</v>
          </cell>
          <cell r="AC209">
            <v>130198.15</v>
          </cell>
          <cell r="AD209">
            <v>18721.66</v>
          </cell>
          <cell r="AE209">
            <v>16254.6</v>
          </cell>
          <cell r="AF209">
            <v>0</v>
          </cell>
          <cell r="AG209">
            <v>12249.13</v>
          </cell>
          <cell r="AH209">
            <v>468.81</v>
          </cell>
          <cell r="AI209">
            <v>1461</v>
          </cell>
          <cell r="AJ209">
            <v>8462</v>
          </cell>
          <cell r="AK209">
            <v>2115</v>
          </cell>
          <cell r="AL209">
            <v>7172.71</v>
          </cell>
          <cell r="AM209">
            <v>2464.0100000000002</v>
          </cell>
          <cell r="AN209">
            <v>1199.32</v>
          </cell>
          <cell r="AO209">
            <v>3943.13</v>
          </cell>
          <cell r="AP209">
            <v>10391.209999999999</v>
          </cell>
          <cell r="AQ209">
            <v>13398</v>
          </cell>
          <cell r="AR209">
            <v>865.94</v>
          </cell>
          <cell r="AS209">
            <v>35396.660000000003</v>
          </cell>
          <cell r="AT209">
            <v>6727.71</v>
          </cell>
          <cell r="AU209">
            <v>0</v>
          </cell>
          <cell r="AV209">
            <v>5490.44</v>
          </cell>
          <cell r="AW209">
            <v>3803.3</v>
          </cell>
          <cell r="AX209">
            <v>0</v>
          </cell>
          <cell r="AY209">
            <v>3915</v>
          </cell>
          <cell r="AZ209">
            <v>87</v>
          </cell>
          <cell r="BA209">
            <v>5987.26</v>
          </cell>
          <cell r="BB209">
            <v>11417.75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30727</v>
          </cell>
          <cell r="BH209">
            <v>0</v>
          </cell>
          <cell r="BI209">
            <v>0</v>
          </cell>
          <cell r="BJ209">
            <v>0</v>
          </cell>
          <cell r="BK209">
            <v>23213.29</v>
          </cell>
          <cell r="BL209">
            <v>0</v>
          </cell>
          <cell r="BM209">
            <v>4220.29</v>
          </cell>
          <cell r="BN209">
            <v>4818.88</v>
          </cell>
          <cell r="BO209">
            <v>0</v>
          </cell>
          <cell r="BP209">
            <v>18592.71</v>
          </cell>
          <cell r="BQ209">
            <v>0</v>
          </cell>
          <cell r="BR209">
            <v>0</v>
          </cell>
          <cell r="BS209">
            <v>0</v>
          </cell>
          <cell r="BT209">
            <v>23411.59</v>
          </cell>
        </row>
        <row r="210">
          <cell r="A210">
            <v>782</v>
          </cell>
          <cell r="B210">
            <v>2086</v>
          </cell>
          <cell r="C210" t="str">
            <v>Slimbridge Primary School</v>
          </cell>
          <cell r="D210">
            <v>2824.52</v>
          </cell>
          <cell r="E210">
            <v>0</v>
          </cell>
          <cell r="F210">
            <v>41146.21</v>
          </cell>
          <cell r="G210">
            <v>0</v>
          </cell>
          <cell r="H210">
            <v>0</v>
          </cell>
          <cell r="I210">
            <v>0</v>
          </cell>
          <cell r="J210">
            <v>275461</v>
          </cell>
          <cell r="K210">
            <v>0</v>
          </cell>
          <cell r="L210">
            <v>28857</v>
          </cell>
          <cell r="M210">
            <v>0</v>
          </cell>
          <cell r="N210">
            <v>40588</v>
          </cell>
          <cell r="O210">
            <v>300</v>
          </cell>
          <cell r="P210">
            <v>1409.24</v>
          </cell>
          <cell r="Q210">
            <v>4531.49</v>
          </cell>
          <cell r="R210">
            <v>0</v>
          </cell>
          <cell r="S210">
            <v>10916.67</v>
          </cell>
          <cell r="T210">
            <v>1215.06</v>
          </cell>
          <cell r="U210">
            <v>0</v>
          </cell>
          <cell r="V210">
            <v>5958.57</v>
          </cell>
          <cell r="W210">
            <v>25459</v>
          </cell>
          <cell r="X210">
            <v>0</v>
          </cell>
          <cell r="Y210">
            <v>0</v>
          </cell>
          <cell r="Z210">
            <v>0</v>
          </cell>
          <cell r="AA210">
            <v>227779.94</v>
          </cell>
          <cell r="AB210">
            <v>7338.94</v>
          </cell>
          <cell r="AC210">
            <v>52357.279999999999</v>
          </cell>
          <cell r="AD210">
            <v>4665.71</v>
          </cell>
          <cell r="AE210">
            <v>20961.12</v>
          </cell>
          <cell r="AF210">
            <v>0</v>
          </cell>
          <cell r="AG210">
            <v>12323.98</v>
          </cell>
          <cell r="AH210">
            <v>2939.63</v>
          </cell>
          <cell r="AI210">
            <v>4053.03</v>
          </cell>
          <cell r="AJ210">
            <v>6177</v>
          </cell>
          <cell r="AK210">
            <v>1544</v>
          </cell>
          <cell r="AL210">
            <v>3190.65</v>
          </cell>
          <cell r="AM210">
            <v>2162.31</v>
          </cell>
          <cell r="AN210">
            <v>5163.74</v>
          </cell>
          <cell r="AO210">
            <v>704.29</v>
          </cell>
          <cell r="AP210">
            <v>4181.74</v>
          </cell>
          <cell r="AQ210">
            <v>3119</v>
          </cell>
          <cell r="AR210">
            <v>897.65</v>
          </cell>
          <cell r="AS210">
            <v>17229.46</v>
          </cell>
          <cell r="AT210">
            <v>1972</v>
          </cell>
          <cell r="AU210">
            <v>0</v>
          </cell>
          <cell r="AV210">
            <v>1819.89</v>
          </cell>
          <cell r="AW210">
            <v>2636.6</v>
          </cell>
          <cell r="AX210">
            <v>0</v>
          </cell>
          <cell r="AY210">
            <v>1402.01</v>
          </cell>
          <cell r="AZ210">
            <v>0</v>
          </cell>
          <cell r="BA210">
            <v>794.02</v>
          </cell>
          <cell r="BB210">
            <v>11851.58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27891</v>
          </cell>
          <cell r="BH210">
            <v>0</v>
          </cell>
          <cell r="BI210">
            <v>0</v>
          </cell>
          <cell r="BJ210">
            <v>0</v>
          </cell>
          <cell r="BK210">
            <v>14939.7</v>
          </cell>
          <cell r="BL210">
            <v>0</v>
          </cell>
          <cell r="BM210">
            <v>2782.41</v>
          </cell>
          <cell r="BN210">
            <v>254.98</v>
          </cell>
          <cell r="BO210">
            <v>0</v>
          </cell>
          <cell r="BP210">
            <v>50691.3</v>
          </cell>
          <cell r="BQ210">
            <v>623.79999999999995</v>
          </cell>
          <cell r="BR210">
            <v>0</v>
          </cell>
          <cell r="BS210">
            <v>0</v>
          </cell>
          <cell r="BT210">
            <v>51570.080000000009</v>
          </cell>
        </row>
        <row r="211">
          <cell r="A211">
            <v>784</v>
          </cell>
          <cell r="B211">
            <v>2066</v>
          </cell>
          <cell r="C211" t="str">
            <v>Soudley County Primary</v>
          </cell>
          <cell r="D211">
            <v>51195.76</v>
          </cell>
          <cell r="E211">
            <v>0</v>
          </cell>
          <cell r="F211">
            <v>0</v>
          </cell>
          <cell r="G211">
            <v>1251</v>
          </cell>
          <cell r="H211">
            <v>0</v>
          </cell>
          <cell r="I211">
            <v>0</v>
          </cell>
          <cell r="J211">
            <v>224051.03</v>
          </cell>
          <cell r="K211">
            <v>0</v>
          </cell>
          <cell r="L211">
            <v>14061</v>
          </cell>
          <cell r="M211">
            <v>0</v>
          </cell>
          <cell r="N211">
            <v>19597.97</v>
          </cell>
          <cell r="O211">
            <v>1950.77</v>
          </cell>
          <cell r="P211">
            <v>815.9</v>
          </cell>
          <cell r="Q211">
            <v>5338.9</v>
          </cell>
          <cell r="R211">
            <v>0</v>
          </cell>
          <cell r="S211">
            <v>0</v>
          </cell>
          <cell r="T211">
            <v>0</v>
          </cell>
          <cell r="U211">
            <v>5789.17</v>
          </cell>
          <cell r="V211">
            <v>5288.43</v>
          </cell>
          <cell r="W211">
            <v>21395</v>
          </cell>
          <cell r="X211">
            <v>0</v>
          </cell>
          <cell r="Y211">
            <v>0</v>
          </cell>
          <cell r="Z211">
            <v>0</v>
          </cell>
          <cell r="AA211">
            <v>167950.19</v>
          </cell>
          <cell r="AB211">
            <v>11536.7</v>
          </cell>
          <cell r="AC211">
            <v>50796.35</v>
          </cell>
          <cell r="AD211">
            <v>9748.16</v>
          </cell>
          <cell r="AE211">
            <v>19071.66</v>
          </cell>
          <cell r="AF211">
            <v>0</v>
          </cell>
          <cell r="AG211">
            <v>5905.91</v>
          </cell>
          <cell r="AH211">
            <v>573.45000000000005</v>
          </cell>
          <cell r="AI211">
            <v>3331.36</v>
          </cell>
          <cell r="AJ211">
            <v>2799</v>
          </cell>
          <cell r="AK211">
            <v>700</v>
          </cell>
          <cell r="AL211">
            <v>4747.42</v>
          </cell>
          <cell r="AM211">
            <v>689.19</v>
          </cell>
          <cell r="AN211">
            <v>647.54</v>
          </cell>
          <cell r="AO211">
            <v>641.86</v>
          </cell>
          <cell r="AP211">
            <v>6805.24</v>
          </cell>
          <cell r="AQ211">
            <v>1848</v>
          </cell>
          <cell r="AR211">
            <v>808.12</v>
          </cell>
          <cell r="AS211">
            <v>16892.169999999998</v>
          </cell>
          <cell r="AT211">
            <v>2778.92</v>
          </cell>
          <cell r="AU211">
            <v>0</v>
          </cell>
          <cell r="AV211">
            <v>3407.61</v>
          </cell>
          <cell r="AW211">
            <v>1965.8</v>
          </cell>
          <cell r="AX211">
            <v>0</v>
          </cell>
          <cell r="AY211">
            <v>488.75</v>
          </cell>
          <cell r="AZ211">
            <v>0</v>
          </cell>
          <cell r="BA211">
            <v>2777.29</v>
          </cell>
          <cell r="BB211">
            <v>8966.9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26910</v>
          </cell>
          <cell r="BH211">
            <v>0</v>
          </cell>
          <cell r="BI211">
            <v>0</v>
          </cell>
          <cell r="BJ211">
            <v>0</v>
          </cell>
          <cell r="BK211">
            <v>6446.3</v>
          </cell>
          <cell r="BL211">
            <v>0</v>
          </cell>
          <cell r="BM211">
            <v>4558</v>
          </cell>
          <cell r="BN211">
            <v>23606.34</v>
          </cell>
          <cell r="BO211">
            <v>0</v>
          </cell>
          <cell r="BP211">
            <v>17156.7</v>
          </cell>
          <cell r="BQ211">
            <v>0</v>
          </cell>
          <cell r="BR211">
            <v>0</v>
          </cell>
          <cell r="BS211">
            <v>0</v>
          </cell>
          <cell r="BT211">
            <v>40763.040000000001</v>
          </cell>
        </row>
        <row r="212">
          <cell r="A212">
            <v>786</v>
          </cell>
          <cell r="B212">
            <v>3069</v>
          </cell>
          <cell r="C212" t="str">
            <v>Ann Edwards Church of England Primary School</v>
          </cell>
          <cell r="D212">
            <v>54634.91</v>
          </cell>
          <cell r="E212">
            <v>0</v>
          </cell>
          <cell r="F212">
            <v>5592.33</v>
          </cell>
          <cell r="G212">
            <v>5130.72</v>
          </cell>
          <cell r="H212">
            <v>0</v>
          </cell>
          <cell r="I212">
            <v>0</v>
          </cell>
          <cell r="J212">
            <v>778185.19</v>
          </cell>
          <cell r="K212">
            <v>0</v>
          </cell>
          <cell r="L212">
            <v>73908</v>
          </cell>
          <cell r="M212">
            <v>0</v>
          </cell>
          <cell r="N212">
            <v>36430.81</v>
          </cell>
          <cell r="O212">
            <v>6069.49</v>
          </cell>
          <cell r="P212">
            <v>57.12</v>
          </cell>
          <cell r="Q212">
            <v>8390.07</v>
          </cell>
          <cell r="R212">
            <v>0</v>
          </cell>
          <cell r="S212">
            <v>0</v>
          </cell>
          <cell r="T212">
            <v>0</v>
          </cell>
          <cell r="U212">
            <v>19530.36</v>
          </cell>
          <cell r="V212">
            <v>9174</v>
          </cell>
          <cell r="W212">
            <v>54066</v>
          </cell>
          <cell r="X212">
            <v>0</v>
          </cell>
          <cell r="Y212">
            <v>0</v>
          </cell>
          <cell r="Z212">
            <v>0</v>
          </cell>
          <cell r="AA212">
            <v>504377.39</v>
          </cell>
          <cell r="AB212">
            <v>25534.67</v>
          </cell>
          <cell r="AC212">
            <v>199075.76</v>
          </cell>
          <cell r="AD212">
            <v>18236.5</v>
          </cell>
          <cell r="AE212">
            <v>37050.300000000003</v>
          </cell>
          <cell r="AF212">
            <v>0</v>
          </cell>
          <cell r="AG212">
            <v>13296.26</v>
          </cell>
          <cell r="AH212">
            <v>2155.12</v>
          </cell>
          <cell r="AI212">
            <v>5976.65</v>
          </cell>
          <cell r="AJ212">
            <v>8934</v>
          </cell>
          <cell r="AK212">
            <v>2234</v>
          </cell>
          <cell r="AL212">
            <v>11125.63</v>
          </cell>
          <cell r="AM212">
            <v>8773.9</v>
          </cell>
          <cell r="AN212">
            <v>1974.79</v>
          </cell>
          <cell r="AO212">
            <v>5331.37</v>
          </cell>
          <cell r="AP212">
            <v>16477.88</v>
          </cell>
          <cell r="AQ212">
            <v>13340</v>
          </cell>
          <cell r="AR212">
            <v>1473.61</v>
          </cell>
          <cell r="AS212">
            <v>85823.87</v>
          </cell>
          <cell r="AT212">
            <v>2180.13</v>
          </cell>
          <cell r="AU212">
            <v>0</v>
          </cell>
          <cell r="AV212">
            <v>7731.07</v>
          </cell>
          <cell r="AW212">
            <v>7784.8</v>
          </cell>
          <cell r="AX212">
            <v>650.70000000000005</v>
          </cell>
          <cell r="AY212">
            <v>3516.46</v>
          </cell>
          <cell r="AZ212">
            <v>0</v>
          </cell>
          <cell r="BA212">
            <v>2145.4</v>
          </cell>
          <cell r="BB212">
            <v>18549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39980</v>
          </cell>
          <cell r="BH212">
            <v>0</v>
          </cell>
          <cell r="BI212">
            <v>0</v>
          </cell>
          <cell r="BJ212">
            <v>0</v>
          </cell>
          <cell r="BK212">
            <v>30492.52</v>
          </cell>
          <cell r="BL212">
            <v>0</v>
          </cell>
          <cell r="BM212">
            <v>2144.87</v>
          </cell>
          <cell r="BN212">
            <v>36696.69</v>
          </cell>
          <cell r="BO212">
            <v>0</v>
          </cell>
          <cell r="BP212">
            <v>14861.81</v>
          </cell>
          <cell r="BQ212">
            <v>3203.85</v>
          </cell>
          <cell r="BR212">
            <v>0</v>
          </cell>
          <cell r="BS212">
            <v>0</v>
          </cell>
          <cell r="BT212">
            <v>54762.35</v>
          </cell>
        </row>
        <row r="213">
          <cell r="A213">
            <v>787</v>
          </cell>
          <cell r="B213">
            <v>3070</v>
          </cell>
          <cell r="C213" t="str">
            <v>Southrop Primary School</v>
          </cell>
          <cell r="D213">
            <v>16793.8</v>
          </cell>
          <cell r="E213">
            <v>0</v>
          </cell>
          <cell r="F213">
            <v>27439.87</v>
          </cell>
          <cell r="G213">
            <v>145.49</v>
          </cell>
          <cell r="H213">
            <v>0</v>
          </cell>
          <cell r="I213">
            <v>0</v>
          </cell>
          <cell r="J213">
            <v>174577</v>
          </cell>
          <cell r="K213">
            <v>0</v>
          </cell>
          <cell r="L213">
            <v>5260</v>
          </cell>
          <cell r="M213">
            <v>0</v>
          </cell>
          <cell r="N213">
            <v>19483</v>
          </cell>
          <cell r="O213">
            <v>0</v>
          </cell>
          <cell r="P213">
            <v>1290</v>
          </cell>
          <cell r="Q213">
            <v>4881.2</v>
          </cell>
          <cell r="R213">
            <v>0</v>
          </cell>
          <cell r="S213">
            <v>0</v>
          </cell>
          <cell r="T213">
            <v>0</v>
          </cell>
          <cell r="U213">
            <v>3422.5</v>
          </cell>
          <cell r="V213">
            <v>526.5</v>
          </cell>
          <cell r="W213">
            <v>18150</v>
          </cell>
          <cell r="X213">
            <v>0</v>
          </cell>
          <cell r="Y213">
            <v>0</v>
          </cell>
          <cell r="Z213">
            <v>0</v>
          </cell>
          <cell r="AA213">
            <v>132464.9</v>
          </cell>
          <cell r="AB213">
            <v>8142.33</v>
          </cell>
          <cell r="AC213">
            <v>21794.85</v>
          </cell>
          <cell r="AD213">
            <v>2318</v>
          </cell>
          <cell r="AE213">
            <v>17950.439999999999</v>
          </cell>
          <cell r="AF213">
            <v>0</v>
          </cell>
          <cell r="AG213">
            <v>3757.87</v>
          </cell>
          <cell r="AH213">
            <v>4894.6000000000004</v>
          </cell>
          <cell r="AI213">
            <v>2203.8000000000002</v>
          </cell>
          <cell r="AJ213">
            <v>1370</v>
          </cell>
          <cell r="AK213">
            <v>378</v>
          </cell>
          <cell r="AL213">
            <v>1488.03</v>
          </cell>
          <cell r="AM213">
            <v>485.56</v>
          </cell>
          <cell r="AN213">
            <v>3826.56</v>
          </cell>
          <cell r="AO213">
            <v>223.82</v>
          </cell>
          <cell r="AP213">
            <v>3258.98</v>
          </cell>
          <cell r="AQ213">
            <v>1351</v>
          </cell>
          <cell r="AR213">
            <v>1289.8800000000001</v>
          </cell>
          <cell r="AS213">
            <v>10054.370000000001</v>
          </cell>
          <cell r="AT213">
            <v>1843.53</v>
          </cell>
          <cell r="AU213">
            <v>0</v>
          </cell>
          <cell r="AV213">
            <v>2647.65</v>
          </cell>
          <cell r="AW213">
            <v>1161</v>
          </cell>
          <cell r="AX213">
            <v>0</v>
          </cell>
          <cell r="AY213">
            <v>550.16999999999996</v>
          </cell>
          <cell r="AZ213">
            <v>0</v>
          </cell>
          <cell r="BA213">
            <v>5393.45</v>
          </cell>
          <cell r="BB213">
            <v>8013.07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24790</v>
          </cell>
          <cell r="BH213">
            <v>0</v>
          </cell>
          <cell r="BI213">
            <v>0</v>
          </cell>
          <cell r="BJ213">
            <v>0</v>
          </cell>
          <cell r="BK213">
            <v>6770.53</v>
          </cell>
          <cell r="BL213">
            <v>0</v>
          </cell>
          <cell r="BM213">
            <v>781.93</v>
          </cell>
          <cell r="BN213">
            <v>7522.14</v>
          </cell>
          <cell r="BO213">
            <v>0</v>
          </cell>
          <cell r="BP213">
            <v>42256.34</v>
          </cell>
          <cell r="BQ213">
            <v>2566.56</v>
          </cell>
          <cell r="BR213">
            <v>0</v>
          </cell>
          <cell r="BS213">
            <v>0</v>
          </cell>
          <cell r="BT213">
            <v>52345.039999999994</v>
          </cell>
        </row>
        <row r="214">
          <cell r="A214">
            <v>788</v>
          </cell>
          <cell r="B214">
            <v>2087</v>
          </cell>
          <cell r="C214" t="str">
            <v>Didbrook Primary School</v>
          </cell>
          <cell r="D214">
            <v>17965.490000000002</v>
          </cell>
          <cell r="E214">
            <v>0</v>
          </cell>
          <cell r="F214">
            <v>36309.019999999997</v>
          </cell>
          <cell r="G214">
            <v>230.6</v>
          </cell>
          <cell r="H214">
            <v>0</v>
          </cell>
          <cell r="I214">
            <v>0</v>
          </cell>
          <cell r="J214">
            <v>59830</v>
          </cell>
          <cell r="K214">
            <v>0</v>
          </cell>
          <cell r="L214">
            <v>1184</v>
          </cell>
          <cell r="M214">
            <v>0</v>
          </cell>
          <cell r="N214">
            <v>10639.5</v>
          </cell>
          <cell r="O214">
            <v>0</v>
          </cell>
          <cell r="P214">
            <v>0</v>
          </cell>
          <cell r="Q214">
            <v>2870.22</v>
          </cell>
          <cell r="R214">
            <v>0</v>
          </cell>
          <cell r="S214">
            <v>0</v>
          </cell>
          <cell r="T214">
            <v>0</v>
          </cell>
          <cell r="U214">
            <v>992</v>
          </cell>
          <cell r="V214">
            <v>0</v>
          </cell>
          <cell r="W214">
            <v>17573</v>
          </cell>
          <cell r="X214">
            <v>0</v>
          </cell>
          <cell r="Y214">
            <v>0</v>
          </cell>
          <cell r="Z214">
            <v>0</v>
          </cell>
          <cell r="AA214">
            <v>29160.92</v>
          </cell>
          <cell r="AB214">
            <v>1883.35</v>
          </cell>
          <cell r="AC214">
            <v>11026.99</v>
          </cell>
          <cell r="AD214">
            <v>1394.1</v>
          </cell>
          <cell r="AE214">
            <v>5728.49</v>
          </cell>
          <cell r="AF214">
            <v>0</v>
          </cell>
          <cell r="AG214">
            <v>3942.83</v>
          </cell>
          <cell r="AH214">
            <v>101.14</v>
          </cell>
          <cell r="AI214">
            <v>90</v>
          </cell>
          <cell r="AJ214">
            <v>0</v>
          </cell>
          <cell r="AK214">
            <v>0</v>
          </cell>
          <cell r="AL214">
            <v>901.45</v>
          </cell>
          <cell r="AM214">
            <v>486.69</v>
          </cell>
          <cell r="AN214">
            <v>107.36</v>
          </cell>
          <cell r="AO214">
            <v>191.8</v>
          </cell>
          <cell r="AP214">
            <v>978.1</v>
          </cell>
          <cell r="AQ214">
            <v>3350</v>
          </cell>
          <cell r="AR214">
            <v>1461.75</v>
          </cell>
          <cell r="AS214">
            <v>9416.0300000000007</v>
          </cell>
          <cell r="AT214">
            <v>551</v>
          </cell>
          <cell r="AU214">
            <v>0</v>
          </cell>
          <cell r="AV214">
            <v>697.35</v>
          </cell>
          <cell r="AW214">
            <v>434.8</v>
          </cell>
          <cell r="AX214">
            <v>0</v>
          </cell>
          <cell r="AY214">
            <v>600.11</v>
          </cell>
          <cell r="AZ214">
            <v>0</v>
          </cell>
          <cell r="BA214">
            <v>543.5</v>
          </cell>
          <cell r="BB214">
            <v>2631.58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9831</v>
          </cell>
          <cell r="BH214">
            <v>0</v>
          </cell>
          <cell r="BI214">
            <v>0</v>
          </cell>
          <cell r="BJ214">
            <v>0</v>
          </cell>
          <cell r="BK214">
            <v>7500</v>
          </cell>
          <cell r="BL214">
            <v>0</v>
          </cell>
          <cell r="BM214">
            <v>0</v>
          </cell>
          <cell r="BN214">
            <v>35374.870000000003</v>
          </cell>
          <cell r="BO214">
            <v>0</v>
          </cell>
          <cell r="BP214">
            <v>37331.019999999997</v>
          </cell>
          <cell r="BQ214">
            <v>1539.6</v>
          </cell>
          <cell r="BR214">
            <v>0</v>
          </cell>
          <cell r="BS214">
            <v>0</v>
          </cell>
          <cell r="BT214">
            <v>74245.490000000005</v>
          </cell>
        </row>
        <row r="215">
          <cell r="A215">
            <v>789</v>
          </cell>
          <cell r="B215">
            <v>3374</v>
          </cell>
          <cell r="C215" t="str">
            <v>Isbourne Valley Primary School</v>
          </cell>
          <cell r="D215">
            <v>64057.070000000007</v>
          </cell>
          <cell r="E215">
            <v>0</v>
          </cell>
          <cell r="F215">
            <v>38648.92</v>
          </cell>
          <cell r="G215">
            <v>1539.6</v>
          </cell>
          <cell r="H215">
            <v>0</v>
          </cell>
          <cell r="I215">
            <v>0</v>
          </cell>
          <cell r="J215">
            <v>177691</v>
          </cell>
          <cell r="K215">
            <v>0</v>
          </cell>
          <cell r="L215">
            <v>1858</v>
          </cell>
          <cell r="M215">
            <v>0</v>
          </cell>
          <cell r="N215">
            <v>12593</v>
          </cell>
          <cell r="O215">
            <v>0</v>
          </cell>
          <cell r="P215">
            <v>416.4</v>
          </cell>
          <cell r="Q215">
            <v>440</v>
          </cell>
          <cell r="R215">
            <v>0</v>
          </cell>
          <cell r="S215">
            <v>0</v>
          </cell>
          <cell r="T215">
            <v>0</v>
          </cell>
          <cell r="U215">
            <v>676</v>
          </cell>
          <cell r="V215">
            <v>325</v>
          </cell>
          <cell r="W215">
            <v>382</v>
          </cell>
          <cell r="X215">
            <v>0</v>
          </cell>
          <cell r="Y215">
            <v>0</v>
          </cell>
          <cell r="Z215">
            <v>0</v>
          </cell>
          <cell r="AA215">
            <v>99962.36</v>
          </cell>
          <cell r="AB215">
            <v>8300.02</v>
          </cell>
          <cell r="AC215">
            <v>31779.53</v>
          </cell>
          <cell r="AD215">
            <v>5570.11</v>
          </cell>
          <cell r="AE215">
            <v>10114.44</v>
          </cell>
          <cell r="AF215">
            <v>0</v>
          </cell>
          <cell r="AG215">
            <v>4621.72</v>
          </cell>
          <cell r="AH215">
            <v>53</v>
          </cell>
          <cell r="AI215">
            <v>1464</v>
          </cell>
          <cell r="AJ215">
            <v>2083</v>
          </cell>
          <cell r="AK215">
            <v>553</v>
          </cell>
          <cell r="AL215">
            <v>4465.53</v>
          </cell>
          <cell r="AM215">
            <v>574.14</v>
          </cell>
          <cell r="AN215">
            <v>824.98</v>
          </cell>
          <cell r="AO215">
            <v>161.01</v>
          </cell>
          <cell r="AP215">
            <v>4120.84</v>
          </cell>
          <cell r="AQ215">
            <v>0</v>
          </cell>
          <cell r="AR215">
            <v>282.7</v>
          </cell>
          <cell r="AS215">
            <v>28098.06</v>
          </cell>
          <cell r="AT215">
            <v>786.95</v>
          </cell>
          <cell r="AU215">
            <v>0</v>
          </cell>
          <cell r="AV215">
            <v>2675.36</v>
          </cell>
          <cell r="AW215">
            <v>0</v>
          </cell>
          <cell r="AX215">
            <v>0</v>
          </cell>
          <cell r="AY215">
            <v>0</v>
          </cell>
          <cell r="AZ215">
            <v>444.5</v>
          </cell>
          <cell r="BA215">
            <v>1923.88</v>
          </cell>
          <cell r="BB215">
            <v>1490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20602</v>
          </cell>
          <cell r="BH215">
            <v>0</v>
          </cell>
          <cell r="BI215">
            <v>0</v>
          </cell>
          <cell r="BJ215">
            <v>0</v>
          </cell>
          <cell r="BK215">
            <v>1675</v>
          </cell>
          <cell r="BL215">
            <v>0</v>
          </cell>
          <cell r="BM215">
            <v>121.5</v>
          </cell>
          <cell r="BN215">
            <v>48089.24</v>
          </cell>
          <cell r="BO215">
            <v>0</v>
          </cell>
          <cell r="BP215">
            <v>48947.02</v>
          </cell>
          <cell r="BQ215">
            <v>10047</v>
          </cell>
          <cell r="BR215">
            <v>0</v>
          </cell>
          <cell r="BS215">
            <v>0</v>
          </cell>
          <cell r="BT215">
            <v>107083.26</v>
          </cell>
        </row>
        <row r="216">
          <cell r="A216">
            <v>791</v>
          </cell>
          <cell r="B216">
            <v>2146</v>
          </cell>
          <cell r="C216" t="str">
            <v>The Park Infant School</v>
          </cell>
          <cell r="D216">
            <v>41046.1</v>
          </cell>
          <cell r="E216">
            <v>0</v>
          </cell>
          <cell r="F216">
            <v>-2755.58</v>
          </cell>
          <cell r="G216">
            <v>0</v>
          </cell>
          <cell r="H216">
            <v>0</v>
          </cell>
          <cell r="I216">
            <v>0</v>
          </cell>
          <cell r="J216">
            <v>445346.3</v>
          </cell>
          <cell r="K216">
            <v>0</v>
          </cell>
          <cell r="L216">
            <v>71927</v>
          </cell>
          <cell r="M216">
            <v>0</v>
          </cell>
          <cell r="N216">
            <v>33335.839999999997</v>
          </cell>
          <cell r="O216">
            <v>434.42</v>
          </cell>
          <cell r="P216">
            <v>0</v>
          </cell>
          <cell r="Q216">
            <v>10184.709999999999</v>
          </cell>
          <cell r="R216">
            <v>0</v>
          </cell>
          <cell r="S216">
            <v>4815.75</v>
          </cell>
          <cell r="T216">
            <v>0</v>
          </cell>
          <cell r="U216">
            <v>465</v>
          </cell>
          <cell r="V216">
            <v>4172.6499999999996</v>
          </cell>
          <cell r="W216">
            <v>33202</v>
          </cell>
          <cell r="X216">
            <v>0</v>
          </cell>
          <cell r="Y216">
            <v>0</v>
          </cell>
          <cell r="Z216">
            <v>0</v>
          </cell>
          <cell r="AA216">
            <v>332832.89</v>
          </cell>
          <cell r="AB216">
            <v>6956.9</v>
          </cell>
          <cell r="AC216">
            <v>123174.18</v>
          </cell>
          <cell r="AD216">
            <v>22953.119999999999</v>
          </cell>
          <cell r="AE216">
            <v>34481.74</v>
          </cell>
          <cell r="AF216">
            <v>0</v>
          </cell>
          <cell r="AG216">
            <v>14393.05</v>
          </cell>
          <cell r="AH216">
            <v>0.5</v>
          </cell>
          <cell r="AI216">
            <v>1804</v>
          </cell>
          <cell r="AJ216">
            <v>3070</v>
          </cell>
          <cell r="AK216">
            <v>768</v>
          </cell>
          <cell r="AL216">
            <v>8193.49</v>
          </cell>
          <cell r="AM216">
            <v>1839.34</v>
          </cell>
          <cell r="AN216">
            <v>2966.51</v>
          </cell>
          <cell r="AO216">
            <v>1830.81</v>
          </cell>
          <cell r="AP216">
            <v>14653.39</v>
          </cell>
          <cell r="AQ216">
            <v>7831</v>
          </cell>
          <cell r="AR216">
            <v>612.84</v>
          </cell>
          <cell r="AS216">
            <v>20390.939999999999</v>
          </cell>
          <cell r="AT216">
            <v>4586.04</v>
          </cell>
          <cell r="AU216">
            <v>0</v>
          </cell>
          <cell r="AV216">
            <v>4834.63</v>
          </cell>
          <cell r="AW216">
            <v>4329.21</v>
          </cell>
          <cell r="AX216">
            <v>0</v>
          </cell>
          <cell r="AY216">
            <v>9143.19</v>
          </cell>
          <cell r="AZ216">
            <v>0</v>
          </cell>
          <cell r="BA216">
            <v>417.5</v>
          </cell>
          <cell r="BB216">
            <v>13935.73</v>
          </cell>
          <cell r="BC216">
            <v>0</v>
          </cell>
          <cell r="BD216">
            <v>298.35000000000002</v>
          </cell>
          <cell r="BE216">
            <v>0</v>
          </cell>
          <cell r="BF216">
            <v>0</v>
          </cell>
          <cell r="BG216">
            <v>32451.86</v>
          </cell>
          <cell r="BH216">
            <v>0</v>
          </cell>
          <cell r="BI216">
            <v>298.35000000000002</v>
          </cell>
          <cell r="BJ216">
            <v>0</v>
          </cell>
          <cell r="BK216">
            <v>30814.52</v>
          </cell>
          <cell r="BL216">
            <v>0</v>
          </cell>
          <cell r="BM216">
            <v>3981.35</v>
          </cell>
          <cell r="BN216">
            <v>8632.42</v>
          </cell>
          <cell r="BO216">
            <v>0</v>
          </cell>
          <cell r="BP216">
            <v>-4801.24</v>
          </cell>
          <cell r="BQ216">
            <v>0</v>
          </cell>
          <cell r="BR216">
            <v>0</v>
          </cell>
          <cell r="BS216">
            <v>0</v>
          </cell>
          <cell r="BT216">
            <v>3831.1800000000003</v>
          </cell>
        </row>
        <row r="217">
          <cell r="A217">
            <v>793</v>
          </cell>
          <cell r="B217">
            <v>2067</v>
          </cell>
          <cell r="C217" t="str">
            <v>Steam Mills Primary School</v>
          </cell>
          <cell r="D217">
            <v>20912.73</v>
          </cell>
          <cell r="E217">
            <v>0</v>
          </cell>
          <cell r="F217">
            <v>101475.7</v>
          </cell>
          <cell r="G217">
            <v>229.85</v>
          </cell>
          <cell r="H217">
            <v>0</v>
          </cell>
          <cell r="I217">
            <v>0</v>
          </cell>
          <cell r="J217">
            <v>316703</v>
          </cell>
          <cell r="K217">
            <v>0</v>
          </cell>
          <cell r="L217">
            <v>17269</v>
          </cell>
          <cell r="M217">
            <v>0</v>
          </cell>
          <cell r="N217">
            <v>26588</v>
          </cell>
          <cell r="O217">
            <v>2340.7800000000002</v>
          </cell>
          <cell r="P217">
            <v>3619</v>
          </cell>
          <cell r="Q217">
            <v>10995.49</v>
          </cell>
          <cell r="R217">
            <v>229.72</v>
          </cell>
          <cell r="S217">
            <v>0</v>
          </cell>
          <cell r="T217">
            <v>559.77</v>
          </cell>
          <cell r="U217">
            <v>3398</v>
          </cell>
          <cell r="V217">
            <v>4940.67</v>
          </cell>
          <cell r="W217">
            <v>27768</v>
          </cell>
          <cell r="X217">
            <v>0</v>
          </cell>
          <cell r="Y217">
            <v>0</v>
          </cell>
          <cell r="Z217">
            <v>0</v>
          </cell>
          <cell r="AA217">
            <v>251934.81</v>
          </cell>
          <cell r="AB217">
            <v>6912.58</v>
          </cell>
          <cell r="AC217">
            <v>39969.660000000003</v>
          </cell>
          <cell r="AD217">
            <v>12478.21</v>
          </cell>
          <cell r="AE217">
            <v>20624.849999999999</v>
          </cell>
          <cell r="AF217">
            <v>0</v>
          </cell>
          <cell r="AG217">
            <v>7781.9</v>
          </cell>
          <cell r="AH217">
            <v>877.95</v>
          </cell>
          <cell r="AI217">
            <v>3165.79</v>
          </cell>
          <cell r="AJ217">
            <v>2835</v>
          </cell>
          <cell r="AK217">
            <v>709</v>
          </cell>
          <cell r="AL217">
            <v>4815.43</v>
          </cell>
          <cell r="AM217">
            <v>384.66</v>
          </cell>
          <cell r="AN217">
            <v>790.63</v>
          </cell>
          <cell r="AO217">
            <v>811.12</v>
          </cell>
          <cell r="AP217">
            <v>6110</v>
          </cell>
          <cell r="AQ217">
            <v>1802</v>
          </cell>
          <cell r="AR217">
            <v>1551.73</v>
          </cell>
          <cell r="AS217">
            <v>19122.75</v>
          </cell>
          <cell r="AT217">
            <v>4401.18</v>
          </cell>
          <cell r="AU217">
            <v>0</v>
          </cell>
          <cell r="AV217">
            <v>4112.5600000000004</v>
          </cell>
          <cell r="AW217">
            <v>2841</v>
          </cell>
          <cell r="AX217">
            <v>0</v>
          </cell>
          <cell r="AY217">
            <v>1740</v>
          </cell>
          <cell r="AZ217">
            <v>3022.44</v>
          </cell>
          <cell r="BA217">
            <v>2067.66</v>
          </cell>
          <cell r="BB217">
            <v>10344.6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29095</v>
          </cell>
          <cell r="BH217">
            <v>0</v>
          </cell>
          <cell r="BI217">
            <v>0</v>
          </cell>
          <cell r="BJ217">
            <v>0</v>
          </cell>
          <cell r="BK217">
            <v>34054.870000000003</v>
          </cell>
          <cell r="BL217">
            <v>0</v>
          </cell>
          <cell r="BM217">
            <v>3190.5</v>
          </cell>
          <cell r="BN217">
            <v>24116.65</v>
          </cell>
          <cell r="BO217">
            <v>0</v>
          </cell>
          <cell r="BP217">
            <v>63215</v>
          </cell>
          <cell r="BQ217">
            <v>513.54999999999995</v>
          </cell>
          <cell r="BR217">
            <v>29826.63</v>
          </cell>
          <cell r="BS217">
            <v>0</v>
          </cell>
          <cell r="BT217">
            <v>117671.83</v>
          </cell>
        </row>
        <row r="218">
          <cell r="A218">
            <v>795</v>
          </cell>
          <cell r="B218">
            <v>2089</v>
          </cell>
          <cell r="C218" t="str">
            <v>TREDINGTON PRIMARY SCHOOL</v>
          </cell>
          <cell r="D218">
            <v>93.83</v>
          </cell>
          <cell r="E218">
            <v>0</v>
          </cell>
          <cell r="F218">
            <v>37217.68</v>
          </cell>
          <cell r="G218">
            <v>0</v>
          </cell>
          <cell r="H218">
            <v>435.03</v>
          </cell>
          <cell r="I218">
            <v>0</v>
          </cell>
          <cell r="J218">
            <v>200262</v>
          </cell>
          <cell r="K218">
            <v>0</v>
          </cell>
          <cell r="L218">
            <v>54982</v>
          </cell>
          <cell r="M218">
            <v>0</v>
          </cell>
          <cell r="N218">
            <v>28619</v>
          </cell>
          <cell r="O218">
            <v>6071.5</v>
          </cell>
          <cell r="P218">
            <v>0</v>
          </cell>
          <cell r="Q218">
            <v>1715.72</v>
          </cell>
          <cell r="R218">
            <v>0</v>
          </cell>
          <cell r="S218">
            <v>0</v>
          </cell>
          <cell r="T218">
            <v>0</v>
          </cell>
          <cell r="U218">
            <v>3793.94</v>
          </cell>
          <cell r="V218">
            <v>15759.18</v>
          </cell>
          <cell r="W218">
            <v>26714</v>
          </cell>
          <cell r="X218">
            <v>0</v>
          </cell>
          <cell r="Y218">
            <v>0</v>
          </cell>
          <cell r="Z218">
            <v>0</v>
          </cell>
          <cell r="AA218">
            <v>165246.73000000001</v>
          </cell>
          <cell r="AB218">
            <v>6889.28</v>
          </cell>
          <cell r="AC218">
            <v>54028.21</v>
          </cell>
          <cell r="AD218">
            <v>7808.58</v>
          </cell>
          <cell r="AE218">
            <v>11439.7</v>
          </cell>
          <cell r="AF218">
            <v>0</v>
          </cell>
          <cell r="AG218">
            <v>4978.58</v>
          </cell>
          <cell r="AH218">
            <v>343.75</v>
          </cell>
          <cell r="AI218">
            <v>3226.94</v>
          </cell>
          <cell r="AJ218">
            <v>1607</v>
          </cell>
          <cell r="AK218">
            <v>443</v>
          </cell>
          <cell r="AL218">
            <v>7187.8</v>
          </cell>
          <cell r="AM218">
            <v>2320.85</v>
          </cell>
          <cell r="AN218">
            <v>396.36</v>
          </cell>
          <cell r="AO218">
            <v>826.75</v>
          </cell>
          <cell r="AP218">
            <v>6053.9</v>
          </cell>
          <cell r="AQ218">
            <v>2171</v>
          </cell>
          <cell r="AR218">
            <v>1963.86</v>
          </cell>
          <cell r="AS218">
            <v>21317.45</v>
          </cell>
          <cell r="AT218">
            <v>1466.41</v>
          </cell>
          <cell r="AU218">
            <v>0</v>
          </cell>
          <cell r="AV218">
            <v>13758.24</v>
          </cell>
          <cell r="AW218">
            <v>1766.4</v>
          </cell>
          <cell r="AX218">
            <v>0</v>
          </cell>
          <cell r="AY218">
            <v>6809.8</v>
          </cell>
          <cell r="AZ218">
            <v>0</v>
          </cell>
          <cell r="BA218">
            <v>579.32000000000005</v>
          </cell>
          <cell r="BB218">
            <v>6504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28884</v>
          </cell>
          <cell r="BH218">
            <v>0</v>
          </cell>
          <cell r="BI218">
            <v>0</v>
          </cell>
          <cell r="BJ218">
            <v>0</v>
          </cell>
          <cell r="BK218">
            <v>30220.44</v>
          </cell>
          <cell r="BL218">
            <v>0</v>
          </cell>
          <cell r="BM218">
            <v>2401.83</v>
          </cell>
          <cell r="BN218">
            <v>8877.26</v>
          </cell>
          <cell r="BO218">
            <v>0</v>
          </cell>
          <cell r="BP218">
            <v>30399.19</v>
          </cell>
          <cell r="BQ218">
            <v>3515.25</v>
          </cell>
          <cell r="BR218">
            <v>0</v>
          </cell>
          <cell r="BS218">
            <v>0</v>
          </cell>
          <cell r="BT218">
            <v>42791.7</v>
          </cell>
        </row>
        <row r="219">
          <cell r="A219">
            <v>797</v>
          </cell>
          <cell r="B219">
            <v>2090</v>
          </cell>
          <cell r="C219" t="str">
            <v>Park Junior School</v>
          </cell>
          <cell r="D219">
            <v>73250.58</v>
          </cell>
          <cell r="E219">
            <v>0</v>
          </cell>
          <cell r="F219">
            <v>79939.179999999993</v>
          </cell>
          <cell r="G219">
            <v>57.44</v>
          </cell>
          <cell r="H219">
            <v>0</v>
          </cell>
          <cell r="I219">
            <v>0</v>
          </cell>
          <cell r="J219">
            <v>581558.17000000004</v>
          </cell>
          <cell r="K219">
            <v>0</v>
          </cell>
          <cell r="L219">
            <v>59528</v>
          </cell>
          <cell r="M219">
            <v>0</v>
          </cell>
          <cell r="N219">
            <v>36079.83</v>
          </cell>
          <cell r="O219">
            <v>13000</v>
          </cell>
          <cell r="P219">
            <v>1468.6</v>
          </cell>
          <cell r="Q219">
            <v>12969.53</v>
          </cell>
          <cell r="R219">
            <v>0</v>
          </cell>
          <cell r="S219">
            <v>0</v>
          </cell>
          <cell r="T219">
            <v>2945.03</v>
          </cell>
          <cell r="U219">
            <v>0</v>
          </cell>
          <cell r="V219">
            <v>4095.65</v>
          </cell>
          <cell r="W219">
            <v>39575</v>
          </cell>
          <cell r="X219">
            <v>0</v>
          </cell>
          <cell r="Y219">
            <v>0</v>
          </cell>
          <cell r="Z219">
            <v>0</v>
          </cell>
          <cell r="AA219">
            <v>474688.5</v>
          </cell>
          <cell r="AB219">
            <v>3317.31</v>
          </cell>
          <cell r="AC219">
            <v>92999.23</v>
          </cell>
          <cell r="AD219">
            <v>19015.349999999999</v>
          </cell>
          <cell r="AE219">
            <v>37134.980000000003</v>
          </cell>
          <cell r="AF219">
            <v>0</v>
          </cell>
          <cell r="AG219">
            <v>11709.88</v>
          </cell>
          <cell r="AH219">
            <v>1967.29</v>
          </cell>
          <cell r="AI219">
            <v>2466.84</v>
          </cell>
          <cell r="AJ219">
            <v>4278</v>
          </cell>
          <cell r="AK219">
            <v>1180</v>
          </cell>
          <cell r="AL219">
            <v>6184.12</v>
          </cell>
          <cell r="AM219">
            <v>3260.52</v>
          </cell>
          <cell r="AN219">
            <v>1446.8</v>
          </cell>
          <cell r="AO219">
            <v>2353.0100000000002</v>
          </cell>
          <cell r="AP219">
            <v>10718.15</v>
          </cell>
          <cell r="AQ219">
            <v>10707</v>
          </cell>
          <cell r="AR219">
            <v>1300.4000000000001</v>
          </cell>
          <cell r="AS219">
            <v>17483.32</v>
          </cell>
          <cell r="AT219">
            <v>2636.26</v>
          </cell>
          <cell r="AU219">
            <v>0</v>
          </cell>
          <cell r="AV219">
            <v>3943.79</v>
          </cell>
          <cell r="AW219">
            <v>5646.8</v>
          </cell>
          <cell r="AX219">
            <v>0</v>
          </cell>
          <cell r="AY219">
            <v>12013.81</v>
          </cell>
          <cell r="AZ219">
            <v>6515.31</v>
          </cell>
          <cell r="BA219">
            <v>6824.08</v>
          </cell>
          <cell r="BB219">
            <v>12035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36289</v>
          </cell>
          <cell r="BH219">
            <v>0</v>
          </cell>
          <cell r="BI219">
            <v>0</v>
          </cell>
          <cell r="BJ219">
            <v>0</v>
          </cell>
          <cell r="BK219">
            <v>14303.98</v>
          </cell>
          <cell r="BL219">
            <v>0</v>
          </cell>
          <cell r="BM219">
            <v>58</v>
          </cell>
          <cell r="BN219">
            <v>72644.639999999999</v>
          </cell>
          <cell r="BO219">
            <v>0</v>
          </cell>
          <cell r="BP219">
            <v>98057.64</v>
          </cell>
          <cell r="BQ219">
            <v>3866</v>
          </cell>
          <cell r="BR219">
            <v>0</v>
          </cell>
          <cell r="BS219">
            <v>0</v>
          </cell>
          <cell r="BT219">
            <v>174568.28</v>
          </cell>
        </row>
        <row r="220">
          <cell r="A220">
            <v>798</v>
          </cell>
          <cell r="B220">
            <v>2091</v>
          </cell>
          <cell r="C220" t="str">
            <v>Stow On The Wold Primary</v>
          </cell>
          <cell r="D220">
            <v>39722.239999999998</v>
          </cell>
          <cell r="E220">
            <v>0</v>
          </cell>
          <cell r="F220">
            <v>5615.11</v>
          </cell>
          <cell r="G220">
            <v>210.35</v>
          </cell>
          <cell r="H220">
            <v>0</v>
          </cell>
          <cell r="I220">
            <v>25460.85</v>
          </cell>
          <cell r="J220">
            <v>359026</v>
          </cell>
          <cell r="K220">
            <v>0</v>
          </cell>
          <cell r="L220">
            <v>32767</v>
          </cell>
          <cell r="M220">
            <v>0</v>
          </cell>
          <cell r="N220">
            <v>22205</v>
          </cell>
          <cell r="O220">
            <v>3244.6</v>
          </cell>
          <cell r="P220">
            <v>124.52</v>
          </cell>
          <cell r="Q220">
            <v>8580.5400000000009</v>
          </cell>
          <cell r="R220">
            <v>0</v>
          </cell>
          <cell r="S220">
            <v>0</v>
          </cell>
          <cell r="T220">
            <v>0</v>
          </cell>
          <cell r="U220">
            <v>3904</v>
          </cell>
          <cell r="V220">
            <v>3546.6</v>
          </cell>
          <cell r="W220">
            <v>29496</v>
          </cell>
          <cell r="X220">
            <v>0</v>
          </cell>
          <cell r="Y220">
            <v>11238.15</v>
          </cell>
          <cell r="Z220">
            <v>25460.85</v>
          </cell>
          <cell r="AA220">
            <v>269440.27</v>
          </cell>
          <cell r="AB220">
            <v>11809.23</v>
          </cell>
          <cell r="AC220">
            <v>73799.95</v>
          </cell>
          <cell r="AD220">
            <v>0</v>
          </cell>
          <cell r="AE220">
            <v>21650.45</v>
          </cell>
          <cell r="AF220">
            <v>0</v>
          </cell>
          <cell r="AG220">
            <v>11248.36</v>
          </cell>
          <cell r="AH220">
            <v>25</v>
          </cell>
          <cell r="AI220">
            <v>1667.62</v>
          </cell>
          <cell r="AJ220">
            <v>0</v>
          </cell>
          <cell r="AK220">
            <v>0</v>
          </cell>
          <cell r="AL220">
            <v>4604.55</v>
          </cell>
          <cell r="AM220">
            <v>1992.81</v>
          </cell>
          <cell r="AN220">
            <v>15270.48</v>
          </cell>
          <cell r="AO220">
            <v>997.01</v>
          </cell>
          <cell r="AP220">
            <v>3525.15</v>
          </cell>
          <cell r="AQ220">
            <v>9702</v>
          </cell>
          <cell r="AR220">
            <v>1488.97</v>
          </cell>
          <cell r="AS220">
            <v>18542.77</v>
          </cell>
          <cell r="AT220">
            <v>2644.5</v>
          </cell>
          <cell r="AU220">
            <v>0</v>
          </cell>
          <cell r="AV220">
            <v>1377.79</v>
          </cell>
          <cell r="AW220">
            <v>3616.4</v>
          </cell>
          <cell r="AX220">
            <v>0</v>
          </cell>
          <cell r="AY220">
            <v>7395</v>
          </cell>
          <cell r="AZ220">
            <v>2564.06</v>
          </cell>
          <cell r="BA220">
            <v>4532.93</v>
          </cell>
          <cell r="BB220">
            <v>10373.799999999999</v>
          </cell>
          <cell r="BC220">
            <v>0</v>
          </cell>
          <cell r="BD220">
            <v>0</v>
          </cell>
          <cell r="BE220">
            <v>40044.519999999997</v>
          </cell>
          <cell r="BF220">
            <v>5098.1000000000004</v>
          </cell>
          <cell r="BG220">
            <v>30161</v>
          </cell>
          <cell r="BH220">
            <v>0</v>
          </cell>
          <cell r="BI220">
            <v>0</v>
          </cell>
          <cell r="BJ220">
            <v>0</v>
          </cell>
          <cell r="BK220">
            <v>14237.05</v>
          </cell>
          <cell r="BL220">
            <v>0</v>
          </cell>
          <cell r="BM220">
            <v>210.35</v>
          </cell>
          <cell r="BN220">
            <v>24347.4</v>
          </cell>
          <cell r="BO220">
            <v>0</v>
          </cell>
          <cell r="BP220">
            <v>18005.060000000001</v>
          </cell>
          <cell r="BQ220">
            <v>3534</v>
          </cell>
          <cell r="BR220">
            <v>0</v>
          </cell>
          <cell r="BS220">
            <v>17017.23</v>
          </cell>
          <cell r="BT220">
            <v>62903.69</v>
          </cell>
        </row>
        <row r="221">
          <cell r="A221">
            <v>800</v>
          </cell>
          <cell r="B221">
            <v>3025</v>
          </cell>
          <cell r="C221" t="str">
            <v>Stratton Church of England Primary School</v>
          </cell>
          <cell r="D221">
            <v>73514.36</v>
          </cell>
          <cell r="E221">
            <v>0</v>
          </cell>
          <cell r="F221">
            <v>87057.74</v>
          </cell>
          <cell r="G221">
            <v>891.5</v>
          </cell>
          <cell r="H221">
            <v>0</v>
          </cell>
          <cell r="I221">
            <v>0</v>
          </cell>
          <cell r="J221">
            <v>544186.72</v>
          </cell>
          <cell r="K221">
            <v>0</v>
          </cell>
          <cell r="L221">
            <v>20152</v>
          </cell>
          <cell r="M221">
            <v>0</v>
          </cell>
          <cell r="N221">
            <v>25545.279999999999</v>
          </cell>
          <cell r="O221">
            <v>1000</v>
          </cell>
          <cell r="P221">
            <v>0</v>
          </cell>
          <cell r="Q221">
            <v>24547.439999999999</v>
          </cell>
          <cell r="R221">
            <v>0</v>
          </cell>
          <cell r="S221">
            <v>0</v>
          </cell>
          <cell r="T221">
            <v>875.6</v>
          </cell>
          <cell r="U221">
            <v>7199.82</v>
          </cell>
          <cell r="V221">
            <v>6016.69</v>
          </cell>
          <cell r="W221">
            <v>39957</v>
          </cell>
          <cell r="X221">
            <v>0</v>
          </cell>
          <cell r="Y221">
            <v>0</v>
          </cell>
          <cell r="Z221">
            <v>0</v>
          </cell>
          <cell r="AA221">
            <v>394338.61</v>
          </cell>
          <cell r="AB221">
            <v>10310.67</v>
          </cell>
          <cell r="AC221">
            <v>86236.65</v>
          </cell>
          <cell r="AD221">
            <v>13453.52</v>
          </cell>
          <cell r="AE221">
            <v>23971.77</v>
          </cell>
          <cell r="AF221">
            <v>0</v>
          </cell>
          <cell r="AG221">
            <v>8980.39</v>
          </cell>
          <cell r="AH221">
            <v>591.4</v>
          </cell>
          <cell r="AI221">
            <v>3882.51</v>
          </cell>
          <cell r="AJ221">
            <v>3745</v>
          </cell>
          <cell r="AK221">
            <v>936</v>
          </cell>
          <cell r="AL221">
            <v>5330.33</v>
          </cell>
          <cell r="AM221">
            <v>3943.25</v>
          </cell>
          <cell r="AN221">
            <v>844.41</v>
          </cell>
          <cell r="AO221">
            <v>1269.5</v>
          </cell>
          <cell r="AP221">
            <v>5994.32</v>
          </cell>
          <cell r="AQ221">
            <v>6364</v>
          </cell>
          <cell r="AR221">
            <v>749.61</v>
          </cell>
          <cell r="AS221">
            <v>40824.089999999997</v>
          </cell>
          <cell r="AT221">
            <v>18915.53</v>
          </cell>
          <cell r="AU221">
            <v>0</v>
          </cell>
          <cell r="AV221">
            <v>3144.18</v>
          </cell>
          <cell r="AW221">
            <v>5586.4</v>
          </cell>
          <cell r="AX221">
            <v>0</v>
          </cell>
          <cell r="AY221">
            <v>2610</v>
          </cell>
          <cell r="AZ221">
            <v>2207.25</v>
          </cell>
          <cell r="BA221">
            <v>4693.0200000000004</v>
          </cell>
          <cell r="BB221">
            <v>24348.63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39868</v>
          </cell>
          <cell r="BH221">
            <v>0</v>
          </cell>
          <cell r="BI221">
            <v>0</v>
          </cell>
          <cell r="BJ221">
            <v>0</v>
          </cell>
          <cell r="BK221">
            <v>29407.95</v>
          </cell>
          <cell r="BL221">
            <v>0</v>
          </cell>
          <cell r="BM221">
            <v>1039.5</v>
          </cell>
          <cell r="BN221">
            <v>69723.87</v>
          </cell>
          <cell r="BO221">
            <v>0</v>
          </cell>
          <cell r="BP221">
            <v>88875.79</v>
          </cell>
          <cell r="BQ221">
            <v>8494</v>
          </cell>
          <cell r="BR221">
            <v>0</v>
          </cell>
          <cell r="BS221">
            <v>0</v>
          </cell>
          <cell r="BT221">
            <v>167093.65999999997</v>
          </cell>
        </row>
        <row r="222">
          <cell r="A222">
            <v>801</v>
          </cell>
          <cell r="B222">
            <v>2134</v>
          </cell>
          <cell r="C222" t="str">
            <v>Callowell Primary</v>
          </cell>
          <cell r="D222">
            <v>36606.67</v>
          </cell>
          <cell r="E222">
            <v>0</v>
          </cell>
          <cell r="F222">
            <v>15963</v>
          </cell>
          <cell r="G222">
            <v>2551.3200000000002</v>
          </cell>
          <cell r="H222">
            <v>0.5</v>
          </cell>
          <cell r="I222">
            <v>0</v>
          </cell>
          <cell r="J222">
            <v>420416.5</v>
          </cell>
          <cell r="K222">
            <v>0</v>
          </cell>
          <cell r="L222">
            <v>35120</v>
          </cell>
          <cell r="M222">
            <v>0</v>
          </cell>
          <cell r="N222">
            <v>22807</v>
          </cell>
          <cell r="O222">
            <v>4600</v>
          </cell>
          <cell r="P222">
            <v>0</v>
          </cell>
          <cell r="Q222">
            <v>2454.33</v>
          </cell>
          <cell r="R222">
            <v>0</v>
          </cell>
          <cell r="S222">
            <v>305.25</v>
          </cell>
          <cell r="T222">
            <v>69</v>
          </cell>
          <cell r="U222">
            <v>0</v>
          </cell>
          <cell r="V222">
            <v>650</v>
          </cell>
          <cell r="W222">
            <v>34344</v>
          </cell>
          <cell r="X222">
            <v>0</v>
          </cell>
          <cell r="Y222">
            <v>0</v>
          </cell>
          <cell r="Z222">
            <v>0</v>
          </cell>
          <cell r="AA222">
            <v>351861.38</v>
          </cell>
          <cell r="AB222">
            <v>6445.03</v>
          </cell>
          <cell r="AC222">
            <v>42948.26</v>
          </cell>
          <cell r="AD222">
            <v>0</v>
          </cell>
          <cell r="AE222">
            <v>27267.51</v>
          </cell>
          <cell r="AF222">
            <v>0</v>
          </cell>
          <cell r="AG222">
            <v>10201.89</v>
          </cell>
          <cell r="AH222">
            <v>1565.28</v>
          </cell>
          <cell r="AI222">
            <v>791</v>
          </cell>
          <cell r="AJ222">
            <v>3638</v>
          </cell>
          <cell r="AK222">
            <v>909</v>
          </cell>
          <cell r="AL222">
            <v>5229.42</v>
          </cell>
          <cell r="AM222">
            <v>4911.3900000000003</v>
          </cell>
          <cell r="AN222">
            <v>17017.400000000001</v>
          </cell>
          <cell r="AO222">
            <v>1637.82</v>
          </cell>
          <cell r="AP222">
            <v>1718.03</v>
          </cell>
          <cell r="AQ222">
            <v>6780</v>
          </cell>
          <cell r="AR222">
            <v>403.92</v>
          </cell>
          <cell r="AS222">
            <v>17195.810000000001</v>
          </cell>
          <cell r="AT222">
            <v>6463.5</v>
          </cell>
          <cell r="AU222">
            <v>0</v>
          </cell>
          <cell r="AV222">
            <v>4833.51</v>
          </cell>
          <cell r="AW222">
            <v>4145</v>
          </cell>
          <cell r="AX222">
            <v>0</v>
          </cell>
          <cell r="AY222">
            <v>5220</v>
          </cell>
          <cell r="AZ222">
            <v>0</v>
          </cell>
          <cell r="BA222">
            <v>1762.65</v>
          </cell>
          <cell r="BB222">
            <v>10637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60613.5</v>
          </cell>
          <cell r="BH222">
            <v>0</v>
          </cell>
          <cell r="BI222">
            <v>0</v>
          </cell>
          <cell r="BJ222">
            <v>0</v>
          </cell>
          <cell r="BK222">
            <v>38217.75</v>
          </cell>
          <cell r="BL222">
            <v>0</v>
          </cell>
          <cell r="BM222">
            <v>119.1</v>
          </cell>
          <cell r="BN222">
            <v>23789.95</v>
          </cell>
          <cell r="BO222">
            <v>0</v>
          </cell>
          <cell r="BP222">
            <v>34716.25</v>
          </cell>
          <cell r="BQ222">
            <v>6075.22</v>
          </cell>
          <cell r="BR222">
            <v>0</v>
          </cell>
          <cell r="BS222">
            <v>0</v>
          </cell>
          <cell r="BT222">
            <v>64581.42</v>
          </cell>
        </row>
        <row r="223">
          <cell r="A223">
            <v>803</v>
          </cell>
          <cell r="B223">
            <v>2094</v>
          </cell>
          <cell r="C223" t="str">
            <v>Stroud Valley Primary School</v>
          </cell>
          <cell r="D223">
            <v>22288.79</v>
          </cell>
          <cell r="E223">
            <v>0</v>
          </cell>
          <cell r="F223">
            <v>48991</v>
          </cell>
          <cell r="G223">
            <v>5270.05</v>
          </cell>
          <cell r="H223">
            <v>0</v>
          </cell>
          <cell r="I223">
            <v>0</v>
          </cell>
          <cell r="J223">
            <v>611950</v>
          </cell>
          <cell r="K223">
            <v>0</v>
          </cell>
          <cell r="L223">
            <v>79118</v>
          </cell>
          <cell r="M223">
            <v>0</v>
          </cell>
          <cell r="N223">
            <v>43124</v>
          </cell>
          <cell r="O223">
            <v>6754</v>
          </cell>
          <cell r="P223">
            <v>820.61</v>
          </cell>
          <cell r="Q223">
            <v>7260.1</v>
          </cell>
          <cell r="R223">
            <v>0</v>
          </cell>
          <cell r="S223">
            <v>5494.5</v>
          </cell>
          <cell r="T223">
            <v>165.76</v>
          </cell>
          <cell r="U223">
            <v>8802.82</v>
          </cell>
          <cell r="V223">
            <v>7196.23</v>
          </cell>
          <cell r="W223">
            <v>44186</v>
          </cell>
          <cell r="X223">
            <v>0</v>
          </cell>
          <cell r="Y223">
            <v>0</v>
          </cell>
          <cell r="Z223">
            <v>0</v>
          </cell>
          <cell r="AA223">
            <v>462213.58</v>
          </cell>
          <cell r="AB223">
            <v>26531.21</v>
          </cell>
          <cell r="AC223">
            <v>154642.87</v>
          </cell>
          <cell r="AD223">
            <v>0</v>
          </cell>
          <cell r="AE223">
            <v>33831.910000000003</v>
          </cell>
          <cell r="AF223">
            <v>0</v>
          </cell>
          <cell r="AG223">
            <v>13658.8</v>
          </cell>
          <cell r="AH223">
            <v>2115.1999999999998</v>
          </cell>
          <cell r="AI223">
            <v>4022.54</v>
          </cell>
          <cell r="AJ223">
            <v>5082</v>
          </cell>
          <cell r="AK223">
            <v>1270</v>
          </cell>
          <cell r="AL223">
            <v>10200.41</v>
          </cell>
          <cell r="AM223">
            <v>2546.91</v>
          </cell>
          <cell r="AN223">
            <v>20701.64</v>
          </cell>
          <cell r="AO223">
            <v>1642.5</v>
          </cell>
          <cell r="AP223">
            <v>15323.27</v>
          </cell>
          <cell r="AQ223">
            <v>18272</v>
          </cell>
          <cell r="AR223">
            <v>1526.25</v>
          </cell>
          <cell r="AS223">
            <v>25727.040000000001</v>
          </cell>
          <cell r="AT223">
            <v>2436</v>
          </cell>
          <cell r="AU223">
            <v>0</v>
          </cell>
          <cell r="AV223">
            <v>4966.1099999999997</v>
          </cell>
          <cell r="AW223">
            <v>5681</v>
          </cell>
          <cell r="AX223">
            <v>0</v>
          </cell>
          <cell r="AY223">
            <v>13288.95</v>
          </cell>
          <cell r="AZ223">
            <v>0</v>
          </cell>
          <cell r="BA223">
            <v>568</v>
          </cell>
          <cell r="BB223">
            <v>13068</v>
          </cell>
          <cell r="BC223">
            <v>0</v>
          </cell>
          <cell r="BD223">
            <v>3255</v>
          </cell>
          <cell r="BE223">
            <v>0</v>
          </cell>
          <cell r="BF223">
            <v>0</v>
          </cell>
          <cell r="BG223">
            <v>37686</v>
          </cell>
          <cell r="BH223">
            <v>0</v>
          </cell>
          <cell r="BI223">
            <v>3255</v>
          </cell>
          <cell r="BJ223">
            <v>0</v>
          </cell>
          <cell r="BK223">
            <v>56287.19</v>
          </cell>
          <cell r="BL223">
            <v>0</v>
          </cell>
          <cell r="BM223">
            <v>225</v>
          </cell>
          <cell r="BN223">
            <v>-5410.38</v>
          </cell>
          <cell r="BO223">
            <v>0</v>
          </cell>
          <cell r="BP223">
            <v>34749.86</v>
          </cell>
          <cell r="BQ223">
            <v>3940</v>
          </cell>
          <cell r="BR223">
            <v>0</v>
          </cell>
          <cell r="BS223">
            <v>0</v>
          </cell>
          <cell r="BT223">
            <v>33279.479999999996</v>
          </cell>
        </row>
        <row r="224">
          <cell r="A224">
            <v>804</v>
          </cell>
          <cell r="B224">
            <v>2096</v>
          </cell>
          <cell r="C224" t="str">
            <v>PARLIAMENT PRIMARY</v>
          </cell>
          <cell r="D224">
            <v>19032.62</v>
          </cell>
          <cell r="E224">
            <v>0</v>
          </cell>
          <cell r="F224">
            <v>32013.279999999999</v>
          </cell>
          <cell r="G224">
            <v>1302.0899999999999</v>
          </cell>
          <cell r="H224">
            <v>0</v>
          </cell>
          <cell r="I224">
            <v>0</v>
          </cell>
          <cell r="J224">
            <v>323620</v>
          </cell>
          <cell r="K224">
            <v>0</v>
          </cell>
          <cell r="L224">
            <v>46776</v>
          </cell>
          <cell r="M224">
            <v>0</v>
          </cell>
          <cell r="N224">
            <v>32926</v>
          </cell>
          <cell r="O224">
            <v>1500</v>
          </cell>
          <cell r="P224">
            <v>52.72</v>
          </cell>
          <cell r="Q224">
            <v>9320.32</v>
          </cell>
          <cell r="R224">
            <v>0</v>
          </cell>
          <cell r="S224">
            <v>538.72</v>
          </cell>
          <cell r="T224">
            <v>0</v>
          </cell>
          <cell r="U224">
            <v>5411.79</v>
          </cell>
          <cell r="V224">
            <v>19890.91</v>
          </cell>
          <cell r="W224">
            <v>30543</v>
          </cell>
          <cell r="X224">
            <v>0</v>
          </cell>
          <cell r="Y224">
            <v>0</v>
          </cell>
          <cell r="Z224">
            <v>0</v>
          </cell>
          <cell r="AA224">
            <v>247637.96</v>
          </cell>
          <cell r="AB224">
            <v>11442.31</v>
          </cell>
          <cell r="AC224">
            <v>76987.850000000006</v>
          </cell>
          <cell r="AD224">
            <v>19252.04</v>
          </cell>
          <cell r="AE224">
            <v>14288.39</v>
          </cell>
          <cell r="AF224">
            <v>0</v>
          </cell>
          <cell r="AG224">
            <v>12855.89</v>
          </cell>
          <cell r="AH224">
            <v>442.98</v>
          </cell>
          <cell r="AI224">
            <v>1394.04</v>
          </cell>
          <cell r="AJ224">
            <v>2635</v>
          </cell>
          <cell r="AK224">
            <v>659</v>
          </cell>
          <cell r="AL224">
            <v>5485.97</v>
          </cell>
          <cell r="AM224">
            <v>5217.7700000000004</v>
          </cell>
          <cell r="AN224">
            <v>1044.23</v>
          </cell>
          <cell r="AO224">
            <v>1766.8</v>
          </cell>
          <cell r="AP224">
            <v>11210.13</v>
          </cell>
          <cell r="AQ224">
            <v>13306</v>
          </cell>
          <cell r="AR224">
            <v>872.22</v>
          </cell>
          <cell r="AS224">
            <v>14545.62</v>
          </cell>
          <cell r="AT224">
            <v>4893.22</v>
          </cell>
          <cell r="AU224">
            <v>0</v>
          </cell>
          <cell r="AV224">
            <v>5184.4799999999996</v>
          </cell>
          <cell r="AW224">
            <v>2825</v>
          </cell>
          <cell r="AX224">
            <v>0</v>
          </cell>
          <cell r="AY224">
            <v>9221.91</v>
          </cell>
          <cell r="AZ224">
            <v>3214.07</v>
          </cell>
          <cell r="BA224">
            <v>525</v>
          </cell>
          <cell r="BB224">
            <v>9815.67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29621</v>
          </cell>
          <cell r="BH224">
            <v>0</v>
          </cell>
          <cell r="BI224">
            <v>0</v>
          </cell>
          <cell r="BJ224">
            <v>0</v>
          </cell>
          <cell r="BK224">
            <v>8248.2999999999993</v>
          </cell>
          <cell r="BL224">
            <v>0</v>
          </cell>
          <cell r="BM224">
            <v>1631</v>
          </cell>
          <cell r="BN224">
            <v>12888.53</v>
          </cell>
          <cell r="BO224">
            <v>0</v>
          </cell>
          <cell r="BP224">
            <v>49951.07</v>
          </cell>
          <cell r="BQ224">
            <v>3106</v>
          </cell>
          <cell r="BR224">
            <v>0</v>
          </cell>
          <cell r="BS224">
            <v>0</v>
          </cell>
          <cell r="BT224">
            <v>65945.600000000006</v>
          </cell>
        </row>
        <row r="225">
          <cell r="A225">
            <v>805</v>
          </cell>
          <cell r="B225">
            <v>2097</v>
          </cell>
          <cell r="C225" t="str">
            <v>Uplands Community Primary School</v>
          </cell>
          <cell r="D225">
            <v>21255.97</v>
          </cell>
          <cell r="E225">
            <v>0</v>
          </cell>
          <cell r="F225">
            <v>39358.86</v>
          </cell>
          <cell r="G225">
            <v>1310</v>
          </cell>
          <cell r="H225">
            <v>0.39</v>
          </cell>
          <cell r="I225">
            <v>0</v>
          </cell>
          <cell r="J225">
            <v>294311</v>
          </cell>
          <cell r="K225">
            <v>0</v>
          </cell>
          <cell r="L225">
            <v>18467</v>
          </cell>
          <cell r="M225">
            <v>0</v>
          </cell>
          <cell r="N225">
            <v>27701</v>
          </cell>
          <cell r="O225">
            <v>0</v>
          </cell>
          <cell r="P225">
            <v>709.85</v>
          </cell>
          <cell r="Q225">
            <v>8500.18</v>
          </cell>
          <cell r="R225">
            <v>0</v>
          </cell>
          <cell r="S225">
            <v>0</v>
          </cell>
          <cell r="T225">
            <v>0</v>
          </cell>
          <cell r="U225">
            <v>5874.8</v>
          </cell>
          <cell r="V225">
            <v>1551.77</v>
          </cell>
          <cell r="W225">
            <v>26131</v>
          </cell>
          <cell r="X225">
            <v>0</v>
          </cell>
          <cell r="Y225">
            <v>0</v>
          </cell>
          <cell r="Z225">
            <v>0</v>
          </cell>
          <cell r="AA225">
            <v>208897.94</v>
          </cell>
          <cell r="AB225">
            <v>9698.7000000000007</v>
          </cell>
          <cell r="AC225">
            <v>39739.980000000003</v>
          </cell>
          <cell r="AD225">
            <v>0</v>
          </cell>
          <cell r="AE225">
            <v>22641.87</v>
          </cell>
          <cell r="AF225">
            <v>0</v>
          </cell>
          <cell r="AG225">
            <v>6782.32</v>
          </cell>
          <cell r="AH225">
            <v>819.75</v>
          </cell>
          <cell r="AI225">
            <v>2861.37</v>
          </cell>
          <cell r="AJ225">
            <v>2235</v>
          </cell>
          <cell r="AK225">
            <v>639</v>
          </cell>
          <cell r="AL225">
            <v>6511.03</v>
          </cell>
          <cell r="AM225">
            <v>140</v>
          </cell>
          <cell r="AN225">
            <v>7709.69</v>
          </cell>
          <cell r="AO225">
            <v>75.34</v>
          </cell>
          <cell r="AP225">
            <v>5405.82</v>
          </cell>
          <cell r="AQ225">
            <v>3403</v>
          </cell>
          <cell r="AR225">
            <v>1001.61</v>
          </cell>
          <cell r="AS225">
            <v>10106.370000000001</v>
          </cell>
          <cell r="AT225">
            <v>4758.93</v>
          </cell>
          <cell r="AU225">
            <v>0</v>
          </cell>
          <cell r="AV225">
            <v>10219.4</v>
          </cell>
          <cell r="AW225">
            <v>2495</v>
          </cell>
          <cell r="AX225">
            <v>0</v>
          </cell>
          <cell r="AY225">
            <v>3883.14</v>
          </cell>
          <cell r="AZ225">
            <v>4861.12</v>
          </cell>
          <cell r="BA225">
            <v>19350.400000000001</v>
          </cell>
          <cell r="BB225">
            <v>9211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28155</v>
          </cell>
          <cell r="BH225">
            <v>0</v>
          </cell>
          <cell r="BI225">
            <v>0</v>
          </cell>
          <cell r="BJ225">
            <v>0</v>
          </cell>
          <cell r="BK225">
            <v>25740.53</v>
          </cell>
          <cell r="BL225">
            <v>0</v>
          </cell>
          <cell r="BM225">
            <v>4728</v>
          </cell>
          <cell r="BN225">
            <v>21054.79</v>
          </cell>
          <cell r="BO225">
            <v>0</v>
          </cell>
          <cell r="BP225">
            <v>38355.72</v>
          </cell>
          <cell r="BQ225">
            <v>0</v>
          </cell>
          <cell r="BR225">
            <v>0</v>
          </cell>
          <cell r="BS225">
            <v>0</v>
          </cell>
          <cell r="BT225">
            <v>59410.51</v>
          </cell>
        </row>
        <row r="226">
          <cell r="A226">
            <v>806</v>
          </cell>
          <cell r="B226">
            <v>3071</v>
          </cell>
          <cell r="C226" t="str">
            <v>Swell Cof E Primary School</v>
          </cell>
          <cell r="D226">
            <v>10819.79</v>
          </cell>
          <cell r="E226">
            <v>0</v>
          </cell>
          <cell r="F226">
            <v>42555</v>
          </cell>
          <cell r="G226">
            <v>789.6</v>
          </cell>
          <cell r="H226">
            <v>0</v>
          </cell>
          <cell r="I226">
            <v>0</v>
          </cell>
          <cell r="J226">
            <v>141365</v>
          </cell>
          <cell r="K226">
            <v>0</v>
          </cell>
          <cell r="L226">
            <v>3886</v>
          </cell>
          <cell r="M226">
            <v>0</v>
          </cell>
          <cell r="N226">
            <v>25766</v>
          </cell>
          <cell r="O226">
            <v>6600</v>
          </cell>
          <cell r="P226">
            <v>200</v>
          </cell>
          <cell r="Q226">
            <v>3710.77</v>
          </cell>
          <cell r="R226">
            <v>0</v>
          </cell>
          <cell r="S226">
            <v>4282.8999999999996</v>
          </cell>
          <cell r="T226">
            <v>910</v>
          </cell>
          <cell r="U226">
            <v>0</v>
          </cell>
          <cell r="V226">
            <v>4019.12</v>
          </cell>
          <cell r="W226">
            <v>16341</v>
          </cell>
          <cell r="X226">
            <v>0</v>
          </cell>
          <cell r="Y226">
            <v>0</v>
          </cell>
          <cell r="Z226">
            <v>0</v>
          </cell>
          <cell r="AA226">
            <v>99763.43</v>
          </cell>
          <cell r="AB226">
            <v>14585.51</v>
          </cell>
          <cell r="AC226">
            <v>22223.26</v>
          </cell>
          <cell r="AD226">
            <v>0</v>
          </cell>
          <cell r="AE226">
            <v>15935.12</v>
          </cell>
          <cell r="AF226">
            <v>0</v>
          </cell>
          <cell r="AG226">
            <v>2611.1999999999998</v>
          </cell>
          <cell r="AH226">
            <v>1458.92</v>
          </cell>
          <cell r="AI226">
            <v>760.16</v>
          </cell>
          <cell r="AJ226">
            <v>3098</v>
          </cell>
          <cell r="AK226">
            <v>775</v>
          </cell>
          <cell r="AL226">
            <v>3187.78</v>
          </cell>
          <cell r="AM226">
            <v>793.36</v>
          </cell>
          <cell r="AN226">
            <v>5448.55</v>
          </cell>
          <cell r="AO226">
            <v>188.83</v>
          </cell>
          <cell r="AP226">
            <v>1945.08</v>
          </cell>
          <cell r="AQ226">
            <v>785</v>
          </cell>
          <cell r="AR226">
            <v>510.02</v>
          </cell>
          <cell r="AS226">
            <v>13489.98</v>
          </cell>
          <cell r="AT226">
            <v>1588.38</v>
          </cell>
          <cell r="AU226">
            <v>0</v>
          </cell>
          <cell r="AV226">
            <v>2539.4899999999998</v>
          </cell>
          <cell r="AW226">
            <v>1013</v>
          </cell>
          <cell r="AX226">
            <v>0</v>
          </cell>
          <cell r="AY226">
            <v>0</v>
          </cell>
          <cell r="AZ226">
            <v>0</v>
          </cell>
          <cell r="BA226">
            <v>1450.68</v>
          </cell>
          <cell r="BB226">
            <v>7555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24484</v>
          </cell>
          <cell r="BH226">
            <v>0</v>
          </cell>
          <cell r="BI226">
            <v>0</v>
          </cell>
          <cell r="BJ226">
            <v>0</v>
          </cell>
          <cell r="BK226">
            <v>31459.18</v>
          </cell>
          <cell r="BL226">
            <v>0</v>
          </cell>
          <cell r="BM226">
            <v>3832.41</v>
          </cell>
          <cell r="BN226">
            <v>16194.83</v>
          </cell>
          <cell r="BO226">
            <v>0</v>
          </cell>
          <cell r="BP226">
            <v>32430.82</v>
          </cell>
          <cell r="BQ226">
            <v>106.19</v>
          </cell>
          <cell r="BR226">
            <v>0</v>
          </cell>
          <cell r="BS226">
            <v>0</v>
          </cell>
          <cell r="BT226">
            <v>48731.840000000004</v>
          </cell>
        </row>
        <row r="227">
          <cell r="A227">
            <v>807</v>
          </cell>
          <cell r="B227">
            <v>5214</v>
          </cell>
          <cell r="C227" t="str">
            <v>Swindon Village Primary School</v>
          </cell>
          <cell r="D227">
            <v>25728.43</v>
          </cell>
          <cell r="E227">
            <v>0</v>
          </cell>
          <cell r="F227">
            <v>25952.44</v>
          </cell>
          <cell r="G227">
            <v>0</v>
          </cell>
          <cell r="H227">
            <v>0</v>
          </cell>
          <cell r="I227">
            <v>0</v>
          </cell>
          <cell r="J227">
            <v>1072746</v>
          </cell>
          <cell r="K227">
            <v>0</v>
          </cell>
          <cell r="L227">
            <v>84292</v>
          </cell>
          <cell r="M227">
            <v>0</v>
          </cell>
          <cell r="N227">
            <v>39114.5</v>
          </cell>
          <cell r="O227">
            <v>5120</v>
          </cell>
          <cell r="P227">
            <v>4081.24</v>
          </cell>
          <cell r="Q227">
            <v>11765.58</v>
          </cell>
          <cell r="R227">
            <v>235</v>
          </cell>
          <cell r="S227">
            <v>17273.099999999999</v>
          </cell>
          <cell r="T227">
            <v>3976.09</v>
          </cell>
          <cell r="U227">
            <v>50834.6</v>
          </cell>
          <cell r="V227">
            <v>6676.5</v>
          </cell>
          <cell r="W227">
            <v>67450</v>
          </cell>
          <cell r="X227">
            <v>0</v>
          </cell>
          <cell r="Y227">
            <v>0</v>
          </cell>
          <cell r="Z227">
            <v>0</v>
          </cell>
          <cell r="AA227">
            <v>699976.08</v>
          </cell>
          <cell r="AB227">
            <v>39145.660000000003</v>
          </cell>
          <cell r="AC227">
            <v>196864.84</v>
          </cell>
          <cell r="AD227">
            <v>47263.360000000001</v>
          </cell>
          <cell r="AE227">
            <v>74536.27</v>
          </cell>
          <cell r="AF227">
            <v>5452.05</v>
          </cell>
          <cell r="AG227">
            <v>35280.559999999998</v>
          </cell>
          <cell r="AH227">
            <v>6240.74</v>
          </cell>
          <cell r="AI227">
            <v>5194.3999999999996</v>
          </cell>
          <cell r="AJ227">
            <v>10691</v>
          </cell>
          <cell r="AK227">
            <v>142.86000000000001</v>
          </cell>
          <cell r="AL227">
            <v>12806.63</v>
          </cell>
          <cell r="AM227">
            <v>2678</v>
          </cell>
          <cell r="AN227">
            <v>2390.98</v>
          </cell>
          <cell r="AO227">
            <v>4707.79</v>
          </cell>
          <cell r="AP227">
            <v>20436.07</v>
          </cell>
          <cell r="AQ227">
            <v>2114</v>
          </cell>
          <cell r="AR227">
            <v>3144.1</v>
          </cell>
          <cell r="AS227">
            <v>88491.17</v>
          </cell>
          <cell r="AT227">
            <v>12971.95</v>
          </cell>
          <cell r="AU227">
            <v>0</v>
          </cell>
          <cell r="AV227">
            <v>12779.89</v>
          </cell>
          <cell r="AW227">
            <v>10127</v>
          </cell>
          <cell r="AX227">
            <v>0</v>
          </cell>
          <cell r="AY227">
            <v>12239</v>
          </cell>
          <cell r="AZ227">
            <v>0</v>
          </cell>
          <cell r="BA227">
            <v>6354.33</v>
          </cell>
          <cell r="BB227">
            <v>14182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83245.56</v>
          </cell>
          <cell r="BH227">
            <v>0</v>
          </cell>
          <cell r="BI227">
            <v>0</v>
          </cell>
          <cell r="BJ227">
            <v>0</v>
          </cell>
          <cell r="BK227">
            <v>104496</v>
          </cell>
          <cell r="BL227">
            <v>0</v>
          </cell>
          <cell r="BM227">
            <v>4032</v>
          </cell>
          <cell r="BN227">
            <v>63082.31</v>
          </cell>
          <cell r="BO227">
            <v>0</v>
          </cell>
          <cell r="BP227">
            <v>0.44</v>
          </cell>
          <cell r="BQ227">
            <v>670</v>
          </cell>
          <cell r="BR227">
            <v>-0.44</v>
          </cell>
          <cell r="BS227">
            <v>0</v>
          </cell>
          <cell r="BT227">
            <v>63752.31</v>
          </cell>
        </row>
        <row r="228">
          <cell r="A228">
            <v>808</v>
          </cell>
          <cell r="B228">
            <v>3072</v>
          </cell>
          <cell r="C228" t="str">
            <v>Temple Guiting Cof E</v>
          </cell>
          <cell r="D228">
            <v>16863.71</v>
          </cell>
          <cell r="E228">
            <v>0</v>
          </cell>
          <cell r="F228">
            <v>23509</v>
          </cell>
          <cell r="G228">
            <v>1265</v>
          </cell>
          <cell r="H228">
            <v>0</v>
          </cell>
          <cell r="I228">
            <v>0</v>
          </cell>
          <cell r="J228">
            <v>221351.83</v>
          </cell>
          <cell r="K228">
            <v>0</v>
          </cell>
          <cell r="L228">
            <v>3544</v>
          </cell>
          <cell r="M228">
            <v>0</v>
          </cell>
          <cell r="N228">
            <v>18776.169999999998</v>
          </cell>
          <cell r="O228">
            <v>0</v>
          </cell>
          <cell r="P228">
            <v>0</v>
          </cell>
          <cell r="Q228">
            <v>4616.3</v>
          </cell>
          <cell r="R228">
            <v>0</v>
          </cell>
          <cell r="S228">
            <v>0</v>
          </cell>
          <cell r="T228">
            <v>0</v>
          </cell>
          <cell r="U228">
            <v>4410</v>
          </cell>
          <cell r="V228">
            <v>5861</v>
          </cell>
          <cell r="W228">
            <v>21431</v>
          </cell>
          <cell r="X228">
            <v>0</v>
          </cell>
          <cell r="Y228">
            <v>0</v>
          </cell>
          <cell r="Z228">
            <v>0</v>
          </cell>
          <cell r="AA228">
            <v>171378.18</v>
          </cell>
          <cell r="AB228">
            <v>5600.7</v>
          </cell>
          <cell r="AC228">
            <v>34551.18</v>
          </cell>
          <cell r="AD228">
            <v>0</v>
          </cell>
          <cell r="AE228">
            <v>9133.35</v>
          </cell>
          <cell r="AF228">
            <v>0</v>
          </cell>
          <cell r="AG228">
            <v>2099.61</v>
          </cell>
          <cell r="AH228">
            <v>386.97</v>
          </cell>
          <cell r="AI228">
            <v>1365.58</v>
          </cell>
          <cell r="AJ228">
            <v>2537</v>
          </cell>
          <cell r="AK228">
            <v>700</v>
          </cell>
          <cell r="AL228">
            <v>537.5</v>
          </cell>
          <cell r="AM228">
            <v>961.92</v>
          </cell>
          <cell r="AN228">
            <v>7481.54</v>
          </cell>
          <cell r="AO228">
            <v>574.04</v>
          </cell>
          <cell r="AP228">
            <v>5314.01</v>
          </cell>
          <cell r="AQ228">
            <v>2934</v>
          </cell>
          <cell r="AR228">
            <v>610.21</v>
          </cell>
          <cell r="AS228">
            <v>10250.36</v>
          </cell>
          <cell r="AT228">
            <v>1266.2</v>
          </cell>
          <cell r="AU228">
            <v>0</v>
          </cell>
          <cell r="AV228">
            <v>2276.25</v>
          </cell>
          <cell r="AW228">
            <v>2064.8000000000002</v>
          </cell>
          <cell r="AX228">
            <v>0</v>
          </cell>
          <cell r="AY228">
            <v>452.5</v>
          </cell>
          <cell r="AZ228">
            <v>268.8</v>
          </cell>
          <cell r="BA228">
            <v>3327.02</v>
          </cell>
          <cell r="BB228">
            <v>8732.25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26532</v>
          </cell>
          <cell r="BH228">
            <v>0</v>
          </cell>
          <cell r="BI228">
            <v>0</v>
          </cell>
          <cell r="BJ228">
            <v>0</v>
          </cell>
          <cell r="BK228">
            <v>42238.45</v>
          </cell>
          <cell r="BL228">
            <v>0</v>
          </cell>
          <cell r="BM228">
            <v>5242.26</v>
          </cell>
          <cell r="BN228">
            <v>22050.04</v>
          </cell>
          <cell r="BO228">
            <v>0</v>
          </cell>
          <cell r="BP228">
            <v>243.8</v>
          </cell>
          <cell r="BQ228">
            <v>3581.49</v>
          </cell>
          <cell r="BR228">
            <v>0</v>
          </cell>
          <cell r="BS228">
            <v>0</v>
          </cell>
          <cell r="BT228">
            <v>25875.33</v>
          </cell>
        </row>
        <row r="229">
          <cell r="A229">
            <v>810</v>
          </cell>
          <cell r="B229">
            <v>3348</v>
          </cell>
          <cell r="C229" t="str">
            <v>St Marys Church of England Primary School</v>
          </cell>
          <cell r="D229">
            <v>28157.79</v>
          </cell>
          <cell r="E229">
            <v>0</v>
          </cell>
          <cell r="F229">
            <v>0</v>
          </cell>
          <cell r="G229">
            <v>73.599999999999994</v>
          </cell>
          <cell r="H229">
            <v>0</v>
          </cell>
          <cell r="I229">
            <v>0</v>
          </cell>
          <cell r="J229">
            <v>745662.97</v>
          </cell>
          <cell r="K229">
            <v>0</v>
          </cell>
          <cell r="L229">
            <v>63268</v>
          </cell>
          <cell r="M229">
            <v>0</v>
          </cell>
          <cell r="N229">
            <v>30007.03</v>
          </cell>
          <cell r="O229">
            <v>6350</v>
          </cell>
          <cell r="P229">
            <v>429.11</v>
          </cell>
          <cell r="Q229">
            <v>10015.459999999999</v>
          </cell>
          <cell r="R229">
            <v>0</v>
          </cell>
          <cell r="S229">
            <v>33426.449999999997</v>
          </cell>
          <cell r="T229">
            <v>4257.45</v>
          </cell>
          <cell r="U229">
            <v>4399.6099999999997</v>
          </cell>
          <cell r="V229">
            <v>17330.03</v>
          </cell>
          <cell r="W229">
            <v>52159</v>
          </cell>
          <cell r="X229">
            <v>0</v>
          </cell>
          <cell r="Y229">
            <v>0</v>
          </cell>
          <cell r="Z229">
            <v>0</v>
          </cell>
          <cell r="AA229">
            <v>527430.26</v>
          </cell>
          <cell r="AB229">
            <v>51464.65</v>
          </cell>
          <cell r="AC229">
            <v>177904.11</v>
          </cell>
          <cell r="AD229">
            <v>27938.080000000002</v>
          </cell>
          <cell r="AE229">
            <v>32604.15</v>
          </cell>
          <cell r="AF229">
            <v>0</v>
          </cell>
          <cell r="AG229">
            <v>17096.099999999999</v>
          </cell>
          <cell r="AH229">
            <v>1360.96</v>
          </cell>
          <cell r="AI229">
            <v>3737.41</v>
          </cell>
          <cell r="AJ229">
            <v>15215</v>
          </cell>
          <cell r="AK229">
            <v>3804</v>
          </cell>
          <cell r="AL229">
            <v>9099.6299999999992</v>
          </cell>
          <cell r="AM229">
            <v>1727.84</v>
          </cell>
          <cell r="AN229">
            <v>1380.84</v>
          </cell>
          <cell r="AO229">
            <v>2649.02</v>
          </cell>
          <cell r="AP229">
            <v>15305.31</v>
          </cell>
          <cell r="AQ229">
            <v>3368</v>
          </cell>
          <cell r="AR229">
            <v>1482.25</v>
          </cell>
          <cell r="AS229">
            <v>27352.02</v>
          </cell>
          <cell r="AT229">
            <v>6514.4</v>
          </cell>
          <cell r="AU229">
            <v>0</v>
          </cell>
          <cell r="AV229">
            <v>7058.4</v>
          </cell>
          <cell r="AW229">
            <v>7040</v>
          </cell>
          <cell r="AX229">
            <v>0</v>
          </cell>
          <cell r="AY229">
            <v>4635.71</v>
          </cell>
          <cell r="AZ229">
            <v>0</v>
          </cell>
          <cell r="BA229">
            <v>5781.59</v>
          </cell>
          <cell r="BB229">
            <v>13904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4399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4472.6000000000004</v>
          </cell>
          <cell r="BN229">
            <v>29609.17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29609.17</v>
          </cell>
        </row>
        <row r="230">
          <cell r="A230">
            <v>811</v>
          </cell>
          <cell r="B230">
            <v>3073</v>
          </cell>
          <cell r="C230" t="str">
            <v>Tewkesbury C of E Primary School</v>
          </cell>
          <cell r="D230">
            <v>60490.33</v>
          </cell>
          <cell r="E230">
            <v>0</v>
          </cell>
          <cell r="F230">
            <v>0</v>
          </cell>
          <cell r="G230">
            <v>1807.26</v>
          </cell>
          <cell r="H230">
            <v>0</v>
          </cell>
          <cell r="I230">
            <v>0</v>
          </cell>
          <cell r="J230">
            <v>1038159</v>
          </cell>
          <cell r="K230">
            <v>0</v>
          </cell>
          <cell r="L230">
            <v>85776</v>
          </cell>
          <cell r="M230">
            <v>0</v>
          </cell>
          <cell r="N230">
            <v>74931</v>
          </cell>
          <cell r="O230">
            <v>1828.1</v>
          </cell>
          <cell r="P230">
            <v>0</v>
          </cell>
          <cell r="Q230">
            <v>26095.02</v>
          </cell>
          <cell r="R230">
            <v>24903.040000000001</v>
          </cell>
          <cell r="S230">
            <v>8810.6200000000008</v>
          </cell>
          <cell r="T230">
            <v>0</v>
          </cell>
          <cell r="U230">
            <v>0</v>
          </cell>
          <cell r="V230">
            <v>13646.49</v>
          </cell>
          <cell r="W230">
            <v>66150</v>
          </cell>
          <cell r="X230">
            <v>0</v>
          </cell>
          <cell r="Y230">
            <v>0</v>
          </cell>
          <cell r="Z230">
            <v>0</v>
          </cell>
          <cell r="AA230">
            <v>777090.86</v>
          </cell>
          <cell r="AB230">
            <v>71355.34</v>
          </cell>
          <cell r="AC230">
            <v>135023.47</v>
          </cell>
          <cell r="AD230">
            <v>17616.34</v>
          </cell>
          <cell r="AE230">
            <v>35520.050000000003</v>
          </cell>
          <cell r="AF230">
            <v>26634.11</v>
          </cell>
          <cell r="AG230">
            <v>22032.29</v>
          </cell>
          <cell r="AH230">
            <v>3001.62</v>
          </cell>
          <cell r="AI230">
            <v>2531.15</v>
          </cell>
          <cell r="AJ230">
            <v>8230</v>
          </cell>
          <cell r="AK230">
            <v>2058</v>
          </cell>
          <cell r="AL230">
            <v>38998.550000000003</v>
          </cell>
          <cell r="AM230">
            <v>2328.59</v>
          </cell>
          <cell r="AN230">
            <v>8095.48</v>
          </cell>
          <cell r="AO230">
            <v>2717.14</v>
          </cell>
          <cell r="AP230">
            <v>11199.91</v>
          </cell>
          <cell r="AQ230">
            <v>27304</v>
          </cell>
          <cell r="AR230">
            <v>4881.7299999999996</v>
          </cell>
          <cell r="AS230">
            <v>32872.639999999999</v>
          </cell>
          <cell r="AT230">
            <v>17025.91</v>
          </cell>
          <cell r="AU230">
            <v>0</v>
          </cell>
          <cell r="AV230">
            <v>7595.31</v>
          </cell>
          <cell r="AW230">
            <v>10334.200000000001</v>
          </cell>
          <cell r="AX230">
            <v>0</v>
          </cell>
          <cell r="AY230">
            <v>35249.14</v>
          </cell>
          <cell r="AZ230">
            <v>9110.75</v>
          </cell>
          <cell r="BA230">
            <v>14654.6</v>
          </cell>
          <cell r="BB230">
            <v>17916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13729</v>
          </cell>
          <cell r="BH230">
            <v>0</v>
          </cell>
          <cell r="BI230">
            <v>0</v>
          </cell>
          <cell r="BJ230">
            <v>0</v>
          </cell>
          <cell r="BK230">
            <v>6520</v>
          </cell>
          <cell r="BL230">
            <v>0</v>
          </cell>
          <cell r="BM230">
            <v>3133.8</v>
          </cell>
          <cell r="BN230">
            <v>59412.42</v>
          </cell>
          <cell r="BO230">
            <v>0</v>
          </cell>
          <cell r="BP230">
            <v>2618</v>
          </cell>
          <cell r="BQ230">
            <v>3264.46</v>
          </cell>
          <cell r="BR230">
            <v>0</v>
          </cell>
          <cell r="BS230">
            <v>0</v>
          </cell>
          <cell r="BT230">
            <v>65294.879999999997</v>
          </cell>
        </row>
        <row r="231">
          <cell r="A231">
            <v>812</v>
          </cell>
          <cell r="B231">
            <v>2180</v>
          </cell>
          <cell r="C231" t="str">
            <v>The John Moore Primary School</v>
          </cell>
          <cell r="D231">
            <v>26296.21</v>
          </cell>
          <cell r="E231">
            <v>0</v>
          </cell>
          <cell r="F231">
            <v>38669.72</v>
          </cell>
          <cell r="G231">
            <v>319.35000000000002</v>
          </cell>
          <cell r="H231">
            <v>0</v>
          </cell>
          <cell r="I231">
            <v>0</v>
          </cell>
          <cell r="J231">
            <v>521105.65</v>
          </cell>
          <cell r="K231">
            <v>0</v>
          </cell>
          <cell r="L231">
            <v>26170</v>
          </cell>
          <cell r="M231">
            <v>0</v>
          </cell>
          <cell r="N231">
            <v>30563.35</v>
          </cell>
          <cell r="O231">
            <v>3100</v>
          </cell>
          <cell r="P231">
            <v>235</v>
          </cell>
          <cell r="Q231">
            <v>11046.14</v>
          </cell>
          <cell r="R231">
            <v>0</v>
          </cell>
          <cell r="S231">
            <v>0</v>
          </cell>
          <cell r="T231">
            <v>4084.9</v>
          </cell>
          <cell r="U231">
            <v>13517.5</v>
          </cell>
          <cell r="V231">
            <v>3807.78</v>
          </cell>
          <cell r="W231">
            <v>39434</v>
          </cell>
          <cell r="X231">
            <v>0</v>
          </cell>
          <cell r="Y231">
            <v>0</v>
          </cell>
          <cell r="Z231">
            <v>0</v>
          </cell>
          <cell r="AA231">
            <v>368300.17</v>
          </cell>
          <cell r="AB231">
            <v>19480.41</v>
          </cell>
          <cell r="AC231">
            <v>84506.52</v>
          </cell>
          <cell r="AD231">
            <v>903.24</v>
          </cell>
          <cell r="AE231">
            <v>17636.14</v>
          </cell>
          <cell r="AF231">
            <v>0</v>
          </cell>
          <cell r="AG231">
            <v>13196.98</v>
          </cell>
          <cell r="AH231">
            <v>3031.97</v>
          </cell>
          <cell r="AI231">
            <v>3185.44</v>
          </cell>
          <cell r="AJ231">
            <v>6369</v>
          </cell>
          <cell r="AK231">
            <v>1592</v>
          </cell>
          <cell r="AL231">
            <v>5474.71</v>
          </cell>
          <cell r="AM231">
            <v>3290.31</v>
          </cell>
          <cell r="AN231">
            <v>20334.12</v>
          </cell>
          <cell r="AO231">
            <v>1689.47</v>
          </cell>
          <cell r="AP231">
            <v>6651.08</v>
          </cell>
          <cell r="AQ231">
            <v>8895</v>
          </cell>
          <cell r="AR231">
            <v>2969.49</v>
          </cell>
          <cell r="AS231">
            <v>23463.91</v>
          </cell>
          <cell r="AT231">
            <v>7972.54</v>
          </cell>
          <cell r="AU231">
            <v>0</v>
          </cell>
          <cell r="AV231">
            <v>4345.8500000000004</v>
          </cell>
          <cell r="AW231">
            <v>5361.7</v>
          </cell>
          <cell r="AX231">
            <v>2308.66</v>
          </cell>
          <cell r="AY231">
            <v>5004.1499999999996</v>
          </cell>
          <cell r="AZ231">
            <v>400</v>
          </cell>
          <cell r="BA231">
            <v>9280.0400000000009</v>
          </cell>
          <cell r="BB231">
            <v>15450.25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19450</v>
          </cell>
          <cell r="BH231">
            <v>0</v>
          </cell>
          <cell r="BI231">
            <v>0</v>
          </cell>
          <cell r="BJ231">
            <v>0</v>
          </cell>
          <cell r="BK231">
            <v>22380.04</v>
          </cell>
          <cell r="BL231">
            <v>0</v>
          </cell>
          <cell r="BM231">
            <v>4097.5600000000004</v>
          </cell>
          <cell r="BN231">
            <v>38267.379999999997</v>
          </cell>
          <cell r="BO231">
            <v>0</v>
          </cell>
          <cell r="BP231">
            <v>31902.68</v>
          </cell>
          <cell r="BQ231">
            <v>58.79</v>
          </cell>
          <cell r="BR231">
            <v>0</v>
          </cell>
          <cell r="BS231">
            <v>0</v>
          </cell>
          <cell r="BT231">
            <v>70228.849999999991</v>
          </cell>
        </row>
        <row r="232">
          <cell r="A232">
            <v>814</v>
          </cell>
          <cell r="B232">
            <v>2125</v>
          </cell>
          <cell r="C232" t="str">
            <v>Mitton Manor Primary School</v>
          </cell>
          <cell r="D232">
            <v>19491.939999999999</v>
          </cell>
          <cell r="E232">
            <v>0</v>
          </cell>
          <cell r="F232">
            <v>9214.68</v>
          </cell>
          <cell r="G232">
            <v>0</v>
          </cell>
          <cell r="H232">
            <v>0</v>
          </cell>
          <cell r="I232">
            <v>0</v>
          </cell>
          <cell r="J232">
            <v>501802</v>
          </cell>
          <cell r="K232">
            <v>0</v>
          </cell>
          <cell r="L232">
            <v>32260</v>
          </cell>
          <cell r="M232">
            <v>0</v>
          </cell>
          <cell r="N232">
            <v>21775</v>
          </cell>
          <cell r="O232">
            <v>1720.4</v>
          </cell>
          <cell r="P232">
            <v>2000.4</v>
          </cell>
          <cell r="Q232">
            <v>7310.31</v>
          </cell>
          <cell r="R232">
            <v>0</v>
          </cell>
          <cell r="S232">
            <v>0</v>
          </cell>
          <cell r="T232">
            <v>0</v>
          </cell>
          <cell r="U232">
            <v>8818.57</v>
          </cell>
          <cell r="V232">
            <v>1602.13</v>
          </cell>
          <cell r="W232">
            <v>38005</v>
          </cell>
          <cell r="X232">
            <v>0</v>
          </cell>
          <cell r="Y232">
            <v>0</v>
          </cell>
          <cell r="Z232">
            <v>0</v>
          </cell>
          <cell r="AA232">
            <v>361328.17</v>
          </cell>
          <cell r="AB232">
            <v>20908.349999999999</v>
          </cell>
          <cell r="AC232">
            <v>77812.09</v>
          </cell>
          <cell r="AD232">
            <v>8595.9699999999993</v>
          </cell>
          <cell r="AE232">
            <v>20264.259999999998</v>
          </cell>
          <cell r="AF232">
            <v>0</v>
          </cell>
          <cell r="AG232">
            <v>20529.36</v>
          </cell>
          <cell r="AH232">
            <v>892.79</v>
          </cell>
          <cell r="AI232">
            <v>712</v>
          </cell>
          <cell r="AJ232">
            <v>3423</v>
          </cell>
          <cell r="AK232">
            <v>856</v>
          </cell>
          <cell r="AL232">
            <v>2262.67</v>
          </cell>
          <cell r="AM232">
            <v>3530.78</v>
          </cell>
          <cell r="AN232">
            <v>10594.61</v>
          </cell>
          <cell r="AO232">
            <v>3560.82</v>
          </cell>
          <cell r="AP232">
            <v>8909.2099999999991</v>
          </cell>
          <cell r="AQ232">
            <v>7623</v>
          </cell>
          <cell r="AR232">
            <v>1958.25</v>
          </cell>
          <cell r="AS232">
            <v>26679.25</v>
          </cell>
          <cell r="AT232">
            <v>4340.38</v>
          </cell>
          <cell r="AU232">
            <v>0</v>
          </cell>
          <cell r="AV232">
            <v>7420.7</v>
          </cell>
          <cell r="AW232">
            <v>4668</v>
          </cell>
          <cell r="AX232">
            <v>0</v>
          </cell>
          <cell r="AY232">
            <v>2610</v>
          </cell>
          <cell r="AZ232">
            <v>0</v>
          </cell>
          <cell r="BA232">
            <v>7532.66</v>
          </cell>
          <cell r="BB232">
            <v>11639.8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50623</v>
          </cell>
          <cell r="BH232">
            <v>0</v>
          </cell>
          <cell r="BI232">
            <v>0</v>
          </cell>
          <cell r="BJ232">
            <v>0</v>
          </cell>
          <cell r="BK232">
            <v>40844.29</v>
          </cell>
          <cell r="BL232">
            <v>0</v>
          </cell>
          <cell r="BM232">
            <v>2351.21</v>
          </cell>
          <cell r="BN232">
            <v>16133.63</v>
          </cell>
          <cell r="BO232">
            <v>0</v>
          </cell>
          <cell r="BP232">
            <v>15483.09</v>
          </cell>
          <cell r="BQ232">
            <v>1159.0899999999999</v>
          </cell>
          <cell r="BR232">
            <v>0</v>
          </cell>
          <cell r="BS232">
            <v>0</v>
          </cell>
          <cell r="BT232">
            <v>32775.81</v>
          </cell>
        </row>
        <row r="233">
          <cell r="A233">
            <v>815</v>
          </cell>
          <cell r="B233">
            <v>2116</v>
          </cell>
          <cell r="C233" t="str">
            <v>Queen Margaret PS &amp; EY Centre</v>
          </cell>
          <cell r="D233">
            <v>19678.64</v>
          </cell>
          <cell r="E233">
            <v>0</v>
          </cell>
          <cell r="F233">
            <v>39225</v>
          </cell>
          <cell r="G233">
            <v>0</v>
          </cell>
          <cell r="H233">
            <v>0</v>
          </cell>
          <cell r="I233">
            <v>0</v>
          </cell>
          <cell r="J233">
            <v>334583.08</v>
          </cell>
          <cell r="K233">
            <v>0</v>
          </cell>
          <cell r="L233">
            <v>57503</v>
          </cell>
          <cell r="M233">
            <v>0</v>
          </cell>
          <cell r="N233">
            <v>48450</v>
          </cell>
          <cell r="O233">
            <v>4544.72</v>
          </cell>
          <cell r="P233">
            <v>0</v>
          </cell>
          <cell r="Q233">
            <v>4907.0200000000004</v>
          </cell>
          <cell r="R233">
            <v>0</v>
          </cell>
          <cell r="S233">
            <v>6203.39</v>
          </cell>
          <cell r="T233">
            <v>2400.9299999999998</v>
          </cell>
          <cell r="U233">
            <v>87</v>
          </cell>
          <cell r="V233">
            <v>2609.8000000000002</v>
          </cell>
          <cell r="W233">
            <v>29488</v>
          </cell>
          <cell r="X233">
            <v>0</v>
          </cell>
          <cell r="Y233">
            <v>0</v>
          </cell>
          <cell r="Z233">
            <v>0</v>
          </cell>
          <cell r="AA233">
            <v>258824.65</v>
          </cell>
          <cell r="AB233">
            <v>9032.86</v>
          </cell>
          <cell r="AC233">
            <v>98377.97</v>
          </cell>
          <cell r="AD233">
            <v>18795.38</v>
          </cell>
          <cell r="AE233">
            <v>19937.13</v>
          </cell>
          <cell r="AF233">
            <v>0</v>
          </cell>
          <cell r="AG233">
            <v>8561.7900000000009</v>
          </cell>
          <cell r="AH233">
            <v>441.42</v>
          </cell>
          <cell r="AI233">
            <v>1635.43</v>
          </cell>
          <cell r="AJ233">
            <v>6822</v>
          </cell>
          <cell r="AK233">
            <v>1706</v>
          </cell>
          <cell r="AL233">
            <v>10804.66</v>
          </cell>
          <cell r="AM233">
            <v>3110.48</v>
          </cell>
          <cell r="AN233">
            <v>1540.78</v>
          </cell>
          <cell r="AO233">
            <v>2125.5</v>
          </cell>
          <cell r="AP233">
            <v>6771.71</v>
          </cell>
          <cell r="AQ233">
            <v>6468</v>
          </cell>
          <cell r="AR233">
            <v>970.43</v>
          </cell>
          <cell r="AS233">
            <v>21084.55</v>
          </cell>
          <cell r="AT233">
            <v>2014.2</v>
          </cell>
          <cell r="AU233">
            <v>0</v>
          </cell>
          <cell r="AV233">
            <v>5775.3</v>
          </cell>
          <cell r="AW233">
            <v>2986.2</v>
          </cell>
          <cell r="AX233">
            <v>0</v>
          </cell>
          <cell r="AY233">
            <v>18384.34</v>
          </cell>
          <cell r="AZ233">
            <v>0</v>
          </cell>
          <cell r="BA233">
            <v>1837.72</v>
          </cell>
          <cell r="BB233">
            <v>9992.5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29583</v>
          </cell>
          <cell r="BH233">
            <v>0</v>
          </cell>
          <cell r="BI233">
            <v>0</v>
          </cell>
          <cell r="BJ233">
            <v>0</v>
          </cell>
          <cell r="BK233">
            <v>66141.119999999995</v>
          </cell>
          <cell r="BL233">
            <v>0</v>
          </cell>
          <cell r="BM233">
            <v>0</v>
          </cell>
          <cell r="BN233">
            <v>-7545.42</v>
          </cell>
          <cell r="BO233">
            <v>0</v>
          </cell>
          <cell r="BP233">
            <v>-793.12</v>
          </cell>
          <cell r="BQ233">
            <v>3460</v>
          </cell>
          <cell r="BR233">
            <v>0</v>
          </cell>
          <cell r="BS233">
            <v>0</v>
          </cell>
          <cell r="BT233">
            <v>-4878.5400000000009</v>
          </cell>
        </row>
        <row r="234">
          <cell r="A234">
            <v>816</v>
          </cell>
          <cell r="B234">
            <v>2179</v>
          </cell>
          <cell r="C234" t="str">
            <v>Meadowside Primary School</v>
          </cell>
          <cell r="D234">
            <v>47768.18</v>
          </cell>
          <cell r="E234">
            <v>0</v>
          </cell>
          <cell r="F234">
            <v>114588</v>
          </cell>
          <cell r="G234">
            <v>4571.84</v>
          </cell>
          <cell r="H234">
            <v>4041</v>
          </cell>
          <cell r="I234">
            <v>0</v>
          </cell>
          <cell r="J234">
            <v>542661</v>
          </cell>
          <cell r="K234">
            <v>0</v>
          </cell>
          <cell r="L234">
            <v>51520</v>
          </cell>
          <cell r="M234">
            <v>0</v>
          </cell>
          <cell r="N234">
            <v>29373</v>
          </cell>
          <cell r="O234">
            <v>1530</v>
          </cell>
          <cell r="P234">
            <v>477.04</v>
          </cell>
          <cell r="Q234">
            <v>15852.28</v>
          </cell>
          <cell r="R234">
            <v>0</v>
          </cell>
          <cell r="S234">
            <v>185</v>
          </cell>
          <cell r="T234">
            <v>2426.23</v>
          </cell>
          <cell r="U234">
            <v>0</v>
          </cell>
          <cell r="V234">
            <v>6955.58</v>
          </cell>
          <cell r="W234">
            <v>46915</v>
          </cell>
          <cell r="X234">
            <v>0</v>
          </cell>
          <cell r="Y234">
            <v>0</v>
          </cell>
          <cell r="Z234">
            <v>0</v>
          </cell>
          <cell r="AA234">
            <v>397281.16</v>
          </cell>
          <cell r="AB234">
            <v>948.42</v>
          </cell>
          <cell r="AC234">
            <v>140948.75</v>
          </cell>
          <cell r="AD234">
            <v>0</v>
          </cell>
          <cell r="AE234">
            <v>26154.36</v>
          </cell>
          <cell r="AF234">
            <v>0</v>
          </cell>
          <cell r="AG234">
            <v>15610.63</v>
          </cell>
          <cell r="AH234">
            <v>604.48</v>
          </cell>
          <cell r="AI234">
            <v>1255.6199999999999</v>
          </cell>
          <cell r="AJ234">
            <v>4741</v>
          </cell>
          <cell r="AK234">
            <v>1185</v>
          </cell>
          <cell r="AL234">
            <v>3047.44</v>
          </cell>
          <cell r="AM234">
            <v>2770.5</v>
          </cell>
          <cell r="AN234">
            <v>20108.439999999999</v>
          </cell>
          <cell r="AO234">
            <v>495.15</v>
          </cell>
          <cell r="AP234">
            <v>8197.69</v>
          </cell>
          <cell r="AQ234">
            <v>13070</v>
          </cell>
          <cell r="AR234">
            <v>560.17999999999995</v>
          </cell>
          <cell r="AS234">
            <v>15029.63</v>
          </cell>
          <cell r="AT234">
            <v>21482.61</v>
          </cell>
          <cell r="AU234">
            <v>0</v>
          </cell>
          <cell r="AV234">
            <v>3225.03</v>
          </cell>
          <cell r="AW234">
            <v>5649</v>
          </cell>
          <cell r="AX234">
            <v>0</v>
          </cell>
          <cell r="AY234">
            <v>4113.3900000000003</v>
          </cell>
          <cell r="AZ234">
            <v>4802.5</v>
          </cell>
          <cell r="BA234">
            <v>6070.87</v>
          </cell>
          <cell r="BB234">
            <v>14076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19735</v>
          </cell>
          <cell r="BH234">
            <v>0</v>
          </cell>
          <cell r="BI234">
            <v>0</v>
          </cell>
          <cell r="BJ234">
            <v>0</v>
          </cell>
          <cell r="BK234">
            <v>137015.98000000001</v>
          </cell>
          <cell r="BL234">
            <v>0</v>
          </cell>
          <cell r="BM234">
            <v>72.27</v>
          </cell>
          <cell r="BN234">
            <v>34235.46</v>
          </cell>
          <cell r="BO234">
            <v>0</v>
          </cell>
          <cell r="BP234">
            <v>5327.51</v>
          </cell>
          <cell r="BQ234">
            <v>520.08000000000004</v>
          </cell>
          <cell r="BR234">
            <v>0</v>
          </cell>
          <cell r="BS234">
            <v>0</v>
          </cell>
          <cell r="BT234">
            <v>40083.050000000003</v>
          </cell>
        </row>
        <row r="235">
          <cell r="A235">
            <v>817</v>
          </cell>
          <cell r="B235">
            <v>3373</v>
          </cell>
          <cell r="C235" t="str">
            <v>Kingsway Primary School</v>
          </cell>
          <cell r="J235">
            <v>334021.48</v>
          </cell>
          <cell r="K235">
            <v>0</v>
          </cell>
          <cell r="L235">
            <v>15641</v>
          </cell>
          <cell r="M235">
            <v>0</v>
          </cell>
          <cell r="N235">
            <v>13540</v>
          </cell>
          <cell r="O235">
            <v>0</v>
          </cell>
          <cell r="P235">
            <v>500</v>
          </cell>
          <cell r="Q235">
            <v>4765.3900000000003</v>
          </cell>
          <cell r="R235">
            <v>0</v>
          </cell>
          <cell r="S235">
            <v>425.5</v>
          </cell>
          <cell r="T235">
            <v>145.63999999999999</v>
          </cell>
          <cell r="U235">
            <v>60</v>
          </cell>
          <cell r="V235">
            <v>201.83</v>
          </cell>
          <cell r="W235">
            <v>74228</v>
          </cell>
          <cell r="X235">
            <v>0</v>
          </cell>
          <cell r="Y235">
            <v>0</v>
          </cell>
          <cell r="Z235">
            <v>0</v>
          </cell>
          <cell r="AA235">
            <v>150371.35</v>
          </cell>
          <cell r="AB235">
            <v>186.66</v>
          </cell>
          <cell r="AC235">
            <v>26373.91</v>
          </cell>
          <cell r="AD235">
            <v>8421.86</v>
          </cell>
          <cell r="AE235">
            <v>14793.21</v>
          </cell>
          <cell r="AF235">
            <v>0</v>
          </cell>
          <cell r="AG235">
            <v>6916.45</v>
          </cell>
          <cell r="AH235">
            <v>1477.45</v>
          </cell>
          <cell r="AI235">
            <v>2437.7600000000002</v>
          </cell>
          <cell r="AJ235">
            <v>530</v>
          </cell>
          <cell r="AK235">
            <v>132</v>
          </cell>
          <cell r="AL235">
            <v>1863.26</v>
          </cell>
          <cell r="AM235">
            <v>44</v>
          </cell>
          <cell r="AN235">
            <v>7093.95</v>
          </cell>
          <cell r="AO235">
            <v>0</v>
          </cell>
          <cell r="AP235">
            <v>12311.61</v>
          </cell>
          <cell r="AQ235">
            <v>8750</v>
          </cell>
          <cell r="AR235">
            <v>274.82</v>
          </cell>
          <cell r="AS235">
            <v>110179.66</v>
          </cell>
          <cell r="AT235">
            <v>2841.5</v>
          </cell>
          <cell r="AU235">
            <v>0</v>
          </cell>
          <cell r="AV235">
            <v>2998.26</v>
          </cell>
          <cell r="AW235">
            <v>1729</v>
          </cell>
          <cell r="AX235">
            <v>0</v>
          </cell>
          <cell r="AY235">
            <v>693.85</v>
          </cell>
          <cell r="AZ235">
            <v>4251.7</v>
          </cell>
          <cell r="BA235">
            <v>0</v>
          </cell>
          <cell r="BB235">
            <v>6735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2040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72121.58</v>
          </cell>
          <cell r="BO235">
            <v>0</v>
          </cell>
          <cell r="BP235">
            <v>0</v>
          </cell>
          <cell r="BQ235">
            <v>2040</v>
          </cell>
          <cell r="BR235">
            <v>0</v>
          </cell>
          <cell r="BS235">
            <v>0</v>
          </cell>
          <cell r="BT235">
            <v>74161.58</v>
          </cell>
        </row>
        <row r="236">
          <cell r="A236">
            <v>818</v>
          </cell>
          <cell r="B236">
            <v>2098</v>
          </cell>
          <cell r="C236" t="str">
            <v>Thrupp School</v>
          </cell>
          <cell r="D236">
            <v>25895.23</v>
          </cell>
          <cell r="E236">
            <v>0</v>
          </cell>
          <cell r="F236">
            <v>62734.91</v>
          </cell>
          <cell r="G236">
            <v>152.57</v>
          </cell>
          <cell r="H236">
            <v>0</v>
          </cell>
          <cell r="I236">
            <v>0</v>
          </cell>
          <cell r="J236">
            <v>328325</v>
          </cell>
          <cell r="K236">
            <v>0</v>
          </cell>
          <cell r="L236">
            <v>52291</v>
          </cell>
          <cell r="M236">
            <v>0</v>
          </cell>
          <cell r="N236">
            <v>30733</v>
          </cell>
          <cell r="O236">
            <v>0</v>
          </cell>
          <cell r="P236">
            <v>2265.9</v>
          </cell>
          <cell r="Q236">
            <v>31406.94</v>
          </cell>
          <cell r="R236">
            <v>0</v>
          </cell>
          <cell r="S236">
            <v>0</v>
          </cell>
          <cell r="T236">
            <v>1889.22</v>
          </cell>
          <cell r="U236">
            <v>6077.17</v>
          </cell>
          <cell r="V236">
            <v>5591.48</v>
          </cell>
          <cell r="W236">
            <v>28081</v>
          </cell>
          <cell r="X236">
            <v>0</v>
          </cell>
          <cell r="Y236">
            <v>0</v>
          </cell>
          <cell r="Z236">
            <v>0</v>
          </cell>
          <cell r="AA236">
            <v>267234.03999999998</v>
          </cell>
          <cell r="AB236">
            <v>9662.2900000000009</v>
          </cell>
          <cell r="AC236">
            <v>103178.95</v>
          </cell>
          <cell r="AD236">
            <v>0</v>
          </cell>
          <cell r="AE236">
            <v>18164.54</v>
          </cell>
          <cell r="AF236">
            <v>0</v>
          </cell>
          <cell r="AG236">
            <v>7352.55</v>
          </cell>
          <cell r="AH236">
            <v>899.06</v>
          </cell>
          <cell r="AI236">
            <v>1680.5</v>
          </cell>
          <cell r="AJ236">
            <v>3076</v>
          </cell>
          <cell r="AK236">
            <v>769</v>
          </cell>
          <cell r="AL236">
            <v>5568.66</v>
          </cell>
          <cell r="AM236">
            <v>1709.01</v>
          </cell>
          <cell r="AN236">
            <v>9958.0300000000007</v>
          </cell>
          <cell r="AO236">
            <v>781.52</v>
          </cell>
          <cell r="AP236">
            <v>6244.65</v>
          </cell>
          <cell r="AQ236">
            <v>2650</v>
          </cell>
          <cell r="AR236">
            <v>1234.7</v>
          </cell>
          <cell r="AS236">
            <v>16403.07</v>
          </cell>
          <cell r="AT236">
            <v>1703.42</v>
          </cell>
          <cell r="AU236">
            <v>0</v>
          </cell>
          <cell r="AV236">
            <v>5382.29</v>
          </cell>
          <cell r="AW236">
            <v>3186</v>
          </cell>
          <cell r="AX236">
            <v>0</v>
          </cell>
          <cell r="AY236">
            <v>1029.51</v>
          </cell>
          <cell r="AZ236">
            <v>0</v>
          </cell>
          <cell r="BA236">
            <v>10220.58</v>
          </cell>
          <cell r="BB236">
            <v>10699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29712</v>
          </cell>
          <cell r="BH236">
            <v>0</v>
          </cell>
          <cell r="BI236">
            <v>0</v>
          </cell>
          <cell r="BJ236">
            <v>0</v>
          </cell>
          <cell r="BK236">
            <v>6180</v>
          </cell>
          <cell r="BL236">
            <v>0</v>
          </cell>
          <cell r="BM236">
            <v>1300.8900000000001</v>
          </cell>
          <cell r="BN236">
            <v>23768.57</v>
          </cell>
          <cell r="BO236">
            <v>0</v>
          </cell>
          <cell r="BP236">
            <v>82740.91</v>
          </cell>
          <cell r="BQ236">
            <v>2377.6799999999998</v>
          </cell>
          <cell r="BR236">
            <v>0</v>
          </cell>
          <cell r="BS236">
            <v>0</v>
          </cell>
          <cell r="BT236">
            <v>108887.16</v>
          </cell>
        </row>
        <row r="237">
          <cell r="A237">
            <v>819</v>
          </cell>
          <cell r="B237">
            <v>2099</v>
          </cell>
          <cell r="C237" t="str">
            <v>Tibberton Community School</v>
          </cell>
          <cell r="D237">
            <v>42158.62</v>
          </cell>
          <cell r="E237">
            <v>0</v>
          </cell>
          <cell r="F237">
            <v>25785</v>
          </cell>
          <cell r="G237">
            <v>461.17</v>
          </cell>
          <cell r="H237">
            <v>0</v>
          </cell>
          <cell r="I237">
            <v>0</v>
          </cell>
          <cell r="J237">
            <v>273290</v>
          </cell>
          <cell r="K237">
            <v>0</v>
          </cell>
          <cell r="L237">
            <v>25302</v>
          </cell>
          <cell r="M237">
            <v>0</v>
          </cell>
          <cell r="N237">
            <v>25201.5</v>
          </cell>
          <cell r="O237">
            <v>2519</v>
          </cell>
          <cell r="P237">
            <v>400</v>
          </cell>
          <cell r="Q237">
            <v>14118.42</v>
          </cell>
          <cell r="R237">
            <v>14048.6</v>
          </cell>
          <cell r="S237">
            <v>0</v>
          </cell>
          <cell r="T237">
            <v>402.1</v>
          </cell>
          <cell r="U237">
            <v>9069.94</v>
          </cell>
          <cell r="V237">
            <v>7219</v>
          </cell>
          <cell r="W237">
            <v>25338</v>
          </cell>
          <cell r="X237">
            <v>0</v>
          </cell>
          <cell r="Y237">
            <v>0</v>
          </cell>
          <cell r="Z237">
            <v>0</v>
          </cell>
          <cell r="AA237">
            <v>195365.9</v>
          </cell>
          <cell r="AB237">
            <v>8411.93</v>
          </cell>
          <cell r="AC237">
            <v>57018.03</v>
          </cell>
          <cell r="AD237">
            <v>278.37</v>
          </cell>
          <cell r="AE237">
            <v>17751.11</v>
          </cell>
          <cell r="AF237">
            <v>0</v>
          </cell>
          <cell r="AG237">
            <v>6912.81</v>
          </cell>
          <cell r="AH237">
            <v>1869.19</v>
          </cell>
          <cell r="AI237">
            <v>1018.38</v>
          </cell>
          <cell r="AJ237">
            <v>6127</v>
          </cell>
          <cell r="AK237">
            <v>1532</v>
          </cell>
          <cell r="AL237">
            <v>9492.81</v>
          </cell>
          <cell r="AM237">
            <v>2233.96</v>
          </cell>
          <cell r="AN237">
            <v>10567.77</v>
          </cell>
          <cell r="AO237">
            <v>1010.33</v>
          </cell>
          <cell r="AP237">
            <v>4038.05</v>
          </cell>
          <cell r="AQ237">
            <v>3407</v>
          </cell>
          <cell r="AR237">
            <v>990.03</v>
          </cell>
          <cell r="AS237">
            <v>27345.93</v>
          </cell>
          <cell r="AT237">
            <v>12273.89</v>
          </cell>
          <cell r="AU237">
            <v>0</v>
          </cell>
          <cell r="AV237">
            <v>2163.61</v>
          </cell>
          <cell r="AW237">
            <v>2371</v>
          </cell>
          <cell r="AX237">
            <v>0</v>
          </cell>
          <cell r="AY237">
            <v>15632</v>
          </cell>
          <cell r="AZ237">
            <v>0</v>
          </cell>
          <cell r="BA237">
            <v>5674.63</v>
          </cell>
          <cell r="BB237">
            <v>7946</v>
          </cell>
          <cell r="BC237">
            <v>0</v>
          </cell>
          <cell r="BD237">
            <v>910.91</v>
          </cell>
          <cell r="BE237">
            <v>0</v>
          </cell>
          <cell r="BF237">
            <v>0</v>
          </cell>
          <cell r="BG237">
            <v>27824</v>
          </cell>
          <cell r="BH237">
            <v>0</v>
          </cell>
          <cell r="BI237">
            <v>910.91</v>
          </cell>
          <cell r="BJ237">
            <v>0</v>
          </cell>
          <cell r="BK237">
            <v>51117.91</v>
          </cell>
          <cell r="BL237">
            <v>0</v>
          </cell>
          <cell r="BM237">
            <v>461.17</v>
          </cell>
          <cell r="BN237">
            <v>36724.54</v>
          </cell>
          <cell r="BO237">
            <v>0</v>
          </cell>
          <cell r="BP237">
            <v>0</v>
          </cell>
          <cell r="BQ237">
            <v>3402</v>
          </cell>
          <cell r="BR237">
            <v>0</v>
          </cell>
          <cell r="BS237">
            <v>0</v>
          </cell>
          <cell r="BT237">
            <v>40126.54</v>
          </cell>
        </row>
        <row r="238">
          <cell r="A238">
            <v>821</v>
          </cell>
          <cell r="B238">
            <v>2100</v>
          </cell>
          <cell r="C238" t="str">
            <v>Toddington Primary School</v>
          </cell>
          <cell r="D238">
            <v>31597.07</v>
          </cell>
          <cell r="E238">
            <v>0</v>
          </cell>
          <cell r="F238">
            <v>20754</v>
          </cell>
          <cell r="G238">
            <v>190.9</v>
          </cell>
          <cell r="H238">
            <v>0</v>
          </cell>
          <cell r="I238">
            <v>0</v>
          </cell>
          <cell r="J238">
            <v>65188</v>
          </cell>
          <cell r="K238">
            <v>0</v>
          </cell>
          <cell r="L238">
            <v>195</v>
          </cell>
          <cell r="M238">
            <v>0</v>
          </cell>
          <cell r="N238">
            <v>11056</v>
          </cell>
          <cell r="O238">
            <v>0</v>
          </cell>
          <cell r="P238">
            <v>0</v>
          </cell>
          <cell r="Q238">
            <v>2436.2199999999998</v>
          </cell>
          <cell r="R238">
            <v>0</v>
          </cell>
          <cell r="S238">
            <v>0</v>
          </cell>
          <cell r="T238">
            <v>0</v>
          </cell>
          <cell r="U238">
            <v>776</v>
          </cell>
          <cell r="V238">
            <v>2808.52</v>
          </cell>
          <cell r="W238">
            <v>18159</v>
          </cell>
          <cell r="X238">
            <v>0</v>
          </cell>
          <cell r="Y238">
            <v>0</v>
          </cell>
          <cell r="Z238">
            <v>0</v>
          </cell>
          <cell r="AA238">
            <v>52281.14</v>
          </cell>
          <cell r="AB238">
            <v>1383.6</v>
          </cell>
          <cell r="AC238">
            <v>7730.14</v>
          </cell>
          <cell r="AD238">
            <v>1963.75</v>
          </cell>
          <cell r="AE238">
            <v>3571.26</v>
          </cell>
          <cell r="AF238">
            <v>0</v>
          </cell>
          <cell r="AG238">
            <v>4169.38</v>
          </cell>
          <cell r="AH238">
            <v>132</v>
          </cell>
          <cell r="AI238">
            <v>826</v>
          </cell>
          <cell r="AJ238">
            <v>0</v>
          </cell>
          <cell r="AK238">
            <v>0</v>
          </cell>
          <cell r="AL238">
            <v>6398.79</v>
          </cell>
          <cell r="AM238">
            <v>1399.39</v>
          </cell>
          <cell r="AN238">
            <v>83.95</v>
          </cell>
          <cell r="AO238">
            <v>215.24</v>
          </cell>
          <cell r="AP238">
            <v>730.66</v>
          </cell>
          <cell r="AQ238">
            <v>1409</v>
          </cell>
          <cell r="AR238">
            <v>259.75</v>
          </cell>
          <cell r="AS238">
            <v>15439.26</v>
          </cell>
          <cell r="AT238">
            <v>445</v>
          </cell>
          <cell r="AU238">
            <v>0</v>
          </cell>
          <cell r="AV238">
            <v>642.29999999999995</v>
          </cell>
          <cell r="AW238">
            <v>1172</v>
          </cell>
          <cell r="AX238">
            <v>0</v>
          </cell>
          <cell r="AY238">
            <v>0</v>
          </cell>
          <cell r="AZ238">
            <v>0</v>
          </cell>
          <cell r="BA238">
            <v>0</v>
          </cell>
          <cell r="BB238">
            <v>3281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9997</v>
          </cell>
          <cell r="BH238">
            <v>0</v>
          </cell>
          <cell r="BI238">
            <v>0</v>
          </cell>
          <cell r="BJ238">
            <v>0</v>
          </cell>
          <cell r="BK238">
            <v>29434</v>
          </cell>
          <cell r="BL238">
            <v>0</v>
          </cell>
          <cell r="BM238">
            <v>190</v>
          </cell>
          <cell r="BN238">
            <v>28682.2</v>
          </cell>
          <cell r="BO238">
            <v>0</v>
          </cell>
          <cell r="BP238">
            <v>1317.9</v>
          </cell>
          <cell r="BQ238">
            <v>0</v>
          </cell>
          <cell r="BR238">
            <v>0</v>
          </cell>
          <cell r="BS238">
            <v>0</v>
          </cell>
          <cell r="BT238">
            <v>30000.100000000002</v>
          </cell>
        </row>
        <row r="239">
          <cell r="A239">
            <v>825</v>
          </cell>
          <cell r="B239">
            <v>3074</v>
          </cell>
          <cell r="C239" t="str">
            <v>Tutshill Church of England Primay School</v>
          </cell>
          <cell r="D239">
            <v>16096.43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554859.81999999995</v>
          </cell>
          <cell r="K239">
            <v>0</v>
          </cell>
          <cell r="L239">
            <v>83337</v>
          </cell>
          <cell r="M239">
            <v>0</v>
          </cell>
          <cell r="N239">
            <v>37692.18</v>
          </cell>
          <cell r="O239">
            <v>3880</v>
          </cell>
          <cell r="P239">
            <v>700</v>
          </cell>
          <cell r="Q239">
            <v>18920.009999999998</v>
          </cell>
          <cell r="R239">
            <v>0</v>
          </cell>
          <cell r="S239">
            <v>4635.49</v>
          </cell>
          <cell r="T239">
            <v>3804.13</v>
          </cell>
          <cell r="U239">
            <v>9119.85</v>
          </cell>
          <cell r="V239">
            <v>9332.49</v>
          </cell>
          <cell r="W239">
            <v>39394</v>
          </cell>
          <cell r="X239">
            <v>0</v>
          </cell>
          <cell r="Y239">
            <v>0</v>
          </cell>
          <cell r="Z239">
            <v>0</v>
          </cell>
          <cell r="AA239">
            <v>400925.21</v>
          </cell>
          <cell r="AB239">
            <v>21268.39</v>
          </cell>
          <cell r="AC239">
            <v>113620.27</v>
          </cell>
          <cell r="AD239">
            <v>22769.25</v>
          </cell>
          <cell r="AE239">
            <v>40900.800000000003</v>
          </cell>
          <cell r="AF239">
            <v>0</v>
          </cell>
          <cell r="AG239">
            <v>10628.63</v>
          </cell>
          <cell r="AH239">
            <v>2374.86</v>
          </cell>
          <cell r="AI239">
            <v>2762</v>
          </cell>
          <cell r="AJ239">
            <v>11590</v>
          </cell>
          <cell r="AK239">
            <v>2898</v>
          </cell>
          <cell r="AL239">
            <v>16922.52</v>
          </cell>
          <cell r="AM239">
            <v>2935.56</v>
          </cell>
          <cell r="AN239">
            <v>1822.87</v>
          </cell>
          <cell r="AO239">
            <v>2211.73</v>
          </cell>
          <cell r="AP239">
            <v>8423.98</v>
          </cell>
          <cell r="AQ239">
            <v>13721</v>
          </cell>
          <cell r="AR239">
            <v>3327.4</v>
          </cell>
          <cell r="AS239">
            <v>30760.07</v>
          </cell>
          <cell r="AT239">
            <v>4006.18</v>
          </cell>
          <cell r="AU239">
            <v>0</v>
          </cell>
          <cell r="AV239">
            <v>3906.56</v>
          </cell>
          <cell r="AW239">
            <v>5142</v>
          </cell>
          <cell r="AX239">
            <v>0</v>
          </cell>
          <cell r="AY239">
            <v>1305</v>
          </cell>
          <cell r="AZ239">
            <v>0</v>
          </cell>
          <cell r="BA239">
            <v>8783.14</v>
          </cell>
          <cell r="BB239">
            <v>14904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23129</v>
          </cell>
          <cell r="BH239">
            <v>0</v>
          </cell>
          <cell r="BI239">
            <v>0</v>
          </cell>
          <cell r="BJ239">
            <v>0</v>
          </cell>
          <cell r="BK239">
            <v>15707.15</v>
          </cell>
          <cell r="BL239">
            <v>0</v>
          </cell>
          <cell r="BM239">
            <v>3857</v>
          </cell>
          <cell r="BN239">
            <v>33861.980000000003</v>
          </cell>
          <cell r="BO239">
            <v>0</v>
          </cell>
          <cell r="BP239">
            <v>3564.85</v>
          </cell>
          <cell r="BQ239">
            <v>0</v>
          </cell>
          <cell r="BR239">
            <v>0</v>
          </cell>
          <cell r="BS239">
            <v>0</v>
          </cell>
          <cell r="BT239">
            <v>37426.83</v>
          </cell>
        </row>
        <row r="240">
          <cell r="A240">
            <v>827</v>
          </cell>
          <cell r="B240">
            <v>2101</v>
          </cell>
          <cell r="C240" t="str">
            <v>TWYNING SCHOOL</v>
          </cell>
          <cell r="D240">
            <v>14281.73</v>
          </cell>
          <cell r="E240">
            <v>0</v>
          </cell>
          <cell r="F240">
            <v>22420.959999999999</v>
          </cell>
          <cell r="G240">
            <v>4767.03</v>
          </cell>
          <cell r="H240">
            <v>0</v>
          </cell>
          <cell r="I240">
            <v>0</v>
          </cell>
          <cell r="J240">
            <v>321277.01</v>
          </cell>
          <cell r="K240">
            <v>0</v>
          </cell>
          <cell r="L240">
            <v>32903</v>
          </cell>
          <cell r="M240">
            <v>0</v>
          </cell>
          <cell r="N240">
            <v>24161.61</v>
          </cell>
          <cell r="O240">
            <v>7181</v>
          </cell>
          <cell r="P240">
            <v>254.37</v>
          </cell>
          <cell r="Q240">
            <v>8182</v>
          </cell>
          <cell r="R240">
            <v>0</v>
          </cell>
          <cell r="S240">
            <v>1391.74</v>
          </cell>
          <cell r="T240">
            <v>445.55</v>
          </cell>
          <cell r="U240">
            <v>11250</v>
          </cell>
          <cell r="V240">
            <v>0</v>
          </cell>
          <cell r="W240">
            <v>26873</v>
          </cell>
          <cell r="X240">
            <v>0</v>
          </cell>
          <cell r="Y240">
            <v>0</v>
          </cell>
          <cell r="Z240">
            <v>0</v>
          </cell>
          <cell r="AA240">
            <v>226831.35</v>
          </cell>
          <cell r="AB240">
            <v>16501.580000000002</v>
          </cell>
          <cell r="AC240">
            <v>79159.899999999994</v>
          </cell>
          <cell r="AD240">
            <v>6641.8</v>
          </cell>
          <cell r="AE240">
            <v>27204.5</v>
          </cell>
          <cell r="AF240">
            <v>0</v>
          </cell>
          <cell r="AG240">
            <v>10963.45</v>
          </cell>
          <cell r="AH240">
            <v>322</v>
          </cell>
          <cell r="AI240">
            <v>1168.5</v>
          </cell>
          <cell r="AJ240">
            <v>6273</v>
          </cell>
          <cell r="AK240">
            <v>1730</v>
          </cell>
          <cell r="AL240">
            <v>4319.2700000000004</v>
          </cell>
          <cell r="AM240">
            <v>1430.73</v>
          </cell>
          <cell r="AN240">
            <v>596.85</v>
          </cell>
          <cell r="AO240">
            <v>1606.69</v>
          </cell>
          <cell r="AP240">
            <v>6290.62</v>
          </cell>
          <cell r="AQ240">
            <v>5198</v>
          </cell>
          <cell r="AR240">
            <v>1103.26</v>
          </cell>
          <cell r="AS240">
            <v>23907</v>
          </cell>
          <cell r="AT240">
            <v>1993.15</v>
          </cell>
          <cell r="AU240">
            <v>0</v>
          </cell>
          <cell r="AV240">
            <v>4667.99</v>
          </cell>
          <cell r="AW240">
            <v>2841</v>
          </cell>
          <cell r="AX240">
            <v>0</v>
          </cell>
          <cell r="AY240">
            <v>3856.91</v>
          </cell>
          <cell r="AZ240">
            <v>0</v>
          </cell>
          <cell r="BA240">
            <v>4285.59</v>
          </cell>
          <cell r="BB240">
            <v>8702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28835</v>
          </cell>
          <cell r="BH240">
            <v>0</v>
          </cell>
          <cell r="BI240">
            <v>0</v>
          </cell>
          <cell r="BJ240">
            <v>0</v>
          </cell>
          <cell r="BK240">
            <v>32058.22</v>
          </cell>
          <cell r="BL240">
            <v>0</v>
          </cell>
          <cell r="BM240">
            <v>4284.99</v>
          </cell>
          <cell r="BN240">
            <v>606.35</v>
          </cell>
          <cell r="BO240">
            <v>0</v>
          </cell>
          <cell r="BP240">
            <v>19179.78</v>
          </cell>
          <cell r="BQ240">
            <v>500</v>
          </cell>
          <cell r="BR240">
            <v>0</v>
          </cell>
          <cell r="BS240">
            <v>0</v>
          </cell>
          <cell r="BT240">
            <v>20286.129999999997</v>
          </cell>
        </row>
        <row r="241">
          <cell r="A241">
            <v>829</v>
          </cell>
          <cell r="B241">
            <v>3076</v>
          </cell>
          <cell r="C241" t="str">
            <v>Uley Church of England Primary</v>
          </cell>
          <cell r="D241">
            <v>51717.94</v>
          </cell>
          <cell r="E241">
            <v>0</v>
          </cell>
          <cell r="F241">
            <v>31475.03</v>
          </cell>
          <cell r="G241">
            <v>4255</v>
          </cell>
          <cell r="H241">
            <v>0</v>
          </cell>
          <cell r="I241">
            <v>0</v>
          </cell>
          <cell r="J241">
            <v>306143</v>
          </cell>
          <cell r="K241">
            <v>0</v>
          </cell>
          <cell r="L241">
            <v>21725</v>
          </cell>
          <cell r="M241">
            <v>0</v>
          </cell>
          <cell r="N241">
            <v>23280</v>
          </cell>
          <cell r="O241">
            <v>2000</v>
          </cell>
          <cell r="P241">
            <v>200</v>
          </cell>
          <cell r="Q241">
            <v>25291.919999999998</v>
          </cell>
          <cell r="R241">
            <v>0</v>
          </cell>
          <cell r="S241">
            <v>0</v>
          </cell>
          <cell r="T241">
            <v>1305.73</v>
          </cell>
          <cell r="U241">
            <v>5702.41</v>
          </cell>
          <cell r="V241">
            <v>1840.79</v>
          </cell>
          <cell r="W241">
            <v>25574</v>
          </cell>
          <cell r="X241">
            <v>0</v>
          </cell>
          <cell r="Y241">
            <v>0</v>
          </cell>
          <cell r="Z241">
            <v>0</v>
          </cell>
          <cell r="AA241">
            <v>224754.86</v>
          </cell>
          <cell r="AB241">
            <v>8582.4</v>
          </cell>
          <cell r="AC241">
            <v>65573.320000000007</v>
          </cell>
          <cell r="AD241">
            <v>0</v>
          </cell>
          <cell r="AE241">
            <v>27075.38</v>
          </cell>
          <cell r="AF241">
            <v>0</v>
          </cell>
          <cell r="AG241">
            <v>4500.01</v>
          </cell>
          <cell r="AH241">
            <v>4992.7</v>
          </cell>
          <cell r="AI241">
            <v>3477.57</v>
          </cell>
          <cell r="AJ241">
            <v>2433</v>
          </cell>
          <cell r="AK241">
            <v>649</v>
          </cell>
          <cell r="AL241">
            <v>11734.35</v>
          </cell>
          <cell r="AM241">
            <v>1820.29</v>
          </cell>
          <cell r="AN241">
            <v>10130.11</v>
          </cell>
          <cell r="AO241">
            <v>1174.6300000000001</v>
          </cell>
          <cell r="AP241">
            <v>3688.93</v>
          </cell>
          <cell r="AQ241">
            <v>4066</v>
          </cell>
          <cell r="AR241">
            <v>1766.3</v>
          </cell>
          <cell r="AS241">
            <v>17941.57</v>
          </cell>
          <cell r="AT241">
            <v>1386.47</v>
          </cell>
          <cell r="AU241">
            <v>0</v>
          </cell>
          <cell r="AV241">
            <v>1989.02</v>
          </cell>
          <cell r="AW241">
            <v>2470</v>
          </cell>
          <cell r="AX241">
            <v>0</v>
          </cell>
          <cell r="AY241">
            <v>1913.65</v>
          </cell>
          <cell r="AZ241">
            <v>0</v>
          </cell>
          <cell r="BA241">
            <v>7811.31</v>
          </cell>
          <cell r="BB241">
            <v>11174.75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30448</v>
          </cell>
          <cell r="BH241">
            <v>0</v>
          </cell>
          <cell r="BI241">
            <v>0</v>
          </cell>
          <cell r="BJ241">
            <v>0</v>
          </cell>
          <cell r="BK241">
            <v>4367.8900000000003</v>
          </cell>
          <cell r="BL241">
            <v>0</v>
          </cell>
          <cell r="BM241">
            <v>0.03</v>
          </cell>
          <cell r="BN241">
            <v>43675.17</v>
          </cell>
          <cell r="BO241">
            <v>0</v>
          </cell>
          <cell r="BP241">
            <v>54272.24</v>
          </cell>
          <cell r="BQ241">
            <v>7288.37</v>
          </cell>
          <cell r="BR241">
            <v>249.5</v>
          </cell>
          <cell r="BS241">
            <v>0</v>
          </cell>
          <cell r="BT241">
            <v>105485.28</v>
          </cell>
        </row>
        <row r="242">
          <cell r="A242">
            <v>830</v>
          </cell>
          <cell r="B242">
            <v>5208</v>
          </cell>
          <cell r="C242" t="str">
            <v>TIRLEBROOK PRIMARY SCHOOL</v>
          </cell>
          <cell r="D242">
            <v>16191.39</v>
          </cell>
          <cell r="E242">
            <v>0</v>
          </cell>
          <cell r="F242">
            <v>0</v>
          </cell>
          <cell r="G242">
            <v>514.84</v>
          </cell>
          <cell r="H242">
            <v>0</v>
          </cell>
          <cell r="I242">
            <v>0</v>
          </cell>
          <cell r="J242">
            <v>387285</v>
          </cell>
          <cell r="K242">
            <v>0</v>
          </cell>
          <cell r="L242">
            <v>43965</v>
          </cell>
          <cell r="M242">
            <v>0</v>
          </cell>
          <cell r="N242">
            <v>28082.5</v>
          </cell>
          <cell r="O242">
            <v>200</v>
          </cell>
          <cell r="P242">
            <v>137.82</v>
          </cell>
          <cell r="Q242">
            <v>17349.740000000002</v>
          </cell>
          <cell r="R242">
            <v>28518.55</v>
          </cell>
          <cell r="S242">
            <v>1260</v>
          </cell>
          <cell r="T242">
            <v>72.8</v>
          </cell>
          <cell r="U242">
            <v>3003</v>
          </cell>
          <cell r="V242">
            <v>48504.07</v>
          </cell>
          <cell r="W242">
            <v>31316</v>
          </cell>
          <cell r="X242">
            <v>0</v>
          </cell>
          <cell r="Y242">
            <v>0</v>
          </cell>
          <cell r="Z242">
            <v>0</v>
          </cell>
          <cell r="AA242">
            <v>370969.86</v>
          </cell>
          <cell r="AB242">
            <v>9812.56</v>
          </cell>
          <cell r="AC242">
            <v>47660.36</v>
          </cell>
          <cell r="AD242">
            <v>7968.41</v>
          </cell>
          <cell r="AE242">
            <v>29419.439999999999</v>
          </cell>
          <cell r="AF242">
            <v>17624.73</v>
          </cell>
          <cell r="AG242">
            <v>9712.81</v>
          </cell>
          <cell r="AH242">
            <v>1772.49</v>
          </cell>
          <cell r="AI242">
            <v>892</v>
          </cell>
          <cell r="AJ242">
            <v>3974</v>
          </cell>
          <cell r="AK242">
            <v>0</v>
          </cell>
          <cell r="AL242">
            <v>6327.64</v>
          </cell>
          <cell r="AM242">
            <v>1068</v>
          </cell>
          <cell r="AN242">
            <v>590.91999999999996</v>
          </cell>
          <cell r="AO242">
            <v>3042.27</v>
          </cell>
          <cell r="AP242">
            <v>8243.4599999999991</v>
          </cell>
          <cell r="AQ242">
            <v>1594</v>
          </cell>
          <cell r="AR242">
            <v>854.19</v>
          </cell>
          <cell r="AS242">
            <v>28988.85</v>
          </cell>
          <cell r="AT242">
            <v>5236.8500000000004</v>
          </cell>
          <cell r="AU242">
            <v>0</v>
          </cell>
          <cell r="AV242">
            <v>1801.26</v>
          </cell>
          <cell r="AW242">
            <v>3705</v>
          </cell>
          <cell r="AX242">
            <v>0</v>
          </cell>
          <cell r="AY242">
            <v>10797.73</v>
          </cell>
          <cell r="AZ242">
            <v>0</v>
          </cell>
          <cell r="BA242">
            <v>2583.1</v>
          </cell>
          <cell r="BB242">
            <v>5067.8999999999996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49782.63</v>
          </cell>
          <cell r="BH242">
            <v>0</v>
          </cell>
          <cell r="BI242">
            <v>0</v>
          </cell>
          <cell r="BJ242">
            <v>0</v>
          </cell>
          <cell r="BK242">
            <v>37066</v>
          </cell>
          <cell r="BL242">
            <v>0</v>
          </cell>
          <cell r="BM242">
            <v>3166.32</v>
          </cell>
          <cell r="BN242">
            <v>26178.04</v>
          </cell>
          <cell r="BO242">
            <v>0</v>
          </cell>
          <cell r="BP242">
            <v>9116</v>
          </cell>
          <cell r="BQ242">
            <v>949.15</v>
          </cell>
          <cell r="BR242">
            <v>0</v>
          </cell>
          <cell r="BS242">
            <v>0</v>
          </cell>
          <cell r="BT242">
            <v>36243.19</v>
          </cell>
        </row>
        <row r="243">
          <cell r="A243">
            <v>833</v>
          </cell>
          <cell r="B243">
            <v>3077</v>
          </cell>
          <cell r="C243" t="str">
            <v>Upton St. Leonards Church of England Primary School</v>
          </cell>
          <cell r="D243">
            <v>59319.26</v>
          </cell>
          <cell r="E243">
            <v>0</v>
          </cell>
          <cell r="F243">
            <v>87699.05</v>
          </cell>
          <cell r="G243">
            <v>152.13999999999999</v>
          </cell>
          <cell r="H243">
            <v>0</v>
          </cell>
          <cell r="I243">
            <v>0</v>
          </cell>
          <cell r="J243">
            <v>1093541</v>
          </cell>
          <cell r="K243">
            <v>0</v>
          </cell>
          <cell r="L243">
            <v>111338</v>
          </cell>
          <cell r="M243">
            <v>0</v>
          </cell>
          <cell r="N243">
            <v>45685.5</v>
          </cell>
          <cell r="O243">
            <v>0</v>
          </cell>
          <cell r="P243">
            <v>0</v>
          </cell>
          <cell r="Q243">
            <v>15934.07</v>
          </cell>
          <cell r="R243">
            <v>36323.67</v>
          </cell>
          <cell r="S243">
            <v>0</v>
          </cell>
          <cell r="T243">
            <v>552.53</v>
          </cell>
          <cell r="U243">
            <v>18977.150000000001</v>
          </cell>
          <cell r="V243">
            <v>12152.09</v>
          </cell>
          <cell r="W243">
            <v>64807</v>
          </cell>
          <cell r="X243">
            <v>0</v>
          </cell>
          <cell r="Y243">
            <v>0</v>
          </cell>
          <cell r="Z243">
            <v>0</v>
          </cell>
          <cell r="AA243">
            <v>798579.63</v>
          </cell>
          <cell r="AB243">
            <v>22123.96</v>
          </cell>
          <cell r="AC243">
            <v>201356.61</v>
          </cell>
          <cell r="AD243">
            <v>13331.73</v>
          </cell>
          <cell r="AE243">
            <v>43320.53</v>
          </cell>
          <cell r="AF243">
            <v>23640.46</v>
          </cell>
          <cell r="AG243">
            <v>33057.199999999997</v>
          </cell>
          <cell r="AH243">
            <v>7713.43</v>
          </cell>
          <cell r="AI243">
            <v>10876.82</v>
          </cell>
          <cell r="AJ243">
            <v>8003</v>
          </cell>
          <cell r="AK243">
            <v>0</v>
          </cell>
          <cell r="AL243">
            <v>24056.36</v>
          </cell>
          <cell r="AM243">
            <v>4335.67</v>
          </cell>
          <cell r="AN243">
            <v>16207.37</v>
          </cell>
          <cell r="AO243">
            <v>4359.37</v>
          </cell>
          <cell r="AP243">
            <v>16569.39</v>
          </cell>
          <cell r="AQ243">
            <v>22499</v>
          </cell>
          <cell r="AR243">
            <v>3286.08</v>
          </cell>
          <cell r="AS243">
            <v>48788.69</v>
          </cell>
          <cell r="AT243">
            <v>4961.3900000000003</v>
          </cell>
          <cell r="AU243">
            <v>0</v>
          </cell>
          <cell r="AV243">
            <v>21135.64</v>
          </cell>
          <cell r="AW243">
            <v>10804.35</v>
          </cell>
          <cell r="AX243">
            <v>0</v>
          </cell>
          <cell r="AY243">
            <v>18059.169999999998</v>
          </cell>
          <cell r="AZ243">
            <v>9716.7800000000007</v>
          </cell>
          <cell r="BA243">
            <v>18375.310000000001</v>
          </cell>
          <cell r="BB243">
            <v>15899.84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50065</v>
          </cell>
          <cell r="BH243">
            <v>0</v>
          </cell>
          <cell r="BI243">
            <v>0</v>
          </cell>
          <cell r="BJ243">
            <v>0</v>
          </cell>
          <cell r="BK243">
            <v>17339</v>
          </cell>
          <cell r="BL243">
            <v>0</v>
          </cell>
          <cell r="BM243">
            <v>4447.24</v>
          </cell>
          <cell r="BN243">
            <v>57572.09</v>
          </cell>
          <cell r="BO243">
            <v>0</v>
          </cell>
          <cell r="BP243">
            <v>115698.05</v>
          </cell>
          <cell r="BQ243">
            <v>431.9</v>
          </cell>
          <cell r="BR243">
            <v>0</v>
          </cell>
          <cell r="BS243">
            <v>0</v>
          </cell>
          <cell r="BT243">
            <v>173702.04</v>
          </cell>
        </row>
        <row r="244">
          <cell r="A244">
            <v>835</v>
          </cell>
          <cell r="B244">
            <v>3024</v>
          </cell>
          <cell r="C244" t="str">
            <v>Watermoor C of E Primary School</v>
          </cell>
          <cell r="D244">
            <v>27064.35</v>
          </cell>
          <cell r="E244">
            <v>0</v>
          </cell>
          <cell r="F244">
            <v>29227.759999999998</v>
          </cell>
          <cell r="G244">
            <v>134.04</v>
          </cell>
          <cell r="H244">
            <v>0</v>
          </cell>
          <cell r="I244">
            <v>0</v>
          </cell>
          <cell r="J244">
            <v>331950.23</v>
          </cell>
          <cell r="K244">
            <v>0</v>
          </cell>
          <cell r="L244">
            <v>46404</v>
          </cell>
          <cell r="M244">
            <v>0</v>
          </cell>
          <cell r="N244">
            <v>26033</v>
          </cell>
          <cell r="O244">
            <v>400</v>
          </cell>
          <cell r="P244">
            <v>2200</v>
          </cell>
          <cell r="Q244">
            <v>3066.02</v>
          </cell>
          <cell r="R244">
            <v>0</v>
          </cell>
          <cell r="S244">
            <v>9028.01</v>
          </cell>
          <cell r="T244">
            <v>0</v>
          </cell>
          <cell r="U244">
            <v>0</v>
          </cell>
          <cell r="V244">
            <v>5336.5</v>
          </cell>
          <cell r="W244">
            <v>28715</v>
          </cell>
          <cell r="X244">
            <v>0</v>
          </cell>
          <cell r="Y244">
            <v>0</v>
          </cell>
          <cell r="Z244">
            <v>0</v>
          </cell>
          <cell r="AA244">
            <v>252230.86</v>
          </cell>
          <cell r="AB244">
            <v>13535.09</v>
          </cell>
          <cell r="AC244">
            <v>44584.97</v>
          </cell>
          <cell r="AD244">
            <v>10012.719999999999</v>
          </cell>
          <cell r="AE244">
            <v>27592.71</v>
          </cell>
          <cell r="AF244">
            <v>0</v>
          </cell>
          <cell r="AG244">
            <v>8441.98</v>
          </cell>
          <cell r="AH244">
            <v>443.84</v>
          </cell>
          <cell r="AI244">
            <v>2379.41</v>
          </cell>
          <cell r="AJ244">
            <v>7022</v>
          </cell>
          <cell r="AK244">
            <v>1755</v>
          </cell>
          <cell r="AL244">
            <v>3416.9</v>
          </cell>
          <cell r="AM244">
            <v>1780.35</v>
          </cell>
          <cell r="AN244">
            <v>1801.04</v>
          </cell>
          <cell r="AO244">
            <v>1933.2</v>
          </cell>
          <cell r="AP244">
            <v>6725.26</v>
          </cell>
          <cell r="AQ244">
            <v>6676</v>
          </cell>
          <cell r="AR244">
            <v>2795.3</v>
          </cell>
          <cell r="AS244">
            <v>15149.86</v>
          </cell>
          <cell r="AT244">
            <v>3627.26</v>
          </cell>
          <cell r="AU244">
            <v>0</v>
          </cell>
          <cell r="AV244">
            <v>2301.91</v>
          </cell>
          <cell r="AW244">
            <v>3143</v>
          </cell>
          <cell r="AX244">
            <v>0</v>
          </cell>
          <cell r="AY244">
            <v>8700</v>
          </cell>
          <cell r="AZ244">
            <v>27481.3</v>
          </cell>
          <cell r="BA244">
            <v>826.8</v>
          </cell>
          <cell r="BB244">
            <v>10082.799999999999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31048</v>
          </cell>
          <cell r="BH244">
            <v>0</v>
          </cell>
          <cell r="BI244">
            <v>0</v>
          </cell>
          <cell r="BJ244">
            <v>0</v>
          </cell>
          <cell r="BK244">
            <v>27097.96</v>
          </cell>
          <cell r="BL244">
            <v>0</v>
          </cell>
          <cell r="BM244">
            <v>134.04</v>
          </cell>
          <cell r="BN244">
            <v>15757.55</v>
          </cell>
          <cell r="BO244">
            <v>0</v>
          </cell>
          <cell r="BP244">
            <v>29701.8</v>
          </cell>
          <cell r="BQ244">
            <v>3476</v>
          </cell>
          <cell r="BR244">
            <v>0</v>
          </cell>
          <cell r="BS244">
            <v>0</v>
          </cell>
          <cell r="BT244">
            <v>48935.35</v>
          </cell>
        </row>
        <row r="245">
          <cell r="A245">
            <v>837</v>
          </cell>
          <cell r="B245">
            <v>2102</v>
          </cell>
          <cell r="C245" t="str">
            <v>Walmore Hill Primary School</v>
          </cell>
          <cell r="D245">
            <v>17148.79</v>
          </cell>
          <cell r="E245">
            <v>0</v>
          </cell>
          <cell r="F245">
            <v>19938</v>
          </cell>
          <cell r="G245">
            <v>0</v>
          </cell>
          <cell r="H245">
            <v>0</v>
          </cell>
          <cell r="I245">
            <v>0</v>
          </cell>
          <cell r="J245">
            <v>229806</v>
          </cell>
          <cell r="K245">
            <v>0</v>
          </cell>
          <cell r="L245">
            <v>25298</v>
          </cell>
          <cell r="M245">
            <v>0</v>
          </cell>
          <cell r="N245">
            <v>28660</v>
          </cell>
          <cell r="O245">
            <v>0</v>
          </cell>
          <cell r="P245">
            <v>1129.28</v>
          </cell>
          <cell r="Q245">
            <v>1831.92</v>
          </cell>
          <cell r="R245">
            <v>9455.2999999999993</v>
          </cell>
          <cell r="S245">
            <v>2858.61</v>
          </cell>
          <cell r="T245">
            <v>1099.21</v>
          </cell>
          <cell r="U245">
            <v>2084</v>
          </cell>
          <cell r="V245">
            <v>2691.4</v>
          </cell>
          <cell r="W245">
            <v>22440</v>
          </cell>
          <cell r="X245">
            <v>0</v>
          </cell>
          <cell r="Y245">
            <v>0</v>
          </cell>
          <cell r="Z245">
            <v>0</v>
          </cell>
          <cell r="AA245">
            <v>171492.01</v>
          </cell>
          <cell r="AB245">
            <v>4858.63</v>
          </cell>
          <cell r="AC245">
            <v>47193.08</v>
          </cell>
          <cell r="AD245">
            <v>6412.43</v>
          </cell>
          <cell r="AE245">
            <v>16315.2</v>
          </cell>
          <cell r="AF245">
            <v>0</v>
          </cell>
          <cell r="AG245">
            <v>5520.04</v>
          </cell>
          <cell r="AH245">
            <v>965.88</v>
          </cell>
          <cell r="AI245">
            <v>932</v>
          </cell>
          <cell r="AJ245">
            <v>4986</v>
          </cell>
          <cell r="AK245">
            <v>1246</v>
          </cell>
          <cell r="AL245">
            <v>1445.76</v>
          </cell>
          <cell r="AM245">
            <v>541.97</v>
          </cell>
          <cell r="AN245">
            <v>721.97</v>
          </cell>
          <cell r="AO245">
            <v>2246.41</v>
          </cell>
          <cell r="AP245">
            <v>3339.12</v>
          </cell>
          <cell r="AQ245">
            <v>3835</v>
          </cell>
          <cell r="AR245">
            <v>980.79</v>
          </cell>
          <cell r="AS245">
            <v>11192.07</v>
          </cell>
          <cell r="AT245">
            <v>1226.43</v>
          </cell>
          <cell r="AU245">
            <v>0</v>
          </cell>
          <cell r="AV245">
            <v>2139.54</v>
          </cell>
          <cell r="AW245">
            <v>1990.8</v>
          </cell>
          <cell r="AX245">
            <v>0</v>
          </cell>
          <cell r="AY245">
            <v>9875.25</v>
          </cell>
          <cell r="AZ245">
            <v>667.85</v>
          </cell>
          <cell r="BA245">
            <v>0</v>
          </cell>
          <cell r="BB245">
            <v>8605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26280</v>
          </cell>
          <cell r="BH245">
            <v>0</v>
          </cell>
          <cell r="BI245">
            <v>0</v>
          </cell>
          <cell r="BJ245">
            <v>0</v>
          </cell>
          <cell r="BK245">
            <v>5762.32</v>
          </cell>
          <cell r="BL245">
            <v>0</v>
          </cell>
          <cell r="BM245">
            <v>0</v>
          </cell>
          <cell r="BN245">
            <v>35773.279999999999</v>
          </cell>
          <cell r="BO245">
            <v>0</v>
          </cell>
          <cell r="BP245">
            <v>37148.68</v>
          </cell>
          <cell r="BQ245">
            <v>0</v>
          </cell>
          <cell r="BR245">
            <v>3307</v>
          </cell>
          <cell r="BS245">
            <v>0</v>
          </cell>
          <cell r="BT245">
            <v>76228.959999999992</v>
          </cell>
        </row>
        <row r="246">
          <cell r="A246">
            <v>838</v>
          </cell>
          <cell r="B246">
            <v>3350</v>
          </cell>
          <cell r="C246" t="str">
            <v>Westbury on Severn Primary School</v>
          </cell>
          <cell r="D246">
            <v>22627.61</v>
          </cell>
          <cell r="E246">
            <v>0</v>
          </cell>
          <cell r="F246">
            <v>0</v>
          </cell>
          <cell r="G246">
            <v>35.450000000000003</v>
          </cell>
          <cell r="H246">
            <v>0</v>
          </cell>
          <cell r="I246">
            <v>0</v>
          </cell>
          <cell r="J246">
            <v>211941</v>
          </cell>
          <cell r="K246">
            <v>0</v>
          </cell>
          <cell r="L246">
            <v>26981</v>
          </cell>
          <cell r="M246">
            <v>0</v>
          </cell>
          <cell r="N246">
            <v>24691</v>
          </cell>
          <cell r="O246">
            <v>1000</v>
          </cell>
          <cell r="P246">
            <v>0</v>
          </cell>
          <cell r="Q246">
            <v>1712.09</v>
          </cell>
          <cell r="R246">
            <v>0</v>
          </cell>
          <cell r="S246">
            <v>956</v>
          </cell>
          <cell r="T246">
            <v>252.64</v>
          </cell>
          <cell r="U246">
            <v>6130.48</v>
          </cell>
          <cell r="V246">
            <v>7937.69</v>
          </cell>
          <cell r="W246">
            <v>21535</v>
          </cell>
          <cell r="X246">
            <v>0</v>
          </cell>
          <cell r="Y246">
            <v>0</v>
          </cell>
          <cell r="Z246">
            <v>0</v>
          </cell>
          <cell r="AA246">
            <v>152998.35</v>
          </cell>
          <cell r="AB246">
            <v>15760.78</v>
          </cell>
          <cell r="AC246">
            <v>44175.839999999997</v>
          </cell>
          <cell r="AD246">
            <v>6353.96</v>
          </cell>
          <cell r="AE246">
            <v>17542.349999999999</v>
          </cell>
          <cell r="AF246">
            <v>0</v>
          </cell>
          <cell r="AG246">
            <v>10784.35</v>
          </cell>
          <cell r="AH246">
            <v>1596.24</v>
          </cell>
          <cell r="AI246">
            <v>1378.44</v>
          </cell>
          <cell r="AJ246">
            <v>2436</v>
          </cell>
          <cell r="AK246">
            <v>672</v>
          </cell>
          <cell r="AL246">
            <v>12633.27</v>
          </cell>
          <cell r="AM246">
            <v>719.64</v>
          </cell>
          <cell r="AN246">
            <v>528.41999999999996</v>
          </cell>
          <cell r="AO246">
            <v>566.13</v>
          </cell>
          <cell r="AP246">
            <v>3398.13</v>
          </cell>
          <cell r="AQ246">
            <v>656</v>
          </cell>
          <cell r="AR246">
            <v>456.09</v>
          </cell>
          <cell r="AS246">
            <v>19191.27</v>
          </cell>
          <cell r="AT246">
            <v>0</v>
          </cell>
          <cell r="AU246">
            <v>0</v>
          </cell>
          <cell r="AV246">
            <v>3130.92</v>
          </cell>
          <cell r="AW246">
            <v>1630</v>
          </cell>
          <cell r="AX246">
            <v>0</v>
          </cell>
          <cell r="AY246">
            <v>2175</v>
          </cell>
          <cell r="AZ246">
            <v>0</v>
          </cell>
          <cell r="BA246">
            <v>0</v>
          </cell>
          <cell r="BB246">
            <v>7245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3479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3514.45</v>
          </cell>
          <cell r="BN246">
            <v>19736.330000000002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19736.330000000002</v>
          </cell>
        </row>
        <row r="247">
          <cell r="A247">
            <v>841</v>
          </cell>
          <cell r="B247">
            <v>2111</v>
          </cell>
          <cell r="C247" t="str">
            <v>Whiteshill Primary School</v>
          </cell>
          <cell r="D247">
            <v>14904.25</v>
          </cell>
          <cell r="E247">
            <v>0</v>
          </cell>
          <cell r="F247">
            <v>-28424</v>
          </cell>
          <cell r="G247">
            <v>4265.1000000000004</v>
          </cell>
          <cell r="H247">
            <v>0</v>
          </cell>
          <cell r="I247">
            <v>0</v>
          </cell>
          <cell r="J247">
            <v>255651.9</v>
          </cell>
          <cell r="K247">
            <v>0</v>
          </cell>
          <cell r="L247">
            <v>33759</v>
          </cell>
          <cell r="M247">
            <v>0</v>
          </cell>
          <cell r="N247">
            <v>27447</v>
          </cell>
          <cell r="O247">
            <v>4900</v>
          </cell>
          <cell r="P247">
            <v>400</v>
          </cell>
          <cell r="Q247">
            <v>3054.76</v>
          </cell>
          <cell r="R247">
            <v>0</v>
          </cell>
          <cell r="S247">
            <v>0</v>
          </cell>
          <cell r="T247">
            <v>0</v>
          </cell>
          <cell r="U247">
            <v>6452.55</v>
          </cell>
          <cell r="V247">
            <v>13434.42</v>
          </cell>
          <cell r="W247">
            <v>22943</v>
          </cell>
          <cell r="X247">
            <v>0</v>
          </cell>
          <cell r="Y247">
            <v>0</v>
          </cell>
          <cell r="Z247">
            <v>0</v>
          </cell>
          <cell r="AA247">
            <v>237725.62</v>
          </cell>
          <cell r="AB247">
            <v>3472.11</v>
          </cell>
          <cell r="AC247">
            <v>57494.46</v>
          </cell>
          <cell r="AD247">
            <v>0</v>
          </cell>
          <cell r="AE247">
            <v>20929.93</v>
          </cell>
          <cell r="AF247">
            <v>0</v>
          </cell>
          <cell r="AG247">
            <v>5444.85</v>
          </cell>
          <cell r="AH247">
            <v>535.45000000000005</v>
          </cell>
          <cell r="AI247">
            <v>1447.88</v>
          </cell>
          <cell r="AJ247">
            <v>2097</v>
          </cell>
          <cell r="AK247">
            <v>579</v>
          </cell>
          <cell r="AL247">
            <v>6066.87</v>
          </cell>
          <cell r="AM247">
            <v>682.01</v>
          </cell>
          <cell r="AN247">
            <v>6591.92</v>
          </cell>
          <cell r="AO247">
            <v>481</v>
          </cell>
          <cell r="AP247">
            <v>2269.2800000000002</v>
          </cell>
          <cell r="AQ247">
            <v>2449</v>
          </cell>
          <cell r="AR247">
            <v>1018.19</v>
          </cell>
          <cell r="AS247">
            <v>13587.77</v>
          </cell>
          <cell r="AT247">
            <v>2258.9499999999998</v>
          </cell>
          <cell r="AU247">
            <v>0</v>
          </cell>
          <cell r="AV247">
            <v>4696.2700000000004</v>
          </cell>
          <cell r="AW247">
            <v>2398.1999999999998</v>
          </cell>
          <cell r="AX247">
            <v>0</v>
          </cell>
          <cell r="AY247">
            <v>435</v>
          </cell>
          <cell r="AZ247">
            <v>0</v>
          </cell>
          <cell r="BA247">
            <v>2419.81</v>
          </cell>
          <cell r="BB247">
            <v>9800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28358.1</v>
          </cell>
          <cell r="BH247">
            <v>25000</v>
          </cell>
          <cell r="BI247">
            <v>0</v>
          </cell>
          <cell r="BJ247">
            <v>0</v>
          </cell>
          <cell r="BK247">
            <v>12787</v>
          </cell>
          <cell r="BL247">
            <v>0</v>
          </cell>
          <cell r="BM247">
            <v>3368.57</v>
          </cell>
          <cell r="BN247">
            <v>-1933.69</v>
          </cell>
          <cell r="BO247">
            <v>0</v>
          </cell>
          <cell r="BP247">
            <v>13043</v>
          </cell>
          <cell r="BQ247">
            <v>0.63</v>
          </cell>
          <cell r="BR247">
            <v>0</v>
          </cell>
          <cell r="BS247">
            <v>0</v>
          </cell>
          <cell r="BT247">
            <v>11109.939999999999</v>
          </cell>
        </row>
        <row r="248">
          <cell r="A248">
            <v>842</v>
          </cell>
          <cell r="B248">
            <v>3080</v>
          </cell>
          <cell r="C248" t="str">
            <v>Whitminster Endowed C of E Primary School</v>
          </cell>
          <cell r="D248">
            <v>41185.81</v>
          </cell>
          <cell r="E248">
            <v>0</v>
          </cell>
          <cell r="F248">
            <v>48526</v>
          </cell>
          <cell r="G248">
            <v>4905.07</v>
          </cell>
          <cell r="H248">
            <v>0</v>
          </cell>
          <cell r="I248">
            <v>0</v>
          </cell>
          <cell r="J248">
            <v>287170.07</v>
          </cell>
          <cell r="K248">
            <v>0</v>
          </cell>
          <cell r="L248">
            <v>16827</v>
          </cell>
          <cell r="M248">
            <v>0</v>
          </cell>
          <cell r="N248">
            <v>47604</v>
          </cell>
          <cell r="O248">
            <v>2300</v>
          </cell>
          <cell r="P248">
            <v>0</v>
          </cell>
          <cell r="Q248">
            <v>6333.27</v>
          </cell>
          <cell r="R248">
            <v>0</v>
          </cell>
          <cell r="S248">
            <v>788.83</v>
          </cell>
          <cell r="T248">
            <v>167.62</v>
          </cell>
          <cell r="U248">
            <v>7831.9</v>
          </cell>
          <cell r="V248">
            <v>3449.07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213323.88</v>
          </cell>
          <cell r="AB248">
            <v>16609.37</v>
          </cell>
          <cell r="AC248">
            <v>35852.300000000003</v>
          </cell>
          <cell r="AD248">
            <v>6845.74</v>
          </cell>
          <cell r="AE248">
            <v>21401.96</v>
          </cell>
          <cell r="AF248">
            <v>0</v>
          </cell>
          <cell r="AG248">
            <v>7282.31</v>
          </cell>
          <cell r="AH248">
            <v>1475.3</v>
          </cell>
          <cell r="AI248">
            <v>2070.5500000000002</v>
          </cell>
          <cell r="AJ248">
            <v>3580</v>
          </cell>
          <cell r="AK248">
            <v>895</v>
          </cell>
          <cell r="AL248">
            <v>9694.35</v>
          </cell>
          <cell r="AM248">
            <v>916.44</v>
          </cell>
          <cell r="AN248">
            <v>594.04999999999995</v>
          </cell>
          <cell r="AO248">
            <v>1609.37</v>
          </cell>
          <cell r="AP248">
            <v>4378.6899999999996</v>
          </cell>
          <cell r="AQ248">
            <v>2948</v>
          </cell>
          <cell r="AR248">
            <v>539.28</v>
          </cell>
          <cell r="AS248">
            <v>21563.03</v>
          </cell>
          <cell r="AT248">
            <v>15008.02</v>
          </cell>
          <cell r="AU248">
            <v>0</v>
          </cell>
          <cell r="AV248">
            <v>2743.73</v>
          </cell>
          <cell r="AW248">
            <v>2694.4</v>
          </cell>
          <cell r="AX248">
            <v>0</v>
          </cell>
          <cell r="AY248">
            <v>1536.5</v>
          </cell>
          <cell r="AZ248">
            <v>0</v>
          </cell>
          <cell r="BA248">
            <v>3653.47</v>
          </cell>
          <cell r="BB248">
            <v>8035.88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28536.93</v>
          </cell>
          <cell r="BH248">
            <v>0</v>
          </cell>
          <cell r="BI248">
            <v>0</v>
          </cell>
          <cell r="BJ248">
            <v>0</v>
          </cell>
          <cell r="BK248">
            <v>11376.15</v>
          </cell>
          <cell r="BL248">
            <v>0</v>
          </cell>
          <cell r="BM248">
            <v>3934.5</v>
          </cell>
          <cell r="BN248">
            <v>28405.95</v>
          </cell>
          <cell r="BO248">
            <v>0</v>
          </cell>
          <cell r="BP248">
            <v>62264.85</v>
          </cell>
          <cell r="BQ248">
            <v>4392.5</v>
          </cell>
          <cell r="BR248">
            <v>0</v>
          </cell>
          <cell r="BS248">
            <v>0</v>
          </cell>
          <cell r="BT248">
            <v>95063.3</v>
          </cell>
        </row>
        <row r="249">
          <cell r="A249">
            <v>845</v>
          </cell>
          <cell r="B249">
            <v>3081</v>
          </cell>
          <cell r="C249" t="str">
            <v>Willersey C of E Primary</v>
          </cell>
          <cell r="D249">
            <v>20174.490000000002</v>
          </cell>
          <cell r="E249">
            <v>0</v>
          </cell>
          <cell r="F249">
            <v>65288.01</v>
          </cell>
          <cell r="G249">
            <v>0</v>
          </cell>
          <cell r="H249">
            <v>0</v>
          </cell>
          <cell r="I249">
            <v>0</v>
          </cell>
          <cell r="J249">
            <v>190736.73</v>
          </cell>
          <cell r="K249">
            <v>0</v>
          </cell>
          <cell r="L249">
            <v>15556</v>
          </cell>
          <cell r="M249">
            <v>0</v>
          </cell>
          <cell r="N249">
            <v>21513.27</v>
          </cell>
          <cell r="O249">
            <v>0</v>
          </cell>
          <cell r="P249">
            <v>59.06</v>
          </cell>
          <cell r="Q249">
            <v>6028.58</v>
          </cell>
          <cell r="R249">
            <v>0</v>
          </cell>
          <cell r="S249">
            <v>557.38</v>
          </cell>
          <cell r="T249">
            <v>63.25</v>
          </cell>
          <cell r="U249">
            <v>5399.85</v>
          </cell>
          <cell r="V249">
            <v>290</v>
          </cell>
          <cell r="W249">
            <v>20296</v>
          </cell>
          <cell r="X249">
            <v>0</v>
          </cell>
          <cell r="Y249">
            <v>0</v>
          </cell>
          <cell r="Z249">
            <v>0</v>
          </cell>
          <cell r="AA249">
            <v>154033.07</v>
          </cell>
          <cell r="AB249">
            <v>4641.91</v>
          </cell>
          <cell r="AC249">
            <v>35523.279999999999</v>
          </cell>
          <cell r="AD249">
            <v>6600.36</v>
          </cell>
          <cell r="AE249">
            <v>9808.33</v>
          </cell>
          <cell r="AF249">
            <v>0</v>
          </cell>
          <cell r="AG249">
            <v>5050.33</v>
          </cell>
          <cell r="AH249">
            <v>2253.9699999999998</v>
          </cell>
          <cell r="AI249">
            <v>1105</v>
          </cell>
          <cell r="AJ249">
            <v>3483</v>
          </cell>
          <cell r="AK249">
            <v>961</v>
          </cell>
          <cell r="AL249">
            <v>2527.36</v>
          </cell>
          <cell r="AM249">
            <v>311.48</v>
          </cell>
          <cell r="AN249">
            <v>281.89999999999998</v>
          </cell>
          <cell r="AO249">
            <v>351.2</v>
          </cell>
          <cell r="AP249">
            <v>3047.13</v>
          </cell>
          <cell r="AQ249">
            <v>1848</v>
          </cell>
          <cell r="AR249">
            <v>1016.04</v>
          </cell>
          <cell r="AS249">
            <v>8268.82</v>
          </cell>
          <cell r="AT249">
            <v>2639.56</v>
          </cell>
          <cell r="AU249">
            <v>0</v>
          </cell>
          <cell r="AV249">
            <v>2126.27</v>
          </cell>
          <cell r="AW249">
            <v>1396.2</v>
          </cell>
          <cell r="AX249">
            <v>0</v>
          </cell>
          <cell r="AY249">
            <v>1246.46</v>
          </cell>
          <cell r="AZ249">
            <v>339.9</v>
          </cell>
          <cell r="BA249">
            <v>1725.34</v>
          </cell>
          <cell r="BB249">
            <v>7294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24861</v>
          </cell>
          <cell r="BH249">
            <v>0</v>
          </cell>
          <cell r="BI249">
            <v>0</v>
          </cell>
          <cell r="BJ249">
            <v>0</v>
          </cell>
          <cell r="BK249">
            <v>1230.1199999999999</v>
          </cell>
          <cell r="BL249">
            <v>0</v>
          </cell>
          <cell r="BM249">
            <v>0</v>
          </cell>
          <cell r="BN249">
            <v>22794.7</v>
          </cell>
          <cell r="BO249">
            <v>0</v>
          </cell>
          <cell r="BP249">
            <v>85707.89</v>
          </cell>
          <cell r="BQ249">
            <v>3211</v>
          </cell>
          <cell r="BR249">
            <v>0</v>
          </cell>
          <cell r="BS249">
            <v>0</v>
          </cell>
          <cell r="BT249">
            <v>111713.59</v>
          </cell>
        </row>
        <row r="250">
          <cell r="A250">
            <v>848</v>
          </cell>
          <cell r="B250">
            <v>3368</v>
          </cell>
          <cell r="C250" t="str">
            <v>Winchcombe Abbey Primary School</v>
          </cell>
          <cell r="D250">
            <v>575.66999999999996</v>
          </cell>
          <cell r="E250">
            <v>0</v>
          </cell>
          <cell r="F250">
            <v>0</v>
          </cell>
          <cell r="G250">
            <v>720.15</v>
          </cell>
          <cell r="H250">
            <v>0</v>
          </cell>
          <cell r="I250">
            <v>0</v>
          </cell>
          <cell r="J250">
            <v>582853.51</v>
          </cell>
          <cell r="K250">
            <v>0</v>
          </cell>
          <cell r="L250">
            <v>58884</v>
          </cell>
          <cell r="M250">
            <v>0</v>
          </cell>
          <cell r="N250">
            <v>37955.49</v>
          </cell>
          <cell r="O250">
            <v>7900</v>
          </cell>
          <cell r="P250">
            <v>260</v>
          </cell>
          <cell r="Q250">
            <v>9704.08</v>
          </cell>
          <cell r="R250">
            <v>0</v>
          </cell>
          <cell r="S250">
            <v>2914.56</v>
          </cell>
          <cell r="T250">
            <v>5912.22</v>
          </cell>
          <cell r="U250">
            <v>6023.64</v>
          </cell>
          <cell r="V250">
            <v>7180.53</v>
          </cell>
          <cell r="W250">
            <v>44200</v>
          </cell>
          <cell r="X250">
            <v>0</v>
          </cell>
          <cell r="Y250">
            <v>0</v>
          </cell>
          <cell r="Z250">
            <v>0</v>
          </cell>
          <cell r="AA250">
            <v>440609.18</v>
          </cell>
          <cell r="AB250">
            <v>21326.26</v>
          </cell>
          <cell r="AC250">
            <v>111774.17</v>
          </cell>
          <cell r="AD250">
            <v>24121.91</v>
          </cell>
          <cell r="AE250">
            <v>27092.18</v>
          </cell>
          <cell r="AF250">
            <v>0</v>
          </cell>
          <cell r="AG250">
            <v>21040.37</v>
          </cell>
          <cell r="AH250">
            <v>922.34</v>
          </cell>
          <cell r="AI250">
            <v>882</v>
          </cell>
          <cell r="AJ250">
            <v>9536</v>
          </cell>
          <cell r="AK250">
            <v>1245</v>
          </cell>
          <cell r="AL250">
            <v>19941.41</v>
          </cell>
          <cell r="AM250">
            <v>4297.21</v>
          </cell>
          <cell r="AN250">
            <v>1231.94</v>
          </cell>
          <cell r="AO250">
            <v>2258.3200000000002</v>
          </cell>
          <cell r="AP250">
            <v>10304.25</v>
          </cell>
          <cell r="AQ250">
            <v>2631</v>
          </cell>
          <cell r="AR250">
            <v>752.65</v>
          </cell>
          <cell r="AS250">
            <v>33536.639999999999</v>
          </cell>
          <cell r="AT250">
            <v>8733.83</v>
          </cell>
          <cell r="AU250">
            <v>0</v>
          </cell>
          <cell r="AV250">
            <v>5169.99</v>
          </cell>
          <cell r="AW250">
            <v>5749.4</v>
          </cell>
          <cell r="AX250">
            <v>0</v>
          </cell>
          <cell r="AY250">
            <v>7126.01</v>
          </cell>
          <cell r="AZ250">
            <v>0</v>
          </cell>
          <cell r="BA250">
            <v>7787.23</v>
          </cell>
          <cell r="BB250">
            <v>12313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4605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4050.72</v>
          </cell>
          <cell r="BN250">
            <v>-16018.59</v>
          </cell>
          <cell r="BO250">
            <v>0</v>
          </cell>
          <cell r="BP250">
            <v>0</v>
          </cell>
          <cell r="BQ250">
            <v>1274.43</v>
          </cell>
          <cell r="BR250">
            <v>0</v>
          </cell>
          <cell r="BS250">
            <v>0</v>
          </cell>
          <cell r="BT250">
            <v>-14744.16</v>
          </cell>
        </row>
        <row r="251">
          <cell r="A251">
            <v>851</v>
          </cell>
          <cell r="B251">
            <v>3352</v>
          </cell>
          <cell r="C251" t="str">
            <v>Withington C of E Primary</v>
          </cell>
          <cell r="D251">
            <v>15111.16</v>
          </cell>
          <cell r="E251">
            <v>0</v>
          </cell>
          <cell r="F251">
            <v>0</v>
          </cell>
          <cell r="G251">
            <v>990.65</v>
          </cell>
          <cell r="H251">
            <v>0</v>
          </cell>
          <cell r="I251">
            <v>3176.19</v>
          </cell>
          <cell r="J251">
            <v>109168</v>
          </cell>
          <cell r="K251">
            <v>0</v>
          </cell>
          <cell r="L251">
            <v>19299</v>
          </cell>
          <cell r="M251">
            <v>0</v>
          </cell>
          <cell r="N251">
            <v>12934</v>
          </cell>
          <cell r="O251">
            <v>0</v>
          </cell>
          <cell r="P251">
            <v>140</v>
          </cell>
          <cell r="Q251">
            <v>1267.6300000000001</v>
          </cell>
          <cell r="R251">
            <v>0</v>
          </cell>
          <cell r="S251">
            <v>0</v>
          </cell>
          <cell r="T251">
            <v>761.41</v>
          </cell>
          <cell r="U251">
            <v>678.3</v>
          </cell>
          <cell r="V251">
            <v>8721.36</v>
          </cell>
          <cell r="W251">
            <v>14852</v>
          </cell>
          <cell r="X251">
            <v>0</v>
          </cell>
          <cell r="Y251">
            <v>30</v>
          </cell>
          <cell r="Z251">
            <v>24953.5</v>
          </cell>
          <cell r="AA251">
            <v>106436.98</v>
          </cell>
          <cell r="AB251">
            <v>1950.3</v>
          </cell>
          <cell r="AC251">
            <v>23073.65</v>
          </cell>
          <cell r="AD251">
            <v>2912.01</v>
          </cell>
          <cell r="AE251">
            <v>13031.91</v>
          </cell>
          <cell r="AF251">
            <v>0</v>
          </cell>
          <cell r="AG251">
            <v>2994.38</v>
          </cell>
          <cell r="AH251">
            <v>646.91</v>
          </cell>
          <cell r="AI251">
            <v>190</v>
          </cell>
          <cell r="AJ251">
            <v>709</v>
          </cell>
          <cell r="AK251">
            <v>202</v>
          </cell>
          <cell r="AL251">
            <v>1845.59</v>
          </cell>
          <cell r="AM251">
            <v>240</v>
          </cell>
          <cell r="AN251">
            <v>617.47</v>
          </cell>
          <cell r="AO251">
            <v>271.70999999999998</v>
          </cell>
          <cell r="AP251">
            <v>3405.81</v>
          </cell>
          <cell r="AQ251">
            <v>136</v>
          </cell>
          <cell r="AR251">
            <v>502.38</v>
          </cell>
          <cell r="AS251">
            <v>4767.29</v>
          </cell>
          <cell r="AT251">
            <v>1025.3499999999999</v>
          </cell>
          <cell r="AU251">
            <v>0</v>
          </cell>
          <cell r="AV251">
            <v>3127.11</v>
          </cell>
          <cell r="AW251">
            <v>312.8</v>
          </cell>
          <cell r="AX251">
            <v>0</v>
          </cell>
          <cell r="AY251">
            <v>2175</v>
          </cell>
          <cell r="AZ251">
            <v>0</v>
          </cell>
          <cell r="BA251">
            <v>35.6</v>
          </cell>
          <cell r="BB251">
            <v>4936.5</v>
          </cell>
          <cell r="BC251">
            <v>0</v>
          </cell>
          <cell r="BD251">
            <v>807</v>
          </cell>
          <cell r="BE251">
            <v>27317.65</v>
          </cell>
          <cell r="BF251">
            <v>715.75</v>
          </cell>
          <cell r="BG251">
            <v>8273</v>
          </cell>
          <cell r="BH251">
            <v>0</v>
          </cell>
          <cell r="BI251">
            <v>807</v>
          </cell>
          <cell r="BJ251">
            <v>0</v>
          </cell>
          <cell r="BK251">
            <v>5488</v>
          </cell>
          <cell r="BL251">
            <v>0</v>
          </cell>
          <cell r="BM251">
            <v>4276.58</v>
          </cell>
          <cell r="BN251">
            <v>6580.11</v>
          </cell>
          <cell r="BO251">
            <v>0</v>
          </cell>
          <cell r="BP251">
            <v>0</v>
          </cell>
          <cell r="BQ251">
            <v>306.07</v>
          </cell>
          <cell r="BR251">
            <v>0</v>
          </cell>
          <cell r="BS251">
            <v>126.29</v>
          </cell>
          <cell r="BT251">
            <v>7012.4699999999993</v>
          </cell>
        </row>
        <row r="252">
          <cell r="A252">
            <v>852</v>
          </cell>
          <cell r="B252">
            <v>2114</v>
          </cell>
          <cell r="C252" t="str">
            <v>Woolaston Primary School</v>
          </cell>
          <cell r="D252">
            <v>-6525.09</v>
          </cell>
          <cell r="E252">
            <v>0</v>
          </cell>
          <cell r="F252">
            <v>6034.47</v>
          </cell>
          <cell r="G252">
            <v>163.4</v>
          </cell>
          <cell r="H252">
            <v>0</v>
          </cell>
          <cell r="I252">
            <v>0</v>
          </cell>
          <cell r="J252">
            <v>523497.01</v>
          </cell>
          <cell r="K252">
            <v>0</v>
          </cell>
          <cell r="L252">
            <v>44302</v>
          </cell>
          <cell r="M252">
            <v>0</v>
          </cell>
          <cell r="N252">
            <v>47104.25</v>
          </cell>
          <cell r="O252">
            <v>8700</v>
          </cell>
          <cell r="P252">
            <v>14153</v>
          </cell>
          <cell r="Q252">
            <v>8621.3799999999992</v>
          </cell>
          <cell r="R252">
            <v>31556.63</v>
          </cell>
          <cell r="S252">
            <v>15100.57</v>
          </cell>
          <cell r="T252">
            <v>3693.7</v>
          </cell>
          <cell r="U252">
            <v>6347.5</v>
          </cell>
          <cell r="V252">
            <v>13187.97</v>
          </cell>
          <cell r="W252">
            <v>39304</v>
          </cell>
          <cell r="X252">
            <v>0</v>
          </cell>
          <cell r="Y252">
            <v>0</v>
          </cell>
          <cell r="Z252">
            <v>0</v>
          </cell>
          <cell r="AA252">
            <v>337283.22</v>
          </cell>
          <cell r="AB252">
            <v>30130.17</v>
          </cell>
          <cell r="AC252">
            <v>124319.69</v>
          </cell>
          <cell r="AD252">
            <v>4646.95</v>
          </cell>
          <cell r="AE252">
            <v>23953.62</v>
          </cell>
          <cell r="AF252">
            <v>27108.6</v>
          </cell>
          <cell r="AG252">
            <v>25781</v>
          </cell>
          <cell r="AH252">
            <v>3227.92</v>
          </cell>
          <cell r="AI252">
            <v>2454.79</v>
          </cell>
          <cell r="AJ252">
            <v>11490</v>
          </cell>
          <cell r="AK252">
            <v>2873</v>
          </cell>
          <cell r="AL252">
            <v>3645.69</v>
          </cell>
          <cell r="AM252">
            <v>3930</v>
          </cell>
          <cell r="AN252">
            <v>13255.88</v>
          </cell>
          <cell r="AO252">
            <v>1614.42</v>
          </cell>
          <cell r="AP252">
            <v>11377.16</v>
          </cell>
          <cell r="AQ252">
            <v>9055</v>
          </cell>
          <cell r="AR252">
            <v>2855.34</v>
          </cell>
          <cell r="AS252">
            <v>26086.29</v>
          </cell>
          <cell r="AT252">
            <v>18568.3</v>
          </cell>
          <cell r="AU252">
            <v>0</v>
          </cell>
          <cell r="AV252">
            <v>17421.080000000002</v>
          </cell>
          <cell r="AW252">
            <v>4965</v>
          </cell>
          <cell r="AX252">
            <v>0</v>
          </cell>
          <cell r="AY252">
            <v>19753.86</v>
          </cell>
          <cell r="AZ252">
            <v>0</v>
          </cell>
          <cell r="BA252">
            <v>6006.94</v>
          </cell>
          <cell r="BB252">
            <v>10561.02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34886</v>
          </cell>
          <cell r="BH252">
            <v>0</v>
          </cell>
          <cell r="BI252">
            <v>0</v>
          </cell>
          <cell r="BJ252">
            <v>0</v>
          </cell>
          <cell r="BK252">
            <v>32387.51</v>
          </cell>
          <cell r="BL252">
            <v>0</v>
          </cell>
          <cell r="BM252">
            <v>3849.87</v>
          </cell>
          <cell r="BN252">
            <v>6677.98</v>
          </cell>
          <cell r="BO252">
            <v>0</v>
          </cell>
          <cell r="BP252">
            <v>4683.49</v>
          </cell>
          <cell r="BQ252">
            <v>163</v>
          </cell>
          <cell r="BR252">
            <v>0</v>
          </cell>
          <cell r="BS252">
            <v>0</v>
          </cell>
          <cell r="BT252">
            <v>11524.47</v>
          </cell>
        </row>
        <row r="253">
          <cell r="A253">
            <v>853</v>
          </cell>
          <cell r="B253">
            <v>3353</v>
          </cell>
          <cell r="C253" t="str">
            <v>Woodchester Endowed Church of England Primary Scho</v>
          </cell>
          <cell r="D253">
            <v>47182.89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323856</v>
          </cell>
          <cell r="K253">
            <v>0</v>
          </cell>
          <cell r="L253">
            <v>34232</v>
          </cell>
          <cell r="M253">
            <v>0</v>
          </cell>
          <cell r="N253">
            <v>20242</v>
          </cell>
          <cell r="O253">
            <v>1350</v>
          </cell>
          <cell r="P253">
            <v>793</v>
          </cell>
          <cell r="Q253">
            <v>5382.1</v>
          </cell>
          <cell r="R253">
            <v>0</v>
          </cell>
          <cell r="S253">
            <v>0</v>
          </cell>
          <cell r="T253">
            <v>1850.01</v>
          </cell>
          <cell r="U253">
            <v>10623.55</v>
          </cell>
          <cell r="V253">
            <v>1602</v>
          </cell>
          <cell r="W253">
            <v>28549</v>
          </cell>
          <cell r="X253">
            <v>0</v>
          </cell>
          <cell r="Y253">
            <v>0</v>
          </cell>
          <cell r="Z253">
            <v>0</v>
          </cell>
          <cell r="AA253">
            <v>241175.56</v>
          </cell>
          <cell r="AB253">
            <v>10463.18</v>
          </cell>
          <cell r="AC253">
            <v>35183.9</v>
          </cell>
          <cell r="AD253">
            <v>0</v>
          </cell>
          <cell r="AE253">
            <v>30033.360000000001</v>
          </cell>
          <cell r="AF253">
            <v>0</v>
          </cell>
          <cell r="AG253">
            <v>10145.58</v>
          </cell>
          <cell r="AH253">
            <v>357.73</v>
          </cell>
          <cell r="AI253">
            <v>1671</v>
          </cell>
          <cell r="AJ253">
            <v>2996</v>
          </cell>
          <cell r="AK253">
            <v>749</v>
          </cell>
          <cell r="AL253">
            <v>5911.85</v>
          </cell>
          <cell r="AM253">
            <v>1659.87</v>
          </cell>
          <cell r="AN253">
            <v>12341.49</v>
          </cell>
          <cell r="AO253">
            <v>4192.34</v>
          </cell>
          <cell r="AP253">
            <v>6486.64</v>
          </cell>
          <cell r="AQ253">
            <v>1294</v>
          </cell>
          <cell r="AR253">
            <v>444.08</v>
          </cell>
          <cell r="AS253">
            <v>36941.620000000003</v>
          </cell>
          <cell r="AT253">
            <v>1921.33</v>
          </cell>
          <cell r="AU253">
            <v>0</v>
          </cell>
          <cell r="AV253">
            <v>4239.68</v>
          </cell>
          <cell r="AW253">
            <v>3084.09</v>
          </cell>
          <cell r="AX253">
            <v>0</v>
          </cell>
          <cell r="AY253">
            <v>435</v>
          </cell>
          <cell r="AZ253">
            <v>609.20000000000005</v>
          </cell>
          <cell r="BA253">
            <v>1653.61</v>
          </cell>
          <cell r="BB253">
            <v>9907.5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3711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3577.9</v>
          </cell>
          <cell r="BN253">
            <v>51764.94</v>
          </cell>
          <cell r="BO253">
            <v>0</v>
          </cell>
          <cell r="BP253">
            <v>0</v>
          </cell>
          <cell r="BQ253">
            <v>133.1</v>
          </cell>
          <cell r="BR253">
            <v>0</v>
          </cell>
          <cell r="BS253">
            <v>0</v>
          </cell>
          <cell r="BT253">
            <v>51898.04</v>
          </cell>
        </row>
        <row r="254">
          <cell r="A254">
            <v>854</v>
          </cell>
          <cell r="B254">
            <v>3355</v>
          </cell>
          <cell r="C254" t="str">
            <v>St. Dominics Catholic Primary</v>
          </cell>
          <cell r="D254">
            <v>64421.2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318104</v>
          </cell>
          <cell r="K254">
            <v>0</v>
          </cell>
          <cell r="L254">
            <v>19046</v>
          </cell>
          <cell r="M254">
            <v>0</v>
          </cell>
          <cell r="N254">
            <v>30169</v>
          </cell>
          <cell r="O254">
            <v>1543</v>
          </cell>
          <cell r="P254">
            <v>0</v>
          </cell>
          <cell r="Q254">
            <v>5703.29</v>
          </cell>
          <cell r="R254">
            <v>0</v>
          </cell>
          <cell r="S254">
            <v>0</v>
          </cell>
          <cell r="T254">
            <v>0</v>
          </cell>
          <cell r="U254">
            <v>9741.56</v>
          </cell>
          <cell r="V254">
            <v>2689.55</v>
          </cell>
          <cell r="W254">
            <v>26012</v>
          </cell>
          <cell r="X254">
            <v>0</v>
          </cell>
          <cell r="Y254">
            <v>0</v>
          </cell>
          <cell r="Z254">
            <v>0</v>
          </cell>
          <cell r="AA254">
            <v>226810.98</v>
          </cell>
          <cell r="AB254">
            <v>8397.26</v>
          </cell>
          <cell r="AC254">
            <v>62362.41</v>
          </cell>
          <cell r="AD254">
            <v>0</v>
          </cell>
          <cell r="AE254">
            <v>17868.96</v>
          </cell>
          <cell r="AF254">
            <v>0</v>
          </cell>
          <cell r="AG254">
            <v>5532.23</v>
          </cell>
          <cell r="AH254">
            <v>2020.14</v>
          </cell>
          <cell r="AI254">
            <v>2058.87</v>
          </cell>
          <cell r="AJ254">
            <v>2140</v>
          </cell>
          <cell r="AK254">
            <v>535</v>
          </cell>
          <cell r="AL254">
            <v>16504.060000000001</v>
          </cell>
          <cell r="AM254">
            <v>2437.9299999999998</v>
          </cell>
          <cell r="AN254">
            <v>9242.0300000000007</v>
          </cell>
          <cell r="AO254">
            <v>1198.8</v>
          </cell>
          <cell r="AP254">
            <v>5367.32</v>
          </cell>
          <cell r="AQ254">
            <v>446</v>
          </cell>
          <cell r="AR254">
            <v>194.34</v>
          </cell>
          <cell r="AS254">
            <v>27623.47</v>
          </cell>
          <cell r="AT254">
            <v>5769.67</v>
          </cell>
          <cell r="AU254">
            <v>0</v>
          </cell>
          <cell r="AV254">
            <v>17331.310000000001</v>
          </cell>
          <cell r="AW254">
            <v>2750.9</v>
          </cell>
          <cell r="AX254">
            <v>0</v>
          </cell>
          <cell r="AY254">
            <v>2849.81</v>
          </cell>
          <cell r="AZ254">
            <v>0</v>
          </cell>
          <cell r="BA254">
            <v>4512</v>
          </cell>
          <cell r="BB254">
            <v>8024</v>
          </cell>
          <cell r="BC254">
            <v>0</v>
          </cell>
          <cell r="BD254">
            <v>20894.13</v>
          </cell>
          <cell r="BE254">
            <v>0</v>
          </cell>
          <cell r="BF254">
            <v>0</v>
          </cell>
          <cell r="BG254">
            <v>3641</v>
          </cell>
          <cell r="BH254">
            <v>0</v>
          </cell>
          <cell r="BI254">
            <v>20894.13</v>
          </cell>
          <cell r="BJ254">
            <v>0</v>
          </cell>
          <cell r="BK254">
            <v>20489.93</v>
          </cell>
          <cell r="BL254">
            <v>0</v>
          </cell>
          <cell r="BM254">
            <v>4045.2</v>
          </cell>
          <cell r="BN254">
            <v>24557.98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24557.98</v>
          </cell>
        </row>
        <row r="255">
          <cell r="A255">
            <v>855</v>
          </cell>
          <cell r="B255">
            <v>5204</v>
          </cell>
          <cell r="C255" t="str">
            <v>Blue Coat Church of England Primary School</v>
          </cell>
          <cell r="D255">
            <v>19270.150000000001</v>
          </cell>
          <cell r="E255">
            <v>0</v>
          </cell>
          <cell r="F255">
            <v>0</v>
          </cell>
          <cell r="G255">
            <v>1247.54</v>
          </cell>
          <cell r="H255">
            <v>0</v>
          </cell>
          <cell r="I255">
            <v>0</v>
          </cell>
          <cell r="J255">
            <v>841810</v>
          </cell>
          <cell r="K255">
            <v>0</v>
          </cell>
          <cell r="L255">
            <v>41677</v>
          </cell>
          <cell r="M255">
            <v>0</v>
          </cell>
          <cell r="N255">
            <v>56460</v>
          </cell>
          <cell r="O255">
            <v>0</v>
          </cell>
          <cell r="P255">
            <v>1200</v>
          </cell>
          <cell r="Q255">
            <v>27595.41</v>
          </cell>
          <cell r="R255">
            <v>51945.66</v>
          </cell>
          <cell r="S255">
            <v>0</v>
          </cell>
          <cell r="T255">
            <v>0</v>
          </cell>
          <cell r="U255">
            <v>23945.75</v>
          </cell>
          <cell r="V255">
            <v>5655.09</v>
          </cell>
          <cell r="W255">
            <v>53185</v>
          </cell>
          <cell r="X255">
            <v>0</v>
          </cell>
          <cell r="Y255">
            <v>0</v>
          </cell>
          <cell r="Z255">
            <v>0</v>
          </cell>
          <cell r="AA255">
            <v>640134.52</v>
          </cell>
          <cell r="AB255">
            <v>25660.26</v>
          </cell>
          <cell r="AC255">
            <v>119652.52</v>
          </cell>
          <cell r="AD255">
            <v>36610.79</v>
          </cell>
          <cell r="AE255">
            <v>53433.41</v>
          </cell>
          <cell r="AF255">
            <v>31693.919999999998</v>
          </cell>
          <cell r="AG255">
            <v>19070.71</v>
          </cell>
          <cell r="AH255">
            <v>3503.03</v>
          </cell>
          <cell r="AI255">
            <v>6527.12</v>
          </cell>
          <cell r="AJ255">
            <v>0</v>
          </cell>
          <cell r="AK255">
            <v>0</v>
          </cell>
          <cell r="AL255">
            <v>12459.36</v>
          </cell>
          <cell r="AM255">
            <v>990.41</v>
          </cell>
          <cell r="AN255">
            <v>1872.1</v>
          </cell>
          <cell r="AO255">
            <v>51.93</v>
          </cell>
          <cell r="AP255">
            <v>10024.52</v>
          </cell>
          <cell r="AQ255">
            <v>4747</v>
          </cell>
          <cell r="AR255">
            <v>1766.06</v>
          </cell>
          <cell r="AS255">
            <v>29412.43</v>
          </cell>
          <cell r="AT255">
            <v>2171.46</v>
          </cell>
          <cell r="AU255">
            <v>0</v>
          </cell>
          <cell r="AV255">
            <v>1637.93</v>
          </cell>
          <cell r="AW255">
            <v>6786.6</v>
          </cell>
          <cell r="AX255">
            <v>0</v>
          </cell>
          <cell r="AY255">
            <v>24081.279999999999</v>
          </cell>
          <cell r="AZ255">
            <v>9456.0400000000009</v>
          </cell>
          <cell r="BA255">
            <v>15223.01</v>
          </cell>
          <cell r="BB255">
            <v>5906.71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9062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3458.72</v>
          </cell>
          <cell r="BN255">
            <v>59871.22</v>
          </cell>
          <cell r="BO255">
            <v>0</v>
          </cell>
          <cell r="BP255">
            <v>0</v>
          </cell>
          <cell r="BQ255">
            <v>6850.54</v>
          </cell>
          <cell r="BR255">
            <v>0</v>
          </cell>
          <cell r="BS255">
            <v>0</v>
          </cell>
          <cell r="BT255">
            <v>66721.759999999995</v>
          </cell>
        </row>
        <row r="256">
          <cell r="A256">
            <v>856</v>
          </cell>
          <cell r="B256">
            <v>5209</v>
          </cell>
          <cell r="C256" t="str">
            <v>The British School</v>
          </cell>
          <cell r="D256">
            <v>33416.480000000003</v>
          </cell>
          <cell r="E256">
            <v>0</v>
          </cell>
          <cell r="F256">
            <v>20385.5</v>
          </cell>
          <cell r="G256">
            <v>1403.09</v>
          </cell>
          <cell r="H256">
            <v>0</v>
          </cell>
          <cell r="I256">
            <v>0</v>
          </cell>
          <cell r="J256">
            <v>408021</v>
          </cell>
          <cell r="K256">
            <v>0</v>
          </cell>
          <cell r="L256">
            <v>35450</v>
          </cell>
          <cell r="M256">
            <v>0</v>
          </cell>
          <cell r="N256">
            <v>40497.5</v>
          </cell>
          <cell r="O256">
            <v>0</v>
          </cell>
          <cell r="P256">
            <v>1000</v>
          </cell>
          <cell r="Q256">
            <v>10737.61</v>
          </cell>
          <cell r="R256">
            <v>0</v>
          </cell>
          <cell r="S256">
            <v>0</v>
          </cell>
          <cell r="T256">
            <v>0</v>
          </cell>
          <cell r="U256">
            <v>5470.23</v>
          </cell>
          <cell r="V256">
            <v>29703.89</v>
          </cell>
          <cell r="W256">
            <v>31371</v>
          </cell>
          <cell r="X256">
            <v>0</v>
          </cell>
          <cell r="Y256">
            <v>0</v>
          </cell>
          <cell r="Z256">
            <v>0</v>
          </cell>
          <cell r="AA256">
            <v>291618.01</v>
          </cell>
          <cell r="AB256">
            <v>10426.08</v>
          </cell>
          <cell r="AC256">
            <v>101889.78</v>
          </cell>
          <cell r="AD256">
            <v>9902.58</v>
          </cell>
          <cell r="AE256">
            <v>23696.76</v>
          </cell>
          <cell r="AF256">
            <v>0</v>
          </cell>
          <cell r="AG256">
            <v>9620.5</v>
          </cell>
          <cell r="AH256">
            <v>482.19</v>
          </cell>
          <cell r="AI256">
            <v>1056.95</v>
          </cell>
          <cell r="AJ256">
            <v>4206</v>
          </cell>
          <cell r="AK256">
            <v>0</v>
          </cell>
          <cell r="AL256">
            <v>5329.43</v>
          </cell>
          <cell r="AM256">
            <v>5570.88</v>
          </cell>
          <cell r="AN256">
            <v>1090.92</v>
          </cell>
          <cell r="AO256">
            <v>1781.18</v>
          </cell>
          <cell r="AP256">
            <v>11913.03</v>
          </cell>
          <cell r="AQ256">
            <v>2816</v>
          </cell>
          <cell r="AR256">
            <v>2684.31</v>
          </cell>
          <cell r="AS256">
            <v>31328.61</v>
          </cell>
          <cell r="AT256">
            <v>4250.4799999999996</v>
          </cell>
          <cell r="AU256">
            <v>0</v>
          </cell>
          <cell r="AV256">
            <v>5809.81</v>
          </cell>
          <cell r="AW256">
            <v>3977</v>
          </cell>
          <cell r="AX256">
            <v>0</v>
          </cell>
          <cell r="AY256">
            <v>2204.5500000000002</v>
          </cell>
          <cell r="AZ256">
            <v>0</v>
          </cell>
          <cell r="BA256">
            <v>7365.61</v>
          </cell>
          <cell r="BB256">
            <v>7795.87</v>
          </cell>
          <cell r="BC256">
            <v>0</v>
          </cell>
          <cell r="BD256">
            <v>7148</v>
          </cell>
          <cell r="BE256">
            <v>0</v>
          </cell>
          <cell r="BF256">
            <v>0</v>
          </cell>
          <cell r="BG256">
            <v>62600.43</v>
          </cell>
          <cell r="BH256">
            <v>0</v>
          </cell>
          <cell r="BI256">
            <v>7148</v>
          </cell>
          <cell r="BJ256">
            <v>0</v>
          </cell>
          <cell r="BK256">
            <v>79016</v>
          </cell>
          <cell r="BL256">
            <v>0</v>
          </cell>
          <cell r="BM256">
            <v>5003.5200000000004</v>
          </cell>
          <cell r="BN256">
            <v>41703.18</v>
          </cell>
          <cell r="BO256">
            <v>0</v>
          </cell>
          <cell r="BP256">
            <v>7475</v>
          </cell>
          <cell r="BQ256">
            <v>42.5</v>
          </cell>
          <cell r="BR256">
            <v>0</v>
          </cell>
          <cell r="BS256">
            <v>0</v>
          </cell>
          <cell r="BT256">
            <v>49220.68</v>
          </cell>
        </row>
        <row r="257">
          <cell r="A257">
            <v>857</v>
          </cell>
          <cell r="B257">
            <v>2136</v>
          </cell>
          <cell r="C257" t="str">
            <v>Foxmoor Primary School</v>
          </cell>
          <cell r="D257">
            <v>64199.19</v>
          </cell>
          <cell r="E257">
            <v>0</v>
          </cell>
          <cell r="F257">
            <v>69597</v>
          </cell>
          <cell r="G257">
            <v>1822</v>
          </cell>
          <cell r="H257">
            <v>0</v>
          </cell>
          <cell r="I257">
            <v>0</v>
          </cell>
          <cell r="J257">
            <v>678176</v>
          </cell>
          <cell r="K257">
            <v>0</v>
          </cell>
          <cell r="L257">
            <v>39570</v>
          </cell>
          <cell r="M257">
            <v>0</v>
          </cell>
          <cell r="N257">
            <v>34680</v>
          </cell>
          <cell r="O257">
            <v>0</v>
          </cell>
          <cell r="P257">
            <v>12676.37</v>
          </cell>
          <cell r="Q257">
            <v>34279.68</v>
          </cell>
          <cell r="R257">
            <v>0</v>
          </cell>
          <cell r="S257">
            <v>678.5</v>
          </cell>
          <cell r="T257">
            <v>0</v>
          </cell>
          <cell r="U257">
            <v>11834.83</v>
          </cell>
          <cell r="V257">
            <v>65301.31</v>
          </cell>
          <cell r="W257">
            <v>45568</v>
          </cell>
          <cell r="X257">
            <v>0</v>
          </cell>
          <cell r="Y257">
            <v>0</v>
          </cell>
          <cell r="Z257">
            <v>0</v>
          </cell>
          <cell r="AA257">
            <v>476592.35</v>
          </cell>
          <cell r="AB257">
            <v>3438.07</v>
          </cell>
          <cell r="AC257">
            <v>224827.11</v>
          </cell>
          <cell r="AD257">
            <v>21345.09</v>
          </cell>
          <cell r="AE257">
            <v>34593.19</v>
          </cell>
          <cell r="AF257">
            <v>0</v>
          </cell>
          <cell r="AG257">
            <v>12569.19</v>
          </cell>
          <cell r="AH257">
            <v>429</v>
          </cell>
          <cell r="AI257">
            <v>1808.89</v>
          </cell>
          <cell r="AJ257">
            <v>7204</v>
          </cell>
          <cell r="AK257">
            <v>0</v>
          </cell>
          <cell r="AL257">
            <v>9048.59</v>
          </cell>
          <cell r="AM257">
            <v>5184.3999999999996</v>
          </cell>
          <cell r="AN257">
            <v>2151.04</v>
          </cell>
          <cell r="AO257">
            <v>2457.0500000000002</v>
          </cell>
          <cell r="AP257">
            <v>14912</v>
          </cell>
          <cell r="AQ257">
            <v>7392</v>
          </cell>
          <cell r="AR257">
            <v>1890.75</v>
          </cell>
          <cell r="AS257">
            <v>25133.41</v>
          </cell>
          <cell r="AT257">
            <v>8207.39</v>
          </cell>
          <cell r="AU257">
            <v>0</v>
          </cell>
          <cell r="AV257">
            <v>10221.36</v>
          </cell>
          <cell r="AW257">
            <v>6969</v>
          </cell>
          <cell r="AX257">
            <v>0</v>
          </cell>
          <cell r="AY257">
            <v>160.88</v>
          </cell>
          <cell r="AZ257">
            <v>0</v>
          </cell>
          <cell r="BA257">
            <v>19114.13</v>
          </cell>
          <cell r="BB257">
            <v>15250.86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44331</v>
          </cell>
          <cell r="BH257">
            <v>0</v>
          </cell>
          <cell r="BI257">
            <v>0</v>
          </cell>
          <cell r="BJ257">
            <v>0</v>
          </cell>
          <cell r="BK257">
            <v>36759.699999999997</v>
          </cell>
          <cell r="BL257">
            <v>0</v>
          </cell>
          <cell r="BM257">
            <v>5642</v>
          </cell>
          <cell r="BN257">
            <v>76064.13</v>
          </cell>
          <cell r="BO257">
            <v>0</v>
          </cell>
          <cell r="BP257">
            <v>68410.13</v>
          </cell>
          <cell r="BQ257">
            <v>4938.17</v>
          </cell>
          <cell r="BR257">
            <v>0</v>
          </cell>
          <cell r="BS257">
            <v>0</v>
          </cell>
          <cell r="BT257">
            <v>149412.43000000002</v>
          </cell>
        </row>
        <row r="258">
          <cell r="A258">
            <v>862</v>
          </cell>
          <cell r="B258">
            <v>2110</v>
          </cell>
          <cell r="C258" t="str">
            <v>Yorkley Primary School</v>
          </cell>
          <cell r="D258">
            <v>53089.89</v>
          </cell>
          <cell r="E258">
            <v>0</v>
          </cell>
          <cell r="F258">
            <v>58804</v>
          </cell>
          <cell r="G258">
            <v>0</v>
          </cell>
          <cell r="H258">
            <v>0</v>
          </cell>
          <cell r="I258">
            <v>0</v>
          </cell>
          <cell r="J258">
            <v>408359</v>
          </cell>
          <cell r="K258">
            <v>0</v>
          </cell>
          <cell r="L258">
            <v>48653</v>
          </cell>
          <cell r="M258">
            <v>0</v>
          </cell>
          <cell r="N258">
            <v>25667</v>
          </cell>
          <cell r="O258">
            <v>100</v>
          </cell>
          <cell r="P258">
            <v>1280.74</v>
          </cell>
          <cell r="Q258">
            <v>9336.5300000000007</v>
          </cell>
          <cell r="R258">
            <v>0</v>
          </cell>
          <cell r="S258">
            <v>2762.6</v>
          </cell>
          <cell r="T258">
            <v>0</v>
          </cell>
          <cell r="U258">
            <v>4327</v>
          </cell>
          <cell r="V258">
            <v>6601.4</v>
          </cell>
          <cell r="W258">
            <v>32811</v>
          </cell>
          <cell r="X258">
            <v>0</v>
          </cell>
          <cell r="Y258">
            <v>0</v>
          </cell>
          <cell r="Z258">
            <v>0</v>
          </cell>
          <cell r="AA258">
            <v>305853.78999999998</v>
          </cell>
          <cell r="AB258">
            <v>23214.49</v>
          </cell>
          <cell r="AC258">
            <v>85357.35</v>
          </cell>
          <cell r="AD258">
            <v>15734.86</v>
          </cell>
          <cell r="AE258">
            <v>25660.05</v>
          </cell>
          <cell r="AF258">
            <v>0</v>
          </cell>
          <cell r="AG258">
            <v>9214.81</v>
          </cell>
          <cell r="AH258">
            <v>1846.23</v>
          </cell>
          <cell r="AI258">
            <v>1336.88</v>
          </cell>
          <cell r="AJ258">
            <v>3069</v>
          </cell>
          <cell r="AK258">
            <v>877</v>
          </cell>
          <cell r="AL258">
            <v>6627.08</v>
          </cell>
          <cell r="AM258">
            <v>1163.71</v>
          </cell>
          <cell r="AN258">
            <v>644.92999999999995</v>
          </cell>
          <cell r="AO258">
            <v>2196.6</v>
          </cell>
          <cell r="AP258">
            <v>12168.84</v>
          </cell>
          <cell r="AQ258">
            <v>4066</v>
          </cell>
          <cell r="AR258">
            <v>837.13</v>
          </cell>
          <cell r="AS258">
            <v>14835.38</v>
          </cell>
          <cell r="AT258">
            <v>5919.17</v>
          </cell>
          <cell r="AU258">
            <v>0</v>
          </cell>
          <cell r="AV258">
            <v>5774.84</v>
          </cell>
          <cell r="AW258">
            <v>3933.8</v>
          </cell>
          <cell r="AX258">
            <v>0</v>
          </cell>
          <cell r="AY258">
            <v>6606.94</v>
          </cell>
          <cell r="AZ258">
            <v>0</v>
          </cell>
          <cell r="BA258">
            <v>6305.42</v>
          </cell>
          <cell r="BB258">
            <v>10403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37259</v>
          </cell>
          <cell r="BH258">
            <v>0</v>
          </cell>
          <cell r="BI258">
            <v>0</v>
          </cell>
          <cell r="BJ258">
            <v>0</v>
          </cell>
          <cell r="BK258">
            <v>11585.6</v>
          </cell>
          <cell r="BL258">
            <v>0</v>
          </cell>
          <cell r="BM258">
            <v>1000</v>
          </cell>
          <cell r="BN258">
            <v>39340.86</v>
          </cell>
          <cell r="BO258">
            <v>0</v>
          </cell>
          <cell r="BP258">
            <v>76365.399999999994</v>
          </cell>
          <cell r="BQ258">
            <v>7112</v>
          </cell>
          <cell r="BR258">
            <v>0</v>
          </cell>
          <cell r="BS258">
            <v>0</v>
          </cell>
          <cell r="BT258">
            <v>122818.26</v>
          </cell>
        </row>
        <row r="259">
          <cell r="A259">
            <v>880</v>
          </cell>
          <cell r="B259">
            <v>2164</v>
          </cell>
          <cell r="C259" t="str">
            <v>Arthur Dye Primary School</v>
          </cell>
          <cell r="D259">
            <v>4636.5600000000004</v>
          </cell>
          <cell r="E259">
            <v>0</v>
          </cell>
          <cell r="F259">
            <v>45104.7</v>
          </cell>
          <cell r="G259">
            <v>510.06</v>
          </cell>
          <cell r="H259">
            <v>0</v>
          </cell>
          <cell r="I259">
            <v>0</v>
          </cell>
          <cell r="J259">
            <v>885354</v>
          </cell>
          <cell r="K259">
            <v>0</v>
          </cell>
          <cell r="L259">
            <v>117200</v>
          </cell>
          <cell r="M259">
            <v>0</v>
          </cell>
          <cell r="N259">
            <v>61907</v>
          </cell>
          <cell r="O259">
            <v>26252.29</v>
          </cell>
          <cell r="P259">
            <v>400</v>
          </cell>
          <cell r="Q259">
            <v>7841.66</v>
          </cell>
          <cell r="R259">
            <v>0</v>
          </cell>
          <cell r="S259">
            <v>15430.83</v>
          </cell>
          <cell r="T259">
            <v>7550.2</v>
          </cell>
          <cell r="U259">
            <v>435.5</v>
          </cell>
          <cell r="V259">
            <v>16039.75</v>
          </cell>
          <cell r="W259">
            <v>61478</v>
          </cell>
          <cell r="X259">
            <v>0</v>
          </cell>
          <cell r="Y259">
            <v>0</v>
          </cell>
          <cell r="Z259">
            <v>0</v>
          </cell>
          <cell r="AA259">
            <v>604427.98</v>
          </cell>
          <cell r="AB259">
            <v>28820.73</v>
          </cell>
          <cell r="AC259">
            <v>174081.76</v>
          </cell>
          <cell r="AD259">
            <v>3359.3</v>
          </cell>
          <cell r="AE259">
            <v>55085.52</v>
          </cell>
          <cell r="AF259">
            <v>0</v>
          </cell>
          <cell r="AG259">
            <v>23554.86</v>
          </cell>
          <cell r="AH259">
            <v>885.92</v>
          </cell>
          <cell r="AI259">
            <v>2766.5</v>
          </cell>
          <cell r="AJ259">
            <v>17698</v>
          </cell>
          <cell r="AK259">
            <v>4425</v>
          </cell>
          <cell r="AL259">
            <v>19304.560000000001</v>
          </cell>
          <cell r="AM259">
            <v>6859.39</v>
          </cell>
          <cell r="AN259">
            <v>24301.24</v>
          </cell>
          <cell r="AO259">
            <v>3917.8</v>
          </cell>
          <cell r="AP259">
            <v>17145.27</v>
          </cell>
          <cell r="AQ259">
            <v>8917</v>
          </cell>
          <cell r="AR259">
            <v>2531.7800000000002</v>
          </cell>
          <cell r="AS259">
            <v>71519.09</v>
          </cell>
          <cell r="AT259">
            <v>2984.17</v>
          </cell>
          <cell r="AU259">
            <v>0</v>
          </cell>
          <cell r="AV259">
            <v>11383.29</v>
          </cell>
          <cell r="AW259">
            <v>8852</v>
          </cell>
          <cell r="AX259">
            <v>0</v>
          </cell>
          <cell r="AY259">
            <v>36975</v>
          </cell>
          <cell r="AZ259">
            <v>47356.03</v>
          </cell>
          <cell r="BA259">
            <v>16106.76</v>
          </cell>
          <cell r="BB259">
            <v>19811.21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47603</v>
          </cell>
          <cell r="BH259">
            <v>0</v>
          </cell>
          <cell r="BI259">
            <v>0</v>
          </cell>
          <cell r="BJ259">
            <v>0</v>
          </cell>
          <cell r="BK259">
            <v>59880.17</v>
          </cell>
          <cell r="BL259">
            <v>0</v>
          </cell>
          <cell r="BM259">
            <v>4877</v>
          </cell>
          <cell r="BN259">
            <v>-8544.3700000000008</v>
          </cell>
          <cell r="BO259">
            <v>0</v>
          </cell>
          <cell r="BP259">
            <v>28387.34</v>
          </cell>
          <cell r="BQ259">
            <v>73.25</v>
          </cell>
          <cell r="BR259">
            <v>0</v>
          </cell>
          <cell r="BS259">
            <v>0</v>
          </cell>
          <cell r="BT259">
            <v>19916.22</v>
          </cell>
        </row>
        <row r="260">
          <cell r="A260">
            <v>881</v>
          </cell>
          <cell r="B260">
            <v>2165</v>
          </cell>
          <cell r="C260" t="str">
            <v>Benhall Infants School</v>
          </cell>
          <cell r="D260">
            <v>35806.980000000003</v>
          </cell>
          <cell r="E260">
            <v>0</v>
          </cell>
          <cell r="F260">
            <v>20872.04</v>
          </cell>
          <cell r="G260">
            <v>0</v>
          </cell>
          <cell r="H260">
            <v>0</v>
          </cell>
          <cell r="I260">
            <v>0</v>
          </cell>
          <cell r="J260">
            <v>473971</v>
          </cell>
          <cell r="K260">
            <v>0</v>
          </cell>
          <cell r="L260">
            <v>8179</v>
          </cell>
          <cell r="M260">
            <v>0</v>
          </cell>
          <cell r="N260">
            <v>20235</v>
          </cell>
          <cell r="O260">
            <v>3720</v>
          </cell>
          <cell r="P260">
            <v>200</v>
          </cell>
          <cell r="Q260">
            <v>62538.81</v>
          </cell>
          <cell r="R260">
            <v>0</v>
          </cell>
          <cell r="S260">
            <v>6494.05</v>
          </cell>
          <cell r="T260">
            <v>4597.6499999999996</v>
          </cell>
          <cell r="U260">
            <v>0</v>
          </cell>
          <cell r="V260">
            <v>34922.81</v>
          </cell>
          <cell r="W260">
            <v>36485</v>
          </cell>
          <cell r="X260">
            <v>0</v>
          </cell>
          <cell r="Y260">
            <v>0</v>
          </cell>
          <cell r="Z260">
            <v>0</v>
          </cell>
          <cell r="AA260">
            <v>311953.65000000002</v>
          </cell>
          <cell r="AB260">
            <v>13311.02</v>
          </cell>
          <cell r="AC260">
            <v>65972.72</v>
          </cell>
          <cell r="AD260">
            <v>13229.9</v>
          </cell>
          <cell r="AE260">
            <v>34782.65</v>
          </cell>
          <cell r="AF260">
            <v>0</v>
          </cell>
          <cell r="AG260">
            <v>74068.37</v>
          </cell>
          <cell r="AH260">
            <v>1014.11</v>
          </cell>
          <cell r="AI260">
            <v>5090</v>
          </cell>
          <cell r="AJ260">
            <v>5369</v>
          </cell>
          <cell r="AK260">
            <v>1432</v>
          </cell>
          <cell r="AL260">
            <v>38985.17</v>
          </cell>
          <cell r="AM260">
            <v>1019.23</v>
          </cell>
          <cell r="AN260">
            <v>1848.05</v>
          </cell>
          <cell r="AO260">
            <v>1789.26</v>
          </cell>
          <cell r="AP260">
            <v>6944.53</v>
          </cell>
          <cell r="AQ260">
            <v>6780</v>
          </cell>
          <cell r="AR260">
            <v>1391.12</v>
          </cell>
          <cell r="AS260">
            <v>15533.47</v>
          </cell>
          <cell r="AT260">
            <v>6108.21</v>
          </cell>
          <cell r="AU260">
            <v>0</v>
          </cell>
          <cell r="AV260">
            <v>5557.23</v>
          </cell>
          <cell r="AW260">
            <v>4765.8</v>
          </cell>
          <cell r="AX260">
            <v>0</v>
          </cell>
          <cell r="AY260">
            <v>435</v>
          </cell>
          <cell r="AZ260">
            <v>5854.89</v>
          </cell>
          <cell r="BA260">
            <v>337.78</v>
          </cell>
          <cell r="BB260">
            <v>15454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17937</v>
          </cell>
          <cell r="BH260">
            <v>0</v>
          </cell>
          <cell r="BI260">
            <v>0</v>
          </cell>
          <cell r="BJ260">
            <v>0</v>
          </cell>
          <cell r="BK260">
            <v>17727.96</v>
          </cell>
          <cell r="BL260">
            <v>0</v>
          </cell>
          <cell r="BM260">
            <v>3741</v>
          </cell>
          <cell r="BN260">
            <v>48123.14</v>
          </cell>
          <cell r="BO260">
            <v>0</v>
          </cell>
          <cell r="BP260">
            <v>17340.080000000002</v>
          </cell>
          <cell r="BQ260">
            <v>0</v>
          </cell>
          <cell r="BR260">
            <v>0</v>
          </cell>
          <cell r="BS260">
            <v>0</v>
          </cell>
          <cell r="BT260">
            <v>65463.22</v>
          </cell>
        </row>
        <row r="261">
          <cell r="A261">
            <v>882</v>
          </cell>
          <cell r="B261">
            <v>5215</v>
          </cell>
          <cell r="C261" t="str">
            <v>Christ Church C of E  Primary School</v>
          </cell>
          <cell r="D261">
            <v>52009.07</v>
          </cell>
          <cell r="E261">
            <v>-0.81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558561</v>
          </cell>
          <cell r="K261">
            <v>0</v>
          </cell>
          <cell r="L261">
            <v>129709</v>
          </cell>
          <cell r="M261">
            <v>0</v>
          </cell>
          <cell r="N261">
            <v>36559</v>
          </cell>
          <cell r="O261">
            <v>1508.16</v>
          </cell>
          <cell r="P261">
            <v>350</v>
          </cell>
          <cell r="Q261">
            <v>10383.85</v>
          </cell>
          <cell r="R261">
            <v>2376.7800000000002</v>
          </cell>
          <cell r="S261">
            <v>13324</v>
          </cell>
          <cell r="T261">
            <v>1272.27</v>
          </cell>
          <cell r="U261">
            <v>14193.58</v>
          </cell>
          <cell r="V261">
            <v>32729.07</v>
          </cell>
          <cell r="W261">
            <v>40924</v>
          </cell>
          <cell r="X261">
            <v>0</v>
          </cell>
          <cell r="Y261">
            <v>0</v>
          </cell>
          <cell r="Z261">
            <v>0</v>
          </cell>
          <cell r="AA261">
            <v>448963.33</v>
          </cell>
          <cell r="AB261">
            <v>33997.19</v>
          </cell>
          <cell r="AC261">
            <v>129237.9</v>
          </cell>
          <cell r="AD261">
            <v>25137.06</v>
          </cell>
          <cell r="AE261">
            <v>45920.73</v>
          </cell>
          <cell r="AF261">
            <v>0</v>
          </cell>
          <cell r="AG261">
            <v>14784.36</v>
          </cell>
          <cell r="AH261">
            <v>467.95</v>
          </cell>
          <cell r="AI261">
            <v>1921</v>
          </cell>
          <cell r="AJ261">
            <v>5528</v>
          </cell>
          <cell r="AK261">
            <v>0</v>
          </cell>
          <cell r="AL261">
            <v>8810.52</v>
          </cell>
          <cell r="AM261">
            <v>735.17</v>
          </cell>
          <cell r="AN261">
            <v>1129.6199999999999</v>
          </cell>
          <cell r="AO261">
            <v>1426.51</v>
          </cell>
          <cell r="AP261">
            <v>13058.83</v>
          </cell>
          <cell r="AQ261">
            <v>1395</v>
          </cell>
          <cell r="AR261">
            <v>971.56</v>
          </cell>
          <cell r="AS261">
            <v>42027.74</v>
          </cell>
          <cell r="AT261">
            <v>16622.68</v>
          </cell>
          <cell r="AU261">
            <v>0</v>
          </cell>
          <cell r="AV261">
            <v>5433.52</v>
          </cell>
          <cell r="AW261">
            <v>5897</v>
          </cell>
          <cell r="AX261">
            <v>0</v>
          </cell>
          <cell r="AY261">
            <v>7430.96</v>
          </cell>
          <cell r="AZ261">
            <v>0</v>
          </cell>
          <cell r="BA261">
            <v>5900.02</v>
          </cell>
          <cell r="BB261">
            <v>7506</v>
          </cell>
          <cell r="BC261">
            <v>2</v>
          </cell>
          <cell r="BD261">
            <v>20000</v>
          </cell>
          <cell r="BE261">
            <v>0</v>
          </cell>
          <cell r="BF261">
            <v>0</v>
          </cell>
          <cell r="BG261">
            <v>4101</v>
          </cell>
          <cell r="BH261">
            <v>0</v>
          </cell>
          <cell r="BI261">
            <v>20000</v>
          </cell>
          <cell r="BJ261">
            <v>0</v>
          </cell>
          <cell r="BK261">
            <v>20000</v>
          </cell>
          <cell r="BL261">
            <v>0</v>
          </cell>
          <cell r="BM261">
            <v>4101</v>
          </cell>
          <cell r="BN261">
            <v>49594.32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49594.32</v>
          </cell>
        </row>
        <row r="262">
          <cell r="A262">
            <v>884</v>
          </cell>
          <cell r="B262">
            <v>2147</v>
          </cell>
          <cell r="C262" t="str">
            <v>Dunalley Primary School</v>
          </cell>
          <cell r="D262">
            <v>51907.33</v>
          </cell>
          <cell r="E262">
            <v>0</v>
          </cell>
          <cell r="F262">
            <v>3272.44</v>
          </cell>
          <cell r="G262">
            <v>235.17</v>
          </cell>
          <cell r="H262">
            <v>0</v>
          </cell>
          <cell r="I262">
            <v>0</v>
          </cell>
          <cell r="J262">
            <v>510308.03</v>
          </cell>
          <cell r="K262">
            <v>0</v>
          </cell>
          <cell r="L262">
            <v>89227.43</v>
          </cell>
          <cell r="M262">
            <v>0</v>
          </cell>
          <cell r="N262">
            <v>61676.89</v>
          </cell>
          <cell r="O262">
            <v>0</v>
          </cell>
          <cell r="P262">
            <v>0</v>
          </cell>
          <cell r="Q262">
            <v>36527.839999999997</v>
          </cell>
          <cell r="R262">
            <v>0</v>
          </cell>
          <cell r="S262">
            <v>0</v>
          </cell>
          <cell r="T262">
            <v>2040.08</v>
          </cell>
          <cell r="U262">
            <v>4413.3</v>
          </cell>
          <cell r="V262">
            <v>7162.94</v>
          </cell>
          <cell r="W262">
            <v>38227</v>
          </cell>
          <cell r="X262">
            <v>0</v>
          </cell>
          <cell r="Y262">
            <v>0</v>
          </cell>
          <cell r="Z262">
            <v>0</v>
          </cell>
          <cell r="AA262">
            <v>399383.2</v>
          </cell>
          <cell r="AB262">
            <v>9241.23</v>
          </cell>
          <cell r="AC262">
            <v>136674.91</v>
          </cell>
          <cell r="AD262">
            <v>24307.51</v>
          </cell>
          <cell r="AE262">
            <v>32855.17</v>
          </cell>
          <cell r="AF262">
            <v>0</v>
          </cell>
          <cell r="AG262">
            <v>16649.27</v>
          </cell>
          <cell r="AH262">
            <v>1324.24</v>
          </cell>
          <cell r="AI262">
            <v>2016.29</v>
          </cell>
          <cell r="AJ262">
            <v>4119</v>
          </cell>
          <cell r="AK262">
            <v>1030</v>
          </cell>
          <cell r="AL262">
            <v>3948.81</v>
          </cell>
          <cell r="AM262">
            <v>2202</v>
          </cell>
          <cell r="AN262">
            <v>1907.73</v>
          </cell>
          <cell r="AO262">
            <v>2743.17</v>
          </cell>
          <cell r="AP262">
            <v>9829.18</v>
          </cell>
          <cell r="AQ262">
            <v>22164</v>
          </cell>
          <cell r="AR262">
            <v>2448.83</v>
          </cell>
          <cell r="AS262">
            <v>30350.18</v>
          </cell>
          <cell r="AT262">
            <v>6566.01</v>
          </cell>
          <cell r="AU262">
            <v>0</v>
          </cell>
          <cell r="AV262">
            <v>6555.24</v>
          </cell>
          <cell r="AW262">
            <v>4839.8</v>
          </cell>
          <cell r="AX262">
            <v>0</v>
          </cell>
          <cell r="AY262">
            <v>16965</v>
          </cell>
          <cell r="AZ262">
            <v>8557.23</v>
          </cell>
          <cell r="BA262">
            <v>4168.25</v>
          </cell>
          <cell r="BB262">
            <v>9078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33581.39</v>
          </cell>
          <cell r="BH262">
            <v>0</v>
          </cell>
          <cell r="BI262">
            <v>0</v>
          </cell>
          <cell r="BJ262">
            <v>0</v>
          </cell>
          <cell r="BK262">
            <v>10342.629999999999</v>
          </cell>
          <cell r="BL262">
            <v>0</v>
          </cell>
          <cell r="BM262">
            <v>238.06</v>
          </cell>
          <cell r="BN262">
            <v>41566.589999999997</v>
          </cell>
          <cell r="BO262">
            <v>0</v>
          </cell>
          <cell r="BP262">
            <v>22770.37</v>
          </cell>
          <cell r="BQ262">
            <v>3737.94</v>
          </cell>
          <cell r="BR262">
            <v>0</v>
          </cell>
          <cell r="BS262">
            <v>0</v>
          </cell>
          <cell r="BT262">
            <v>68074.899999999994</v>
          </cell>
        </row>
        <row r="263">
          <cell r="A263">
            <v>886</v>
          </cell>
          <cell r="B263">
            <v>2177</v>
          </cell>
          <cell r="C263" t="str">
            <v>Gardners Lane Primary School</v>
          </cell>
          <cell r="D263">
            <v>59820.39</v>
          </cell>
          <cell r="E263">
            <v>0</v>
          </cell>
          <cell r="F263">
            <v>4734.32</v>
          </cell>
          <cell r="G263">
            <v>0</v>
          </cell>
          <cell r="H263">
            <v>0</v>
          </cell>
          <cell r="I263">
            <v>0</v>
          </cell>
          <cell r="J263">
            <v>553538</v>
          </cell>
          <cell r="K263">
            <v>0</v>
          </cell>
          <cell r="L263">
            <v>94988</v>
          </cell>
          <cell r="M263">
            <v>0</v>
          </cell>
          <cell r="N263">
            <v>75840</v>
          </cell>
          <cell r="O263">
            <v>32441</v>
          </cell>
          <cell r="P263">
            <v>-2743.21</v>
          </cell>
          <cell r="Q263">
            <v>6975.24</v>
          </cell>
          <cell r="R263">
            <v>0</v>
          </cell>
          <cell r="S263">
            <v>4984.8100000000004</v>
          </cell>
          <cell r="T263">
            <v>30.64</v>
          </cell>
          <cell r="U263">
            <v>0</v>
          </cell>
          <cell r="V263">
            <v>3811.65</v>
          </cell>
          <cell r="W263">
            <v>41028</v>
          </cell>
          <cell r="X263">
            <v>0</v>
          </cell>
          <cell r="Y263">
            <v>0</v>
          </cell>
          <cell r="Z263">
            <v>0</v>
          </cell>
          <cell r="AA263">
            <v>417446.89</v>
          </cell>
          <cell r="AB263">
            <v>4937.57</v>
          </cell>
          <cell r="AC263">
            <v>125595.63</v>
          </cell>
          <cell r="AD263">
            <v>24854.3</v>
          </cell>
          <cell r="AE263">
            <v>23361.03</v>
          </cell>
          <cell r="AF263">
            <v>0</v>
          </cell>
          <cell r="AG263">
            <v>15100.17</v>
          </cell>
          <cell r="AH263">
            <v>2218.7600000000002</v>
          </cell>
          <cell r="AI263">
            <v>3692</v>
          </cell>
          <cell r="AJ263">
            <v>11094</v>
          </cell>
          <cell r="AK263">
            <v>2773</v>
          </cell>
          <cell r="AL263">
            <v>8607.31</v>
          </cell>
          <cell r="AM263">
            <v>2844.81</v>
          </cell>
          <cell r="AN263">
            <v>1173.3599999999999</v>
          </cell>
          <cell r="AO263">
            <v>4444.97</v>
          </cell>
          <cell r="AP263">
            <v>13852.28</v>
          </cell>
          <cell r="AQ263">
            <v>9806</v>
          </cell>
          <cell r="AR263">
            <v>2010.58</v>
          </cell>
          <cell r="AS263">
            <v>46074.29</v>
          </cell>
          <cell r="AT263">
            <v>2659.03</v>
          </cell>
          <cell r="AU263">
            <v>0</v>
          </cell>
          <cell r="AV263">
            <v>7155.05</v>
          </cell>
          <cell r="AW263">
            <v>5214.3999999999996</v>
          </cell>
          <cell r="AX263">
            <v>0</v>
          </cell>
          <cell r="AY263">
            <v>25707.5</v>
          </cell>
          <cell r="AZ263">
            <v>12751.58</v>
          </cell>
          <cell r="BA263">
            <v>1078.17</v>
          </cell>
          <cell r="BB263">
            <v>12255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34412</v>
          </cell>
          <cell r="BH263">
            <v>0</v>
          </cell>
          <cell r="BI263">
            <v>0</v>
          </cell>
          <cell r="BJ263">
            <v>0</v>
          </cell>
          <cell r="BK263">
            <v>16446.75</v>
          </cell>
          <cell r="BL263">
            <v>1018.32</v>
          </cell>
          <cell r="BM263">
            <v>1689</v>
          </cell>
          <cell r="BN263">
            <v>84006.84</v>
          </cell>
          <cell r="BO263">
            <v>0</v>
          </cell>
          <cell r="BP263">
            <v>18883.25</v>
          </cell>
          <cell r="BQ263">
            <v>1109</v>
          </cell>
          <cell r="BR263">
            <v>0</v>
          </cell>
          <cell r="BS263">
            <v>0</v>
          </cell>
          <cell r="BT263">
            <v>103999.09</v>
          </cell>
        </row>
        <row r="264">
          <cell r="A264">
            <v>887</v>
          </cell>
          <cell r="B264">
            <v>2150</v>
          </cell>
          <cell r="C264" t="str">
            <v>Gloucester Road Primary</v>
          </cell>
          <cell r="D264">
            <v>-6141.09</v>
          </cell>
          <cell r="E264">
            <v>0</v>
          </cell>
          <cell r="F264">
            <v>35017.01</v>
          </cell>
          <cell r="G264">
            <v>1131.5</v>
          </cell>
          <cell r="H264">
            <v>0</v>
          </cell>
          <cell r="I264">
            <v>0</v>
          </cell>
          <cell r="J264">
            <v>347973</v>
          </cell>
          <cell r="K264">
            <v>0</v>
          </cell>
          <cell r="L264">
            <v>44558</v>
          </cell>
          <cell r="M264">
            <v>0</v>
          </cell>
          <cell r="N264">
            <v>54817</v>
          </cell>
          <cell r="O264">
            <v>4603.91</v>
          </cell>
          <cell r="P264">
            <v>257.12</v>
          </cell>
          <cell r="Q264">
            <v>5708.11</v>
          </cell>
          <cell r="R264">
            <v>0</v>
          </cell>
          <cell r="S264">
            <v>0</v>
          </cell>
          <cell r="T264">
            <v>1632</v>
          </cell>
          <cell r="U264">
            <v>10712.7</v>
          </cell>
          <cell r="V264">
            <v>2745.06</v>
          </cell>
          <cell r="W264">
            <v>31332</v>
          </cell>
          <cell r="X264">
            <v>0</v>
          </cell>
          <cell r="Y264">
            <v>0</v>
          </cell>
          <cell r="Z264">
            <v>0</v>
          </cell>
          <cell r="AA264">
            <v>277156.64</v>
          </cell>
          <cell r="AB264">
            <v>10065.01</v>
          </cell>
          <cell r="AC264">
            <v>53852.77</v>
          </cell>
          <cell r="AD264">
            <v>0</v>
          </cell>
          <cell r="AE264">
            <v>33772.51</v>
          </cell>
          <cell r="AF264">
            <v>0</v>
          </cell>
          <cell r="AG264">
            <v>7997.05</v>
          </cell>
          <cell r="AH264">
            <v>1140.1199999999999</v>
          </cell>
          <cell r="AI264">
            <v>499.9</v>
          </cell>
          <cell r="AJ264">
            <v>2786</v>
          </cell>
          <cell r="AK264">
            <v>719</v>
          </cell>
          <cell r="AL264">
            <v>10709.48</v>
          </cell>
          <cell r="AM264">
            <v>841.46</v>
          </cell>
          <cell r="AN264">
            <v>11981.9</v>
          </cell>
          <cell r="AO264">
            <v>800.6</v>
          </cell>
          <cell r="AP264">
            <v>4775.95</v>
          </cell>
          <cell r="AQ264">
            <v>6168</v>
          </cell>
          <cell r="AR264">
            <v>1791.54</v>
          </cell>
          <cell r="AS264">
            <v>18429.91</v>
          </cell>
          <cell r="AT264">
            <v>2003.5</v>
          </cell>
          <cell r="AU264">
            <v>0</v>
          </cell>
          <cell r="AV264">
            <v>5869.2</v>
          </cell>
          <cell r="AW264">
            <v>2995</v>
          </cell>
          <cell r="AX264">
            <v>0</v>
          </cell>
          <cell r="AY264">
            <v>15542.51</v>
          </cell>
          <cell r="AZ264">
            <v>4296.5200000000004</v>
          </cell>
          <cell r="BA264">
            <v>0</v>
          </cell>
          <cell r="BB264">
            <v>12052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28915</v>
          </cell>
          <cell r="BH264">
            <v>0</v>
          </cell>
          <cell r="BI264">
            <v>0</v>
          </cell>
          <cell r="BJ264">
            <v>0</v>
          </cell>
          <cell r="BK264">
            <v>41123.82</v>
          </cell>
          <cell r="BL264">
            <v>0</v>
          </cell>
          <cell r="BM264">
            <v>3301.24</v>
          </cell>
          <cell r="BN264">
            <v>0</v>
          </cell>
          <cell r="BO264">
            <v>11951.24</v>
          </cell>
          <cell r="BP264">
            <v>19323.189999999999</v>
          </cell>
          <cell r="BQ264">
            <v>1315.26</v>
          </cell>
          <cell r="BR264">
            <v>0</v>
          </cell>
          <cell r="BS264">
            <v>0</v>
          </cell>
          <cell r="BT264">
            <v>32589.69</v>
          </cell>
        </row>
        <row r="265">
          <cell r="A265">
            <v>888</v>
          </cell>
          <cell r="B265">
            <v>2178</v>
          </cell>
          <cell r="C265" t="str">
            <v>Hesters Way Primary School &amp; Childrens Centre</v>
          </cell>
          <cell r="D265">
            <v>63919.07</v>
          </cell>
          <cell r="E265">
            <v>0</v>
          </cell>
          <cell r="F265">
            <v>51500.25</v>
          </cell>
          <cell r="G265">
            <v>0</v>
          </cell>
          <cell r="H265">
            <v>0</v>
          </cell>
          <cell r="I265">
            <v>0</v>
          </cell>
          <cell r="J265">
            <v>528150</v>
          </cell>
          <cell r="K265">
            <v>0</v>
          </cell>
          <cell r="L265">
            <v>107028</v>
          </cell>
          <cell r="M265">
            <v>0</v>
          </cell>
          <cell r="N265">
            <v>79752</v>
          </cell>
          <cell r="O265">
            <v>12600</v>
          </cell>
          <cell r="P265">
            <v>0</v>
          </cell>
          <cell r="Q265">
            <v>6113.9</v>
          </cell>
          <cell r="R265">
            <v>0</v>
          </cell>
          <cell r="S265">
            <v>0</v>
          </cell>
          <cell r="T265">
            <v>0</v>
          </cell>
          <cell r="U265">
            <v>4775.1000000000004</v>
          </cell>
          <cell r="V265">
            <v>7067.91</v>
          </cell>
          <cell r="W265">
            <v>41812</v>
          </cell>
          <cell r="X265">
            <v>0</v>
          </cell>
          <cell r="Y265">
            <v>0</v>
          </cell>
          <cell r="Z265">
            <v>0</v>
          </cell>
          <cell r="AA265">
            <v>376535.81</v>
          </cell>
          <cell r="AB265">
            <v>29104.95</v>
          </cell>
          <cell r="AC265">
            <v>155264.29999999999</v>
          </cell>
          <cell r="AD265">
            <v>22079.42</v>
          </cell>
          <cell r="AE265">
            <v>13791.34</v>
          </cell>
          <cell r="AF265">
            <v>0</v>
          </cell>
          <cell r="AG265">
            <v>27635.94</v>
          </cell>
          <cell r="AH265">
            <v>935.6</v>
          </cell>
          <cell r="AI265">
            <v>1992</v>
          </cell>
          <cell r="AJ265">
            <v>4179</v>
          </cell>
          <cell r="AK265">
            <v>1045</v>
          </cell>
          <cell r="AL265">
            <v>14915.04</v>
          </cell>
          <cell r="AM265">
            <v>3319.81</v>
          </cell>
          <cell r="AN265">
            <v>1741.16</v>
          </cell>
          <cell r="AO265">
            <v>3451.76</v>
          </cell>
          <cell r="AP265">
            <v>18274.509999999998</v>
          </cell>
          <cell r="AQ265">
            <v>8824</v>
          </cell>
          <cell r="AR265">
            <v>2828.65</v>
          </cell>
          <cell r="AS265">
            <v>54571.15</v>
          </cell>
          <cell r="AT265">
            <v>5684.15</v>
          </cell>
          <cell r="AU265">
            <v>0</v>
          </cell>
          <cell r="AV265">
            <v>11812.41</v>
          </cell>
          <cell r="AW265">
            <v>4924.8</v>
          </cell>
          <cell r="AX265">
            <v>674.49</v>
          </cell>
          <cell r="AY265">
            <v>28658.639999999999</v>
          </cell>
          <cell r="AZ265">
            <v>0</v>
          </cell>
          <cell r="BA265">
            <v>2667.56</v>
          </cell>
          <cell r="BB265">
            <v>12494.28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33972</v>
          </cell>
          <cell r="BH265">
            <v>0</v>
          </cell>
          <cell r="BI265">
            <v>0</v>
          </cell>
          <cell r="BJ265">
            <v>0</v>
          </cell>
          <cell r="BK265">
            <v>86300.25</v>
          </cell>
          <cell r="BL265">
            <v>0</v>
          </cell>
          <cell r="BM265">
            <v>3653.49</v>
          </cell>
          <cell r="BN265">
            <v>43812.21</v>
          </cell>
          <cell r="BO265">
            <v>0</v>
          </cell>
          <cell r="BP265">
            <v>-4582.25</v>
          </cell>
          <cell r="BQ265">
            <v>100.76</v>
          </cell>
          <cell r="BR265">
            <v>0</v>
          </cell>
          <cell r="BS265">
            <v>0</v>
          </cell>
          <cell r="BT265">
            <v>39330.720000000001</v>
          </cell>
        </row>
        <row r="266">
          <cell r="A266">
            <v>890</v>
          </cell>
          <cell r="B266">
            <v>3093</v>
          </cell>
          <cell r="C266" t="str">
            <v>Holy Trinity C of E Primary School</v>
          </cell>
          <cell r="D266">
            <v>51593.51</v>
          </cell>
          <cell r="E266">
            <v>0</v>
          </cell>
          <cell r="F266">
            <v>15619.11</v>
          </cell>
          <cell r="G266">
            <v>1299.18</v>
          </cell>
          <cell r="H266">
            <v>0</v>
          </cell>
          <cell r="I266">
            <v>0</v>
          </cell>
          <cell r="J266">
            <v>477401</v>
          </cell>
          <cell r="K266">
            <v>0</v>
          </cell>
          <cell r="L266">
            <v>34895</v>
          </cell>
          <cell r="M266">
            <v>0</v>
          </cell>
          <cell r="N266">
            <v>28752</v>
          </cell>
          <cell r="O266">
            <v>52.72</v>
          </cell>
          <cell r="P266">
            <v>52.72</v>
          </cell>
          <cell r="Q266">
            <v>15438.95</v>
          </cell>
          <cell r="R266">
            <v>0</v>
          </cell>
          <cell r="S266">
            <v>8620.4599999999991</v>
          </cell>
          <cell r="T266">
            <v>2072.4899999999998</v>
          </cell>
          <cell r="U266">
            <v>2174</v>
          </cell>
          <cell r="V266">
            <v>3484.22</v>
          </cell>
          <cell r="W266">
            <v>38830</v>
          </cell>
          <cell r="X266">
            <v>0</v>
          </cell>
          <cell r="Y266">
            <v>0</v>
          </cell>
          <cell r="Z266">
            <v>0</v>
          </cell>
          <cell r="AA266">
            <v>376766.28</v>
          </cell>
          <cell r="AB266">
            <v>15206.28</v>
          </cell>
          <cell r="AC266">
            <v>67310.240000000005</v>
          </cell>
          <cell r="AD266">
            <v>22134.79</v>
          </cell>
          <cell r="AE266">
            <v>27226.71</v>
          </cell>
          <cell r="AF266">
            <v>0</v>
          </cell>
          <cell r="AG266">
            <v>6899.38</v>
          </cell>
          <cell r="AH266">
            <v>240.66</v>
          </cell>
          <cell r="AI266">
            <v>2388.38</v>
          </cell>
          <cell r="AJ266">
            <v>10250</v>
          </cell>
          <cell r="AK266">
            <v>2562</v>
          </cell>
          <cell r="AL266">
            <v>4322.16</v>
          </cell>
          <cell r="AM266">
            <v>798.48</v>
          </cell>
          <cell r="AN266">
            <v>1120.6500000000001</v>
          </cell>
          <cell r="AO266">
            <v>1323.72</v>
          </cell>
          <cell r="AP266">
            <v>5854.28</v>
          </cell>
          <cell r="AQ266">
            <v>7623</v>
          </cell>
          <cell r="AR266">
            <v>626.29</v>
          </cell>
          <cell r="AS266">
            <v>15921.17</v>
          </cell>
          <cell r="AT266">
            <v>2078.69</v>
          </cell>
          <cell r="AU266">
            <v>0</v>
          </cell>
          <cell r="AV266">
            <v>3247.35</v>
          </cell>
          <cell r="AW266">
            <v>4867</v>
          </cell>
          <cell r="AX266">
            <v>0</v>
          </cell>
          <cell r="AY266">
            <v>6525</v>
          </cell>
          <cell r="AZ266">
            <v>0</v>
          </cell>
          <cell r="BA266">
            <v>10815.59</v>
          </cell>
          <cell r="BB266">
            <v>9717.5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34016</v>
          </cell>
          <cell r="BH266">
            <v>0</v>
          </cell>
          <cell r="BI266">
            <v>0</v>
          </cell>
          <cell r="BJ266">
            <v>0</v>
          </cell>
          <cell r="BK266">
            <v>5075</v>
          </cell>
          <cell r="BL266">
            <v>0</v>
          </cell>
          <cell r="BM266">
            <v>1287.31</v>
          </cell>
          <cell r="BN266">
            <v>57541.47</v>
          </cell>
          <cell r="BO266">
            <v>0</v>
          </cell>
          <cell r="BP266">
            <v>40825.11</v>
          </cell>
          <cell r="BQ266">
            <v>3746.87</v>
          </cell>
          <cell r="BR266">
            <v>0</v>
          </cell>
          <cell r="BS266">
            <v>0</v>
          </cell>
          <cell r="BT266">
            <v>102113.45</v>
          </cell>
        </row>
        <row r="267">
          <cell r="A267">
            <v>891</v>
          </cell>
          <cell r="B267">
            <v>2151</v>
          </cell>
          <cell r="C267" t="str">
            <v>Greatfield Park Primary School</v>
          </cell>
          <cell r="D267">
            <v>54965.71</v>
          </cell>
          <cell r="E267">
            <v>0</v>
          </cell>
          <cell r="F267">
            <v>45760.27</v>
          </cell>
          <cell r="G267">
            <v>830.62</v>
          </cell>
          <cell r="H267">
            <v>0</v>
          </cell>
          <cell r="I267">
            <v>0</v>
          </cell>
          <cell r="J267">
            <v>538786.43000000005</v>
          </cell>
          <cell r="K267">
            <v>0</v>
          </cell>
          <cell r="L267">
            <v>33443</v>
          </cell>
          <cell r="M267">
            <v>0</v>
          </cell>
          <cell r="N267">
            <v>26339.57</v>
          </cell>
          <cell r="O267">
            <v>9752.75</v>
          </cell>
          <cell r="P267">
            <v>1116.08</v>
          </cell>
          <cell r="Q267">
            <v>14159.97</v>
          </cell>
          <cell r="R267">
            <v>0</v>
          </cell>
          <cell r="S267">
            <v>0</v>
          </cell>
          <cell r="T267">
            <v>0</v>
          </cell>
          <cell r="U267">
            <v>6856</v>
          </cell>
          <cell r="V267">
            <v>10674.36</v>
          </cell>
          <cell r="W267">
            <v>38714</v>
          </cell>
          <cell r="X267">
            <v>0</v>
          </cell>
          <cell r="Y267">
            <v>0</v>
          </cell>
          <cell r="Z267">
            <v>0</v>
          </cell>
          <cell r="AA267">
            <v>379353.62</v>
          </cell>
          <cell r="AB267">
            <v>18222.88</v>
          </cell>
          <cell r="AC267">
            <v>73186.240000000005</v>
          </cell>
          <cell r="AD267">
            <v>12771.26</v>
          </cell>
          <cell r="AE267">
            <v>38809</v>
          </cell>
          <cell r="AF267">
            <v>0</v>
          </cell>
          <cell r="AG267">
            <v>14984.25</v>
          </cell>
          <cell r="AH267">
            <v>2543.0700000000002</v>
          </cell>
          <cell r="AI267">
            <v>3765.55</v>
          </cell>
          <cell r="AJ267">
            <v>4242</v>
          </cell>
          <cell r="AK267">
            <v>1170</v>
          </cell>
          <cell r="AL267">
            <v>9078.89</v>
          </cell>
          <cell r="AM267">
            <v>4929.32</v>
          </cell>
          <cell r="AN267">
            <v>1917.55</v>
          </cell>
          <cell r="AO267">
            <v>3560.53</v>
          </cell>
          <cell r="AP267">
            <v>10832.35</v>
          </cell>
          <cell r="AQ267">
            <v>14830</v>
          </cell>
          <cell r="AR267">
            <v>1927.79</v>
          </cell>
          <cell r="AS267">
            <v>36729.620000000003</v>
          </cell>
          <cell r="AT267">
            <v>2823.98</v>
          </cell>
          <cell r="AU267">
            <v>0</v>
          </cell>
          <cell r="AV267">
            <v>5561.52</v>
          </cell>
          <cell r="AW267">
            <v>5669.6</v>
          </cell>
          <cell r="AX267">
            <v>0</v>
          </cell>
          <cell r="AY267">
            <v>735</v>
          </cell>
          <cell r="AZ267">
            <v>16458.740000000002</v>
          </cell>
          <cell r="BA267">
            <v>6769.85</v>
          </cell>
          <cell r="BB267">
            <v>13710.75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40246</v>
          </cell>
          <cell r="BH267">
            <v>0</v>
          </cell>
          <cell r="BI267">
            <v>0</v>
          </cell>
          <cell r="BJ267">
            <v>0</v>
          </cell>
          <cell r="BK267">
            <v>2103.86</v>
          </cell>
          <cell r="BL267">
            <v>0</v>
          </cell>
          <cell r="BM267">
            <v>1997.62</v>
          </cell>
          <cell r="BN267">
            <v>50224.51</v>
          </cell>
          <cell r="BO267">
            <v>0</v>
          </cell>
          <cell r="BP267">
            <v>75260.41</v>
          </cell>
          <cell r="BQ267">
            <v>7475</v>
          </cell>
          <cell r="BR267">
            <v>0</v>
          </cell>
          <cell r="BS267">
            <v>0</v>
          </cell>
          <cell r="BT267">
            <v>132959.92000000001</v>
          </cell>
        </row>
        <row r="268">
          <cell r="A268">
            <v>892</v>
          </cell>
          <cell r="B268">
            <v>2160</v>
          </cell>
          <cell r="C268" t="str">
            <v>Lakeside Primary School</v>
          </cell>
          <cell r="D268">
            <v>48055.32</v>
          </cell>
          <cell r="E268">
            <v>0</v>
          </cell>
          <cell r="F268">
            <v>0</v>
          </cell>
          <cell r="G268">
            <v>400.69</v>
          </cell>
          <cell r="H268">
            <v>0</v>
          </cell>
          <cell r="I268">
            <v>0</v>
          </cell>
          <cell r="J268">
            <v>1049428</v>
          </cell>
          <cell r="K268">
            <v>0</v>
          </cell>
          <cell r="L268">
            <v>83160</v>
          </cell>
          <cell r="M268">
            <v>0</v>
          </cell>
          <cell r="N268">
            <v>37979</v>
          </cell>
          <cell r="O268">
            <v>3800</v>
          </cell>
          <cell r="P268">
            <v>0</v>
          </cell>
          <cell r="Q268">
            <v>26017.09</v>
          </cell>
          <cell r="R268">
            <v>0</v>
          </cell>
          <cell r="S268">
            <v>13479.37</v>
          </cell>
          <cell r="T268">
            <v>1727.05</v>
          </cell>
          <cell r="U268">
            <v>31862.639999999999</v>
          </cell>
          <cell r="V268">
            <v>18645.78</v>
          </cell>
          <cell r="W268">
            <v>63069</v>
          </cell>
          <cell r="X268">
            <v>0</v>
          </cell>
          <cell r="Y268">
            <v>0</v>
          </cell>
          <cell r="Z268">
            <v>0</v>
          </cell>
          <cell r="AA268">
            <v>754240.2</v>
          </cell>
          <cell r="AB268">
            <v>9837.32</v>
          </cell>
          <cell r="AC268">
            <v>171603.05</v>
          </cell>
          <cell r="AD268">
            <v>48426.8</v>
          </cell>
          <cell r="AE268">
            <v>44550.43</v>
          </cell>
          <cell r="AF268">
            <v>0</v>
          </cell>
          <cell r="AG268">
            <v>23447.78</v>
          </cell>
          <cell r="AH268">
            <v>7756.87</v>
          </cell>
          <cell r="AI268">
            <v>4720.09</v>
          </cell>
          <cell r="AJ268">
            <v>8431</v>
          </cell>
          <cell r="AK268">
            <v>2108</v>
          </cell>
          <cell r="AL268">
            <v>26595.49</v>
          </cell>
          <cell r="AM268">
            <v>5014.79</v>
          </cell>
          <cell r="AN268">
            <v>3389.93</v>
          </cell>
          <cell r="AO268">
            <v>2540.09</v>
          </cell>
          <cell r="AP268">
            <v>11133.41</v>
          </cell>
          <cell r="AQ268">
            <v>11781</v>
          </cell>
          <cell r="AR268">
            <v>3883.26</v>
          </cell>
          <cell r="AS268">
            <v>76674.55</v>
          </cell>
          <cell r="AT268">
            <v>15833.75</v>
          </cell>
          <cell r="AU268">
            <v>0</v>
          </cell>
          <cell r="AV268">
            <v>7265.45</v>
          </cell>
          <cell r="AW268">
            <v>9423.2000000000007</v>
          </cell>
          <cell r="AX268">
            <v>0</v>
          </cell>
          <cell r="AY268">
            <v>3915</v>
          </cell>
          <cell r="AZ268">
            <v>46158.59</v>
          </cell>
          <cell r="BA268">
            <v>18297.419999999998</v>
          </cell>
          <cell r="BB268">
            <v>20743.25</v>
          </cell>
          <cell r="BC268">
            <v>0</v>
          </cell>
          <cell r="BD268">
            <v>10821.25</v>
          </cell>
          <cell r="BE268">
            <v>0</v>
          </cell>
          <cell r="BF268">
            <v>0</v>
          </cell>
          <cell r="BG268">
            <v>68302</v>
          </cell>
          <cell r="BH268">
            <v>0</v>
          </cell>
          <cell r="BI268">
            <v>10821.25</v>
          </cell>
          <cell r="BJ268">
            <v>0</v>
          </cell>
          <cell r="BK268">
            <v>75110.27</v>
          </cell>
          <cell r="BL268">
            <v>0</v>
          </cell>
          <cell r="BM268">
            <v>4423.75</v>
          </cell>
          <cell r="BN268">
            <v>28631.279999999999</v>
          </cell>
          <cell r="BO268">
            <v>0</v>
          </cell>
          <cell r="BP268">
            <v>-619.02</v>
          </cell>
          <cell r="BQ268">
            <v>608.94000000000005</v>
          </cell>
          <cell r="BR268">
            <v>0</v>
          </cell>
          <cell r="BS268">
            <v>0</v>
          </cell>
          <cell r="BT268">
            <v>28621.199999999997</v>
          </cell>
        </row>
        <row r="269">
          <cell r="A269">
            <v>893</v>
          </cell>
          <cell r="B269">
            <v>3094</v>
          </cell>
          <cell r="C269" t="str">
            <v>Leckhampton C of E Primary School</v>
          </cell>
          <cell r="D269">
            <v>48138.26</v>
          </cell>
          <cell r="E269">
            <v>0</v>
          </cell>
          <cell r="F269">
            <v>0</v>
          </cell>
          <cell r="G269">
            <v>600</v>
          </cell>
          <cell r="H269">
            <v>2745</v>
          </cell>
          <cell r="I269">
            <v>0</v>
          </cell>
          <cell r="J269">
            <v>1076581</v>
          </cell>
          <cell r="K269">
            <v>0</v>
          </cell>
          <cell r="L269">
            <v>80254</v>
          </cell>
          <cell r="M269">
            <v>0</v>
          </cell>
          <cell r="N269">
            <v>30427</v>
          </cell>
          <cell r="O269">
            <v>0</v>
          </cell>
          <cell r="P269">
            <v>1050</v>
          </cell>
          <cell r="Q269">
            <v>26727.57</v>
          </cell>
          <cell r="R269">
            <v>0</v>
          </cell>
          <cell r="S269">
            <v>0</v>
          </cell>
          <cell r="T269">
            <v>0</v>
          </cell>
          <cell r="U269">
            <v>22026.720000000001</v>
          </cell>
          <cell r="V269">
            <v>5941.06</v>
          </cell>
          <cell r="W269">
            <v>67128</v>
          </cell>
          <cell r="X269">
            <v>0</v>
          </cell>
          <cell r="Y269">
            <v>0</v>
          </cell>
          <cell r="Z269">
            <v>0</v>
          </cell>
          <cell r="AA269">
            <v>729037.44</v>
          </cell>
          <cell r="AB269">
            <v>26956.35</v>
          </cell>
          <cell r="AC269">
            <v>159744.03</v>
          </cell>
          <cell r="AD269">
            <v>31354.09</v>
          </cell>
          <cell r="AE269">
            <v>48827.88</v>
          </cell>
          <cell r="AF269">
            <v>0</v>
          </cell>
          <cell r="AG269">
            <v>15623.01</v>
          </cell>
          <cell r="AH269">
            <v>5042.47</v>
          </cell>
          <cell r="AI269">
            <v>2696.73</v>
          </cell>
          <cell r="AJ269">
            <v>8317</v>
          </cell>
          <cell r="AK269">
            <v>2218</v>
          </cell>
          <cell r="AL269">
            <v>57709.02</v>
          </cell>
          <cell r="AM269">
            <v>6613.38</v>
          </cell>
          <cell r="AN269">
            <v>1830.32</v>
          </cell>
          <cell r="AO269">
            <v>3096.84</v>
          </cell>
          <cell r="AP269">
            <v>14202.65</v>
          </cell>
          <cell r="AQ269">
            <v>18388</v>
          </cell>
          <cell r="AR269">
            <v>1772.83</v>
          </cell>
          <cell r="AS269">
            <v>64010.98</v>
          </cell>
          <cell r="AT269">
            <v>24575.86</v>
          </cell>
          <cell r="AU269">
            <v>0</v>
          </cell>
          <cell r="AV269">
            <v>9344.2900000000009</v>
          </cell>
          <cell r="AW269">
            <v>10275</v>
          </cell>
          <cell r="AX269">
            <v>0</v>
          </cell>
          <cell r="AY269">
            <v>6525</v>
          </cell>
          <cell r="AZ269">
            <v>0</v>
          </cell>
          <cell r="BA269">
            <v>26023.57</v>
          </cell>
          <cell r="BB269">
            <v>17299.95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49305</v>
          </cell>
          <cell r="BH269">
            <v>0</v>
          </cell>
          <cell r="BI269">
            <v>0</v>
          </cell>
          <cell r="BJ269">
            <v>0</v>
          </cell>
          <cell r="BK269">
            <v>745</v>
          </cell>
          <cell r="BL269">
            <v>0</v>
          </cell>
          <cell r="BM269">
            <v>5323</v>
          </cell>
          <cell r="BN269">
            <v>66788.92</v>
          </cell>
          <cell r="BO269">
            <v>0</v>
          </cell>
          <cell r="BP269">
            <v>44582</v>
          </cell>
          <cell r="BQ269">
            <v>0</v>
          </cell>
          <cell r="BR269">
            <v>2000</v>
          </cell>
          <cell r="BS269">
            <v>0</v>
          </cell>
          <cell r="BT269">
            <v>113370.92</v>
          </cell>
        </row>
        <row r="270">
          <cell r="A270">
            <v>894</v>
          </cell>
          <cell r="B270">
            <v>2152</v>
          </cell>
          <cell r="C270" t="str">
            <v>Lynworth Primary</v>
          </cell>
          <cell r="D270">
            <v>73927.58</v>
          </cell>
          <cell r="E270">
            <v>0</v>
          </cell>
          <cell r="F270">
            <v>31127.58</v>
          </cell>
          <cell r="G270">
            <v>2139.5</v>
          </cell>
          <cell r="H270">
            <v>0</v>
          </cell>
          <cell r="I270">
            <v>-7693.94</v>
          </cell>
          <cell r="J270">
            <v>332827</v>
          </cell>
          <cell r="K270">
            <v>0</v>
          </cell>
          <cell r="L270">
            <v>58506</v>
          </cell>
          <cell r="M270">
            <v>0</v>
          </cell>
          <cell r="N270">
            <v>74568</v>
          </cell>
          <cell r="O270">
            <v>5197.21</v>
          </cell>
          <cell r="P270">
            <v>311.8</v>
          </cell>
          <cell r="Q270">
            <v>8748.91</v>
          </cell>
          <cell r="R270">
            <v>0</v>
          </cell>
          <cell r="S270">
            <v>0</v>
          </cell>
          <cell r="T270">
            <v>375.19</v>
          </cell>
          <cell r="U270">
            <v>200</v>
          </cell>
          <cell r="V270">
            <v>0</v>
          </cell>
          <cell r="W270">
            <v>0</v>
          </cell>
          <cell r="X270">
            <v>0</v>
          </cell>
          <cell r="Y270">
            <v>34097.94</v>
          </cell>
          <cell r="Z270">
            <v>2183.3200000000002</v>
          </cell>
          <cell r="AA270">
            <v>260742.97</v>
          </cell>
          <cell r="AB270">
            <v>11078.08</v>
          </cell>
          <cell r="AC270">
            <v>74614.509999999995</v>
          </cell>
          <cell r="AD270">
            <v>16919.37</v>
          </cell>
          <cell r="AE270">
            <v>28843</v>
          </cell>
          <cell r="AF270">
            <v>0</v>
          </cell>
          <cell r="AG270">
            <v>7331.59</v>
          </cell>
          <cell r="AH270">
            <v>1448.68</v>
          </cell>
          <cell r="AI270">
            <v>2126.83</v>
          </cell>
          <cell r="AJ270">
            <v>2643</v>
          </cell>
          <cell r="AK270">
            <v>729</v>
          </cell>
          <cell r="AL270">
            <v>3594.11</v>
          </cell>
          <cell r="AM270">
            <v>7135.6</v>
          </cell>
          <cell r="AN270">
            <v>816.03</v>
          </cell>
          <cell r="AO270">
            <v>4387.37</v>
          </cell>
          <cell r="AP270">
            <v>9087.06</v>
          </cell>
          <cell r="AQ270">
            <v>6514</v>
          </cell>
          <cell r="AR270">
            <v>922.35</v>
          </cell>
          <cell r="AS270">
            <v>24892.32</v>
          </cell>
          <cell r="AT270">
            <v>3490.15</v>
          </cell>
          <cell r="AU270">
            <v>0</v>
          </cell>
          <cell r="AV270">
            <v>892.37</v>
          </cell>
          <cell r="AW270">
            <v>3126.8</v>
          </cell>
          <cell r="AX270">
            <v>0</v>
          </cell>
          <cell r="AY270">
            <v>10005</v>
          </cell>
          <cell r="AZ270">
            <v>40</v>
          </cell>
          <cell r="BA270">
            <v>5844.07</v>
          </cell>
          <cell r="BB270">
            <v>8500</v>
          </cell>
          <cell r="BC270">
            <v>0</v>
          </cell>
          <cell r="BD270">
            <v>0</v>
          </cell>
          <cell r="BE270">
            <v>26752.48</v>
          </cell>
          <cell r="BF270">
            <v>528.16999999999996</v>
          </cell>
          <cell r="BG270">
            <v>34865</v>
          </cell>
          <cell r="BH270">
            <v>0</v>
          </cell>
          <cell r="BI270">
            <v>0</v>
          </cell>
          <cell r="BJ270">
            <v>0</v>
          </cell>
          <cell r="BK270">
            <v>33151.21</v>
          </cell>
          <cell r="BL270">
            <v>0</v>
          </cell>
          <cell r="BM270">
            <v>2139.5</v>
          </cell>
          <cell r="BN270">
            <v>58937.43</v>
          </cell>
          <cell r="BO270">
            <v>0</v>
          </cell>
          <cell r="BP270">
            <v>26289.37</v>
          </cell>
          <cell r="BQ270">
            <v>6552</v>
          </cell>
          <cell r="BR270">
            <v>0</v>
          </cell>
          <cell r="BS270">
            <v>1306.67</v>
          </cell>
          <cell r="BT270">
            <v>93085.47</v>
          </cell>
        </row>
        <row r="271">
          <cell r="A271">
            <v>897</v>
          </cell>
          <cell r="B271">
            <v>2182</v>
          </cell>
          <cell r="C271" t="str">
            <v>Monkscroft Community Primary School</v>
          </cell>
          <cell r="D271">
            <v>73030.62</v>
          </cell>
          <cell r="E271">
            <v>0</v>
          </cell>
          <cell r="F271">
            <v>82517</v>
          </cell>
          <cell r="G271">
            <v>881.1</v>
          </cell>
          <cell r="H271">
            <v>0</v>
          </cell>
          <cell r="I271">
            <v>0</v>
          </cell>
          <cell r="J271">
            <v>51983</v>
          </cell>
          <cell r="K271">
            <v>0</v>
          </cell>
          <cell r="L271">
            <v>3637</v>
          </cell>
          <cell r="M271">
            <v>0</v>
          </cell>
          <cell r="N271">
            <v>2207</v>
          </cell>
          <cell r="O271">
            <v>0</v>
          </cell>
          <cell r="P271">
            <v>0</v>
          </cell>
          <cell r="Q271">
            <v>7758.12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300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  <cell r="AA271">
            <v>55727.88</v>
          </cell>
          <cell r="AB271">
            <v>0</v>
          </cell>
          <cell r="AC271">
            <v>7662.07</v>
          </cell>
          <cell r="AD271">
            <v>0</v>
          </cell>
          <cell r="AE271">
            <v>7837.25</v>
          </cell>
          <cell r="AF271">
            <v>0</v>
          </cell>
          <cell r="AG271">
            <v>1789.65</v>
          </cell>
          <cell r="AH271">
            <v>146.4</v>
          </cell>
          <cell r="AI271">
            <v>236</v>
          </cell>
          <cell r="AJ271">
            <v>0</v>
          </cell>
          <cell r="AK271">
            <v>0</v>
          </cell>
          <cell r="AL271">
            <v>287.63</v>
          </cell>
          <cell r="AM271">
            <v>3924.12</v>
          </cell>
          <cell r="AN271">
            <v>5313.78</v>
          </cell>
          <cell r="AO271">
            <v>2136.44</v>
          </cell>
          <cell r="AP271">
            <v>5386.63</v>
          </cell>
          <cell r="AQ271">
            <v>7057</v>
          </cell>
          <cell r="AR271">
            <v>636.35</v>
          </cell>
          <cell r="AS271">
            <v>3217.87</v>
          </cell>
          <cell r="AT271">
            <v>464</v>
          </cell>
          <cell r="AU271">
            <v>0</v>
          </cell>
          <cell r="AV271">
            <v>11352.47</v>
          </cell>
          <cell r="AW271">
            <v>233.4</v>
          </cell>
          <cell r="AX271">
            <v>0</v>
          </cell>
          <cell r="AY271">
            <v>1088</v>
          </cell>
          <cell r="AZ271">
            <v>0</v>
          </cell>
          <cell r="BA271">
            <v>0</v>
          </cell>
          <cell r="BB271">
            <v>2224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4720</v>
          </cell>
          <cell r="BH271">
            <v>0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</v>
          </cell>
          <cell r="BN271">
            <v>22194.799999999999</v>
          </cell>
          <cell r="BO271">
            <v>0</v>
          </cell>
          <cell r="BP271">
            <v>88118.1</v>
          </cell>
          <cell r="BQ271">
            <v>0</v>
          </cell>
          <cell r="BR271">
            <v>0</v>
          </cell>
          <cell r="BS271">
            <v>0</v>
          </cell>
          <cell r="BT271">
            <v>110312.90000000001</v>
          </cell>
        </row>
        <row r="272">
          <cell r="A272">
            <v>898</v>
          </cell>
          <cell r="B272">
            <v>2155</v>
          </cell>
          <cell r="C272" t="str">
            <v>Naunton Park Primary School</v>
          </cell>
          <cell r="D272">
            <v>60310.76</v>
          </cell>
          <cell r="E272">
            <v>0</v>
          </cell>
          <cell r="F272">
            <v>63851.09</v>
          </cell>
          <cell r="G272">
            <v>171.16</v>
          </cell>
          <cell r="H272">
            <v>0</v>
          </cell>
          <cell r="I272">
            <v>0</v>
          </cell>
          <cell r="J272">
            <v>1002616</v>
          </cell>
          <cell r="K272">
            <v>0</v>
          </cell>
          <cell r="L272">
            <v>128849</v>
          </cell>
          <cell r="M272">
            <v>0</v>
          </cell>
          <cell r="N272">
            <v>45487.86</v>
          </cell>
          <cell r="O272">
            <v>4108.9399999999996</v>
          </cell>
          <cell r="P272">
            <v>983.53</v>
          </cell>
          <cell r="Q272">
            <v>33148.449999999997</v>
          </cell>
          <cell r="R272">
            <v>0</v>
          </cell>
          <cell r="S272">
            <v>4508.1499999999996</v>
          </cell>
          <cell r="T272">
            <v>3112.27</v>
          </cell>
          <cell r="U272">
            <v>21560.400000000001</v>
          </cell>
          <cell r="V272">
            <v>14031.99</v>
          </cell>
          <cell r="W272">
            <v>63055</v>
          </cell>
          <cell r="X272">
            <v>0</v>
          </cell>
          <cell r="Y272">
            <v>0</v>
          </cell>
          <cell r="Z272">
            <v>0</v>
          </cell>
          <cell r="AA272">
            <v>793270.09</v>
          </cell>
          <cell r="AB272">
            <v>23332.81</v>
          </cell>
          <cell r="AC272">
            <v>194097.13</v>
          </cell>
          <cell r="AD272">
            <v>18445.64</v>
          </cell>
          <cell r="AE272">
            <v>32681.15</v>
          </cell>
          <cell r="AF272">
            <v>0</v>
          </cell>
          <cell r="AG272">
            <v>40700.28</v>
          </cell>
          <cell r="AH272">
            <v>5134.07</v>
          </cell>
          <cell r="AI272">
            <v>3160.7</v>
          </cell>
          <cell r="AJ272">
            <v>7792</v>
          </cell>
          <cell r="AK272">
            <v>2027</v>
          </cell>
          <cell r="AL272">
            <v>17524.66</v>
          </cell>
          <cell r="AM272">
            <v>1494.56</v>
          </cell>
          <cell r="AN272">
            <v>30027.58</v>
          </cell>
          <cell r="AO272">
            <v>2623.15</v>
          </cell>
          <cell r="AP272">
            <v>15795.81</v>
          </cell>
          <cell r="AQ272">
            <v>11897</v>
          </cell>
          <cell r="AR272">
            <v>2556.66</v>
          </cell>
          <cell r="AS272">
            <v>60541.35</v>
          </cell>
          <cell r="AT272">
            <v>5890.88</v>
          </cell>
          <cell r="AU272">
            <v>0</v>
          </cell>
          <cell r="AV272">
            <v>15475.32</v>
          </cell>
          <cell r="AW272">
            <v>9287</v>
          </cell>
          <cell r="AX272">
            <v>0</v>
          </cell>
          <cell r="AY272">
            <v>8784.99</v>
          </cell>
          <cell r="AZ272">
            <v>3592.15</v>
          </cell>
          <cell r="BA272">
            <v>8872.86</v>
          </cell>
          <cell r="BB272">
            <v>15604.5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25408</v>
          </cell>
          <cell r="BH272">
            <v>0</v>
          </cell>
          <cell r="BI272">
            <v>0</v>
          </cell>
          <cell r="BJ272">
            <v>0</v>
          </cell>
          <cell r="BK272">
            <v>21441.31</v>
          </cell>
          <cell r="BL272">
            <v>0</v>
          </cell>
          <cell r="BM272">
            <v>3637.39</v>
          </cell>
          <cell r="BN272">
            <v>51163.01</v>
          </cell>
          <cell r="BO272">
            <v>0</v>
          </cell>
          <cell r="BP272">
            <v>63251.78</v>
          </cell>
          <cell r="BQ272">
            <v>1099.77</v>
          </cell>
          <cell r="BR272">
            <v>0</v>
          </cell>
          <cell r="BS272">
            <v>0</v>
          </cell>
          <cell r="BT272">
            <v>115514.56000000001</v>
          </cell>
        </row>
        <row r="273">
          <cell r="A273">
            <v>900</v>
          </cell>
          <cell r="C273" t="str">
            <v>Oakwood Primary</v>
          </cell>
          <cell r="D273">
            <v>172454.87</v>
          </cell>
          <cell r="E273">
            <v>0</v>
          </cell>
          <cell r="F273">
            <v>50539.98</v>
          </cell>
          <cell r="G273">
            <v>2844.7200000000003</v>
          </cell>
          <cell r="H273">
            <v>0</v>
          </cell>
          <cell r="I273">
            <v>-7693.94</v>
          </cell>
          <cell r="J273">
            <v>741358.39</v>
          </cell>
          <cell r="K273">
            <v>0</v>
          </cell>
          <cell r="L273">
            <v>127802</v>
          </cell>
          <cell r="M273">
            <v>0</v>
          </cell>
          <cell r="N273">
            <v>129793.95999999999</v>
          </cell>
          <cell r="O273">
            <v>12594.01</v>
          </cell>
          <cell r="P273">
            <v>311.8</v>
          </cell>
          <cell r="Q273">
            <v>18367.02</v>
          </cell>
          <cell r="R273">
            <v>0</v>
          </cell>
          <cell r="S273">
            <v>0</v>
          </cell>
          <cell r="T273">
            <v>375.19</v>
          </cell>
          <cell r="U273">
            <v>4834.9799999999996</v>
          </cell>
          <cell r="V273">
            <v>7181</v>
          </cell>
          <cell r="W273">
            <v>34686</v>
          </cell>
          <cell r="X273">
            <v>117.65</v>
          </cell>
          <cell r="Y273">
            <v>34097.94</v>
          </cell>
          <cell r="Z273">
            <v>2183.3200000000002</v>
          </cell>
          <cell r="AA273">
            <v>553298.57999999996</v>
          </cell>
          <cell r="AB273">
            <v>17660.36</v>
          </cell>
          <cell r="AC273">
            <v>181018.31</v>
          </cell>
          <cell r="AD273">
            <v>17567.73</v>
          </cell>
          <cell r="AE273">
            <v>53438.8</v>
          </cell>
          <cell r="AF273">
            <v>0</v>
          </cell>
          <cell r="AG273">
            <v>21372</v>
          </cell>
          <cell r="AH273">
            <v>4280.9800000000005</v>
          </cell>
          <cell r="AI273">
            <v>3257.83</v>
          </cell>
          <cell r="AJ273">
            <v>5184</v>
          </cell>
          <cell r="AK273">
            <v>1364</v>
          </cell>
          <cell r="AL273">
            <v>6438.96</v>
          </cell>
          <cell r="AM273">
            <v>8637.380000000001</v>
          </cell>
          <cell r="AN273">
            <v>24496.67</v>
          </cell>
          <cell r="AO273">
            <v>6765.85</v>
          </cell>
          <cell r="AP273">
            <v>18393.510000000002</v>
          </cell>
          <cell r="AQ273">
            <v>13432</v>
          </cell>
          <cell r="AR273">
            <v>1369.48</v>
          </cell>
          <cell r="AS273">
            <v>53538.770000000004</v>
          </cell>
          <cell r="AT273">
            <v>8287.84</v>
          </cell>
          <cell r="AU273">
            <v>0</v>
          </cell>
          <cell r="AV273">
            <v>6460.48</v>
          </cell>
          <cell r="AW273">
            <v>6752.2000000000007</v>
          </cell>
          <cell r="AX273">
            <v>11000</v>
          </cell>
          <cell r="AY273">
            <v>37348.240000000005</v>
          </cell>
          <cell r="AZ273">
            <v>19142.29</v>
          </cell>
          <cell r="BA273">
            <v>6844.07</v>
          </cell>
          <cell r="BB273">
            <v>19840</v>
          </cell>
          <cell r="BC273">
            <v>0</v>
          </cell>
          <cell r="BD273">
            <v>0</v>
          </cell>
          <cell r="BE273">
            <v>26752.48</v>
          </cell>
          <cell r="BF273">
            <v>528.16999999999996</v>
          </cell>
          <cell r="BG273">
            <v>65921</v>
          </cell>
          <cell r="BH273">
            <v>0</v>
          </cell>
          <cell r="BI273">
            <v>0</v>
          </cell>
          <cell r="BJ273">
            <v>0</v>
          </cell>
          <cell r="BK273">
            <v>56425.57</v>
          </cell>
          <cell r="BL273">
            <v>0</v>
          </cell>
          <cell r="BM273">
            <v>2844.5</v>
          </cell>
          <cell r="BN273">
            <v>142686.54</v>
          </cell>
          <cell r="BO273">
            <v>0</v>
          </cell>
          <cell r="BP273">
            <v>49936.41</v>
          </cell>
          <cell r="BQ273">
            <v>10099.219999999999</v>
          </cell>
          <cell r="BR273">
            <v>0</v>
          </cell>
          <cell r="BS273">
            <v>1306.67</v>
          </cell>
          <cell r="BT273">
            <v>204028.84000000003</v>
          </cell>
        </row>
        <row r="274">
          <cell r="A274">
            <v>902</v>
          </cell>
          <cell r="B274">
            <v>2158</v>
          </cell>
          <cell r="C274" t="str">
            <v>Rowanfield Infant School</v>
          </cell>
          <cell r="D274">
            <v>53850.25</v>
          </cell>
          <cell r="E274">
            <v>0</v>
          </cell>
          <cell r="F274">
            <v>37404.980000000003</v>
          </cell>
          <cell r="G274">
            <v>4900.72</v>
          </cell>
          <cell r="H274">
            <v>0</v>
          </cell>
          <cell r="I274">
            <v>0</v>
          </cell>
          <cell r="J274">
            <v>604696</v>
          </cell>
          <cell r="K274">
            <v>0</v>
          </cell>
          <cell r="L274">
            <v>117164</v>
          </cell>
          <cell r="M274">
            <v>0</v>
          </cell>
          <cell r="N274">
            <v>49982</v>
          </cell>
          <cell r="O274">
            <v>6605.44</v>
          </cell>
          <cell r="P274">
            <v>105.44</v>
          </cell>
          <cell r="Q274">
            <v>12758.24</v>
          </cell>
          <cell r="R274">
            <v>0</v>
          </cell>
          <cell r="S274">
            <v>388.5</v>
          </cell>
          <cell r="T274">
            <v>1730.41</v>
          </cell>
          <cell r="U274">
            <v>0</v>
          </cell>
          <cell r="V274">
            <v>2996</v>
          </cell>
          <cell r="W274">
            <v>46673</v>
          </cell>
          <cell r="X274">
            <v>0</v>
          </cell>
          <cell r="Y274">
            <v>0</v>
          </cell>
          <cell r="Z274">
            <v>0</v>
          </cell>
          <cell r="AA274">
            <v>394335.76</v>
          </cell>
          <cell r="AB274">
            <v>20515.259999999998</v>
          </cell>
          <cell r="AC274">
            <v>189999.39</v>
          </cell>
          <cell r="AD274">
            <v>581.96</v>
          </cell>
          <cell r="AE274">
            <v>34968.82</v>
          </cell>
          <cell r="AF274">
            <v>0</v>
          </cell>
          <cell r="AG274">
            <v>15122.09</v>
          </cell>
          <cell r="AH274">
            <v>6316.23</v>
          </cell>
          <cell r="AI274">
            <v>1647.28</v>
          </cell>
          <cell r="AJ274">
            <v>4642</v>
          </cell>
          <cell r="AK274">
            <v>1280</v>
          </cell>
          <cell r="AL274">
            <v>13650.79</v>
          </cell>
          <cell r="AM274">
            <v>1525.09</v>
          </cell>
          <cell r="AN274">
            <v>18855.64</v>
          </cell>
          <cell r="AO274">
            <v>1546.63</v>
          </cell>
          <cell r="AP274">
            <v>10866.58</v>
          </cell>
          <cell r="AQ274">
            <v>0</v>
          </cell>
          <cell r="AR274">
            <v>671.45</v>
          </cell>
          <cell r="AS274">
            <v>34426.39</v>
          </cell>
          <cell r="AT274">
            <v>13710.17</v>
          </cell>
          <cell r="AU274">
            <v>0</v>
          </cell>
          <cell r="AV274">
            <v>9391.33</v>
          </cell>
          <cell r="AW274">
            <v>6259.8</v>
          </cell>
          <cell r="AX274">
            <v>0</v>
          </cell>
          <cell r="AY274">
            <v>21750</v>
          </cell>
          <cell r="AZ274">
            <v>1041.6400000000001</v>
          </cell>
          <cell r="BA274">
            <v>218</v>
          </cell>
          <cell r="BB274">
            <v>14913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35931</v>
          </cell>
          <cell r="BH274">
            <v>0</v>
          </cell>
          <cell r="BI274">
            <v>0</v>
          </cell>
          <cell r="BJ274">
            <v>0</v>
          </cell>
          <cell r="BK274">
            <v>58992.04</v>
          </cell>
          <cell r="BL274">
            <v>0</v>
          </cell>
          <cell r="BM274">
            <v>175</v>
          </cell>
          <cell r="BN274">
            <v>78713.98</v>
          </cell>
          <cell r="BO274">
            <v>0</v>
          </cell>
          <cell r="BP274">
            <v>15214.94</v>
          </cell>
          <cell r="BQ274">
            <v>3854.72</v>
          </cell>
          <cell r="BR274">
            <v>0</v>
          </cell>
          <cell r="BS274">
            <v>0</v>
          </cell>
          <cell r="BT274">
            <v>97783.64</v>
          </cell>
        </row>
        <row r="275">
          <cell r="A275">
            <v>903</v>
          </cell>
          <cell r="B275">
            <v>2157</v>
          </cell>
          <cell r="C275" t="str">
            <v>Rowanfield Junior School</v>
          </cell>
          <cell r="D275">
            <v>74907.86</v>
          </cell>
          <cell r="E275">
            <v>0</v>
          </cell>
          <cell r="F275">
            <v>19967.16</v>
          </cell>
          <cell r="G275">
            <v>9.49</v>
          </cell>
          <cell r="H275">
            <v>0</v>
          </cell>
          <cell r="I275">
            <v>0</v>
          </cell>
          <cell r="J275">
            <v>752125.88</v>
          </cell>
          <cell r="K275">
            <v>0</v>
          </cell>
          <cell r="L275">
            <v>116317</v>
          </cell>
          <cell r="M275">
            <v>0</v>
          </cell>
          <cell r="N275">
            <v>89920</v>
          </cell>
          <cell r="O275">
            <v>6370.1</v>
          </cell>
          <cell r="P275">
            <v>11772.61</v>
          </cell>
          <cell r="Q275">
            <v>18231.78</v>
          </cell>
          <cell r="R275">
            <v>0</v>
          </cell>
          <cell r="S275">
            <v>9004.6</v>
          </cell>
          <cell r="T275">
            <v>1052.3499999999999</v>
          </cell>
          <cell r="U275">
            <v>7680.07</v>
          </cell>
          <cell r="V275">
            <v>7937.83</v>
          </cell>
          <cell r="W275">
            <v>57394</v>
          </cell>
          <cell r="X275">
            <v>0</v>
          </cell>
          <cell r="Y275">
            <v>0</v>
          </cell>
          <cell r="Z275">
            <v>0</v>
          </cell>
          <cell r="AA275">
            <v>533697.98</v>
          </cell>
          <cell r="AB275">
            <v>35699.370000000003</v>
          </cell>
          <cell r="AC275">
            <v>147477.22</v>
          </cell>
          <cell r="AD275">
            <v>28644.71</v>
          </cell>
          <cell r="AE275">
            <v>32023.98</v>
          </cell>
          <cell r="AF275">
            <v>0</v>
          </cell>
          <cell r="AG275">
            <v>22310.11</v>
          </cell>
          <cell r="AH275">
            <v>6784.24</v>
          </cell>
          <cell r="AI275">
            <v>3537.9</v>
          </cell>
          <cell r="AJ275">
            <v>4819</v>
          </cell>
          <cell r="AK275">
            <v>1205</v>
          </cell>
          <cell r="AL275">
            <v>15673.64</v>
          </cell>
          <cell r="AM275">
            <v>7262.6</v>
          </cell>
          <cell r="AN275">
            <v>2151.8200000000002</v>
          </cell>
          <cell r="AO275">
            <v>1626.99</v>
          </cell>
          <cell r="AP275">
            <v>15823.38</v>
          </cell>
          <cell r="AQ275">
            <v>19808</v>
          </cell>
          <cell r="AR275">
            <v>6213.99</v>
          </cell>
          <cell r="AS275">
            <v>32322.55</v>
          </cell>
          <cell r="AT275">
            <v>24561.94</v>
          </cell>
          <cell r="AU275">
            <v>0</v>
          </cell>
          <cell r="AV275">
            <v>10987.83</v>
          </cell>
          <cell r="AW275">
            <v>7296.8</v>
          </cell>
          <cell r="AX275">
            <v>0</v>
          </cell>
          <cell r="AY275">
            <v>24859.56</v>
          </cell>
          <cell r="AZ275">
            <v>4113.67</v>
          </cell>
          <cell r="BA275">
            <v>3525.25</v>
          </cell>
          <cell r="BB275">
            <v>22729.3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37944</v>
          </cell>
          <cell r="BH275">
            <v>0</v>
          </cell>
          <cell r="BI275">
            <v>0</v>
          </cell>
          <cell r="BJ275">
            <v>0</v>
          </cell>
          <cell r="BK275">
            <v>86871.61</v>
          </cell>
          <cell r="BL275">
            <v>0</v>
          </cell>
          <cell r="BM275">
            <v>1309</v>
          </cell>
          <cell r="BN275">
            <v>137557.25</v>
          </cell>
          <cell r="BO275">
            <v>0</v>
          </cell>
          <cell r="BP275">
            <v>-33095.449999999997</v>
          </cell>
          <cell r="BQ275">
            <v>2835.49</v>
          </cell>
          <cell r="BR275">
            <v>0</v>
          </cell>
          <cell r="BS275">
            <v>0</v>
          </cell>
          <cell r="BT275">
            <v>107297.29000000001</v>
          </cell>
        </row>
        <row r="276">
          <cell r="A276">
            <v>904</v>
          </cell>
          <cell r="B276">
            <v>5201</v>
          </cell>
          <cell r="C276" t="str">
            <v>THE CATHOLIC SCHOOL OF ST. GREGORY THE GREAT</v>
          </cell>
          <cell r="D276">
            <v>36266.33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1048119</v>
          </cell>
          <cell r="K276">
            <v>0</v>
          </cell>
          <cell r="L276">
            <v>54362.65</v>
          </cell>
          <cell r="M276">
            <v>0</v>
          </cell>
          <cell r="N276">
            <v>52554</v>
          </cell>
          <cell r="O276">
            <v>0</v>
          </cell>
          <cell r="P276">
            <v>5587.13</v>
          </cell>
          <cell r="Q276">
            <v>2725.24</v>
          </cell>
          <cell r="R276">
            <v>0</v>
          </cell>
          <cell r="S276">
            <v>5760.7</v>
          </cell>
          <cell r="T276">
            <v>3612.85</v>
          </cell>
          <cell r="U276">
            <v>31253.25</v>
          </cell>
          <cell r="V276">
            <v>19163.04</v>
          </cell>
          <cell r="W276">
            <v>67285</v>
          </cell>
          <cell r="X276">
            <v>0</v>
          </cell>
          <cell r="Y276">
            <v>0</v>
          </cell>
          <cell r="Z276">
            <v>0</v>
          </cell>
          <cell r="AA276">
            <v>640671.94999999995</v>
          </cell>
          <cell r="AB276">
            <v>42600.59</v>
          </cell>
          <cell r="AC276">
            <v>177174.94</v>
          </cell>
          <cell r="AD276">
            <v>32245.42</v>
          </cell>
          <cell r="AE276">
            <v>62779.45</v>
          </cell>
          <cell r="AF276">
            <v>0</v>
          </cell>
          <cell r="AG276">
            <v>21844.87</v>
          </cell>
          <cell r="AH276">
            <v>6302.87</v>
          </cell>
          <cell r="AI276">
            <v>13221.4</v>
          </cell>
          <cell r="AJ276">
            <v>21472</v>
          </cell>
          <cell r="AK276">
            <v>5368</v>
          </cell>
          <cell r="AL276">
            <v>20962.72</v>
          </cell>
          <cell r="AM276">
            <v>5008.4399999999996</v>
          </cell>
          <cell r="AN276">
            <v>28231.13</v>
          </cell>
          <cell r="AO276">
            <v>4299.5200000000004</v>
          </cell>
          <cell r="AP276">
            <v>19240.11</v>
          </cell>
          <cell r="AQ276">
            <v>1737</v>
          </cell>
          <cell r="AR276">
            <v>7199.15</v>
          </cell>
          <cell r="AS276">
            <v>65109.68</v>
          </cell>
          <cell r="AT276">
            <v>11625.99</v>
          </cell>
          <cell r="AU276">
            <v>0</v>
          </cell>
          <cell r="AV276">
            <v>16107.21</v>
          </cell>
          <cell r="AW276">
            <v>10053</v>
          </cell>
          <cell r="AX276">
            <v>0</v>
          </cell>
          <cell r="AY276">
            <v>16557.05</v>
          </cell>
          <cell r="AZ276">
            <v>9289.66</v>
          </cell>
          <cell r="BA276">
            <v>17388.3</v>
          </cell>
          <cell r="BB276">
            <v>19774.77</v>
          </cell>
          <cell r="BC276">
            <v>0</v>
          </cell>
          <cell r="BD276">
            <v>3209.11</v>
          </cell>
          <cell r="BE276">
            <v>0</v>
          </cell>
          <cell r="BF276">
            <v>0</v>
          </cell>
          <cell r="BG276">
            <v>4951</v>
          </cell>
          <cell r="BH276">
            <v>0</v>
          </cell>
          <cell r="BI276">
            <v>3209.11</v>
          </cell>
          <cell r="BJ276">
            <v>0</v>
          </cell>
          <cell r="BK276">
            <v>3209.11</v>
          </cell>
          <cell r="BL276">
            <v>0</v>
          </cell>
          <cell r="BM276">
            <v>4951</v>
          </cell>
          <cell r="BN276">
            <v>47214.86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47214.86</v>
          </cell>
        </row>
        <row r="277">
          <cell r="A277">
            <v>905</v>
          </cell>
          <cell r="B277">
            <v>3096</v>
          </cell>
          <cell r="C277" t="str">
            <v>St James C of E Primary School</v>
          </cell>
          <cell r="D277">
            <v>27681.73</v>
          </cell>
          <cell r="E277">
            <v>0</v>
          </cell>
          <cell r="F277">
            <v>382.8</v>
          </cell>
          <cell r="G277">
            <v>5642.05</v>
          </cell>
          <cell r="H277">
            <v>0</v>
          </cell>
          <cell r="I277">
            <v>0</v>
          </cell>
          <cell r="J277">
            <v>796377</v>
          </cell>
          <cell r="K277">
            <v>0</v>
          </cell>
          <cell r="L277">
            <v>32551</v>
          </cell>
          <cell r="M277">
            <v>0</v>
          </cell>
          <cell r="N277">
            <v>21652</v>
          </cell>
          <cell r="O277">
            <v>1690</v>
          </cell>
          <cell r="P277">
            <v>200</v>
          </cell>
          <cell r="Q277">
            <v>14773.69</v>
          </cell>
          <cell r="R277">
            <v>0</v>
          </cell>
          <cell r="S277">
            <v>4090.09</v>
          </cell>
          <cell r="T277">
            <v>2572.23</v>
          </cell>
          <cell r="U277">
            <v>9945</v>
          </cell>
          <cell r="V277">
            <v>19920.21</v>
          </cell>
          <cell r="W277">
            <v>51196</v>
          </cell>
          <cell r="X277">
            <v>0</v>
          </cell>
          <cell r="Y277">
            <v>0</v>
          </cell>
          <cell r="Z277">
            <v>0</v>
          </cell>
          <cell r="AA277">
            <v>552131.87</v>
          </cell>
          <cell r="AB277">
            <v>752.66</v>
          </cell>
          <cell r="AC277">
            <v>127511.98</v>
          </cell>
          <cell r="AD277">
            <v>0</v>
          </cell>
          <cell r="AE277">
            <v>38848.47</v>
          </cell>
          <cell r="AF277">
            <v>0</v>
          </cell>
          <cell r="AG277">
            <v>19502.900000000001</v>
          </cell>
          <cell r="AH277">
            <v>3032.79</v>
          </cell>
          <cell r="AI277">
            <v>3236</v>
          </cell>
          <cell r="AJ277">
            <v>6566</v>
          </cell>
          <cell r="AK277">
            <v>0</v>
          </cell>
          <cell r="AL277">
            <v>7212.65</v>
          </cell>
          <cell r="AM277">
            <v>4079.29</v>
          </cell>
          <cell r="AN277">
            <v>16272.15</v>
          </cell>
          <cell r="AO277">
            <v>3685.27</v>
          </cell>
          <cell r="AP277">
            <v>8570.9599999999991</v>
          </cell>
          <cell r="AQ277">
            <v>15038</v>
          </cell>
          <cell r="AR277">
            <v>1392.63</v>
          </cell>
          <cell r="AS277">
            <v>55826.65</v>
          </cell>
          <cell r="AT277">
            <v>3671.97</v>
          </cell>
          <cell r="AU277">
            <v>0</v>
          </cell>
          <cell r="AV277">
            <v>9040.5499999999993</v>
          </cell>
          <cell r="AW277">
            <v>7435</v>
          </cell>
          <cell r="AX277">
            <v>0</v>
          </cell>
          <cell r="AY277">
            <v>1110.8599999999999</v>
          </cell>
          <cell r="AZ277">
            <v>28427.66</v>
          </cell>
          <cell r="BA277">
            <v>25198.98</v>
          </cell>
          <cell r="BB277">
            <v>1693.7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31278</v>
          </cell>
          <cell r="BH277">
            <v>0</v>
          </cell>
          <cell r="BI277">
            <v>0</v>
          </cell>
          <cell r="BJ277">
            <v>0</v>
          </cell>
          <cell r="BK277">
            <v>2672</v>
          </cell>
          <cell r="BL277">
            <v>0</v>
          </cell>
          <cell r="BM277">
            <v>4639</v>
          </cell>
          <cell r="BN277">
            <v>42409.96</v>
          </cell>
          <cell r="BO277">
            <v>0</v>
          </cell>
          <cell r="BP277">
            <v>27413.8</v>
          </cell>
          <cell r="BQ277">
            <v>2578.0500000000002</v>
          </cell>
          <cell r="BR277">
            <v>0</v>
          </cell>
          <cell r="BS277">
            <v>0</v>
          </cell>
          <cell r="BT277">
            <v>72401.81</v>
          </cell>
        </row>
        <row r="278">
          <cell r="A278">
            <v>906</v>
          </cell>
          <cell r="B278">
            <v>3097</v>
          </cell>
          <cell r="C278" t="str">
            <v>St. Johns C. of E. Primary</v>
          </cell>
          <cell r="D278">
            <v>43742.28</v>
          </cell>
          <cell r="E278">
            <v>0</v>
          </cell>
          <cell r="F278">
            <v>4032.97</v>
          </cell>
          <cell r="G278">
            <v>0</v>
          </cell>
          <cell r="H278">
            <v>0</v>
          </cell>
          <cell r="I278">
            <v>0</v>
          </cell>
          <cell r="J278">
            <v>437411</v>
          </cell>
          <cell r="K278">
            <v>0</v>
          </cell>
          <cell r="L278">
            <v>14267</v>
          </cell>
          <cell r="M278">
            <v>0</v>
          </cell>
          <cell r="N278">
            <v>25163</v>
          </cell>
          <cell r="O278">
            <v>2850</v>
          </cell>
          <cell r="P278">
            <v>1744</v>
          </cell>
          <cell r="Q278">
            <v>10207.08</v>
          </cell>
          <cell r="R278">
            <v>0</v>
          </cell>
          <cell r="S278">
            <v>94.5</v>
          </cell>
          <cell r="T278">
            <v>0</v>
          </cell>
          <cell r="U278">
            <v>10159.969999999999</v>
          </cell>
          <cell r="V278">
            <v>406.44</v>
          </cell>
          <cell r="W278">
            <v>33204</v>
          </cell>
          <cell r="X278">
            <v>0</v>
          </cell>
          <cell r="Y278">
            <v>0</v>
          </cell>
          <cell r="Z278">
            <v>0</v>
          </cell>
          <cell r="AA278">
            <v>360466.53</v>
          </cell>
          <cell r="AB278">
            <v>838.27</v>
          </cell>
          <cell r="AC278">
            <v>63240.83</v>
          </cell>
          <cell r="AD278">
            <v>15533.18</v>
          </cell>
          <cell r="AE278">
            <v>15665.04</v>
          </cell>
          <cell r="AF278">
            <v>0</v>
          </cell>
          <cell r="AG278">
            <v>3746.05</v>
          </cell>
          <cell r="AH278">
            <v>1530</v>
          </cell>
          <cell r="AI278">
            <v>1380</v>
          </cell>
          <cell r="AJ278">
            <v>3341</v>
          </cell>
          <cell r="AK278">
            <v>955</v>
          </cell>
          <cell r="AL278">
            <v>4097.4399999999996</v>
          </cell>
          <cell r="AM278">
            <v>0</v>
          </cell>
          <cell r="AN278">
            <v>640.32000000000005</v>
          </cell>
          <cell r="AO278">
            <v>3301.37</v>
          </cell>
          <cell r="AP278">
            <v>9340.73</v>
          </cell>
          <cell r="AQ278">
            <v>5452</v>
          </cell>
          <cell r="AR278">
            <v>139.19999999999999</v>
          </cell>
          <cell r="AS278">
            <v>23908.33</v>
          </cell>
          <cell r="AT278">
            <v>2961.5</v>
          </cell>
          <cell r="AU278">
            <v>0</v>
          </cell>
          <cell r="AV278">
            <v>7556.56</v>
          </cell>
          <cell r="AW278">
            <v>4513.8</v>
          </cell>
          <cell r="AX278">
            <v>0</v>
          </cell>
          <cell r="AY278">
            <v>1002.27</v>
          </cell>
          <cell r="AZ278">
            <v>447.18</v>
          </cell>
          <cell r="BA278">
            <v>4502.13</v>
          </cell>
          <cell r="BB278">
            <v>11962.5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32763</v>
          </cell>
          <cell r="BH278">
            <v>0</v>
          </cell>
          <cell r="BI278">
            <v>0</v>
          </cell>
          <cell r="BJ278">
            <v>0</v>
          </cell>
          <cell r="BK278">
            <v>3585.3</v>
          </cell>
          <cell r="BL278">
            <v>0</v>
          </cell>
          <cell r="BM278">
            <v>2784.22</v>
          </cell>
          <cell r="BN278">
            <v>32728.04</v>
          </cell>
          <cell r="BO278">
            <v>0</v>
          </cell>
          <cell r="BP278">
            <v>29531.67</v>
          </cell>
          <cell r="BQ278">
            <v>894.78</v>
          </cell>
          <cell r="BR278">
            <v>0</v>
          </cell>
          <cell r="BS278">
            <v>0</v>
          </cell>
          <cell r="BT278">
            <v>63154.49</v>
          </cell>
        </row>
        <row r="279">
          <cell r="A279">
            <v>907</v>
          </cell>
          <cell r="B279">
            <v>3363</v>
          </cell>
          <cell r="C279" t="str">
            <v>St Marks C of E Junior School</v>
          </cell>
          <cell r="D279">
            <v>56984.65</v>
          </cell>
          <cell r="E279">
            <v>0</v>
          </cell>
          <cell r="F279">
            <v>0</v>
          </cell>
          <cell r="G279">
            <v>1255.5</v>
          </cell>
          <cell r="H279">
            <v>0</v>
          </cell>
          <cell r="I279">
            <v>0</v>
          </cell>
          <cell r="J279">
            <v>636930.85</v>
          </cell>
          <cell r="K279">
            <v>0</v>
          </cell>
          <cell r="L279">
            <v>30691</v>
          </cell>
          <cell r="M279">
            <v>0</v>
          </cell>
          <cell r="N279">
            <v>32576</v>
          </cell>
          <cell r="O279">
            <v>0</v>
          </cell>
          <cell r="P279">
            <v>300</v>
          </cell>
          <cell r="Q279">
            <v>18291.89</v>
          </cell>
          <cell r="R279">
            <v>0</v>
          </cell>
          <cell r="S279">
            <v>32.369999999999997</v>
          </cell>
          <cell r="T279">
            <v>57.6</v>
          </cell>
          <cell r="U279">
            <v>37497.449999999997</v>
          </cell>
          <cell r="V279">
            <v>11296.53</v>
          </cell>
          <cell r="W279">
            <v>44259</v>
          </cell>
          <cell r="X279">
            <v>0</v>
          </cell>
          <cell r="Y279">
            <v>0</v>
          </cell>
          <cell r="Z279">
            <v>0</v>
          </cell>
          <cell r="AA279">
            <v>435762.61</v>
          </cell>
          <cell r="AB279">
            <v>19241.189999999999</v>
          </cell>
          <cell r="AC279">
            <v>76814.740000000005</v>
          </cell>
          <cell r="AD279">
            <v>19779.66</v>
          </cell>
          <cell r="AE279">
            <v>42544.82</v>
          </cell>
          <cell r="AF279">
            <v>0</v>
          </cell>
          <cell r="AG279">
            <v>14589.83</v>
          </cell>
          <cell r="AH279">
            <v>1796</v>
          </cell>
          <cell r="AI279">
            <v>7197.33</v>
          </cell>
          <cell r="AJ279">
            <v>6678</v>
          </cell>
          <cell r="AK279">
            <v>0</v>
          </cell>
          <cell r="AL279">
            <v>24654.83</v>
          </cell>
          <cell r="AM279">
            <v>5576.21</v>
          </cell>
          <cell r="AN279">
            <v>2150.13</v>
          </cell>
          <cell r="AO279">
            <v>2223.2399999999998</v>
          </cell>
          <cell r="AP279">
            <v>8314.0400000000009</v>
          </cell>
          <cell r="AQ279">
            <v>1455</v>
          </cell>
          <cell r="AR279">
            <v>1081.02</v>
          </cell>
          <cell r="AS279">
            <v>70197.98</v>
          </cell>
          <cell r="AT279">
            <v>10351.200000000001</v>
          </cell>
          <cell r="AU279">
            <v>0</v>
          </cell>
          <cell r="AV279">
            <v>13048.29</v>
          </cell>
          <cell r="AW279">
            <v>5903</v>
          </cell>
          <cell r="AX279">
            <v>0</v>
          </cell>
          <cell r="AY279">
            <v>373.55</v>
          </cell>
          <cell r="AZ279">
            <v>1928.93</v>
          </cell>
          <cell r="BA279">
            <v>9931.93</v>
          </cell>
          <cell r="BB279">
            <v>12841.68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4224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1255.5</v>
          </cell>
          <cell r="BN279">
            <v>74482.13</v>
          </cell>
          <cell r="BO279">
            <v>0</v>
          </cell>
          <cell r="BP279">
            <v>0</v>
          </cell>
          <cell r="BQ279">
            <v>4224</v>
          </cell>
          <cell r="BR279">
            <v>0</v>
          </cell>
          <cell r="BS279">
            <v>0</v>
          </cell>
          <cell r="BT279">
            <v>78706.13</v>
          </cell>
        </row>
        <row r="280">
          <cell r="A280">
            <v>909</v>
          </cell>
          <cell r="B280">
            <v>2159</v>
          </cell>
          <cell r="C280" t="str">
            <v>Whaddon Primary School</v>
          </cell>
          <cell r="D280">
            <v>98527.29</v>
          </cell>
          <cell r="E280">
            <v>0</v>
          </cell>
          <cell r="F280">
            <v>19412.400000000001</v>
          </cell>
          <cell r="G280">
            <v>705.22</v>
          </cell>
          <cell r="H280">
            <v>0</v>
          </cell>
          <cell r="I280">
            <v>0</v>
          </cell>
          <cell r="J280">
            <v>408531.39</v>
          </cell>
          <cell r="K280">
            <v>0</v>
          </cell>
          <cell r="L280">
            <v>69296</v>
          </cell>
          <cell r="M280">
            <v>0</v>
          </cell>
          <cell r="N280">
            <v>55225.96</v>
          </cell>
          <cell r="O280">
            <v>7396.8</v>
          </cell>
          <cell r="P280">
            <v>0</v>
          </cell>
          <cell r="Q280">
            <v>9618.11</v>
          </cell>
          <cell r="R280">
            <v>0</v>
          </cell>
          <cell r="S280">
            <v>0</v>
          </cell>
          <cell r="T280">
            <v>0</v>
          </cell>
          <cell r="U280">
            <v>4634.9799999999996</v>
          </cell>
          <cell r="V280">
            <v>7181</v>
          </cell>
          <cell r="W280">
            <v>34686</v>
          </cell>
          <cell r="X280">
            <v>117.65</v>
          </cell>
          <cell r="Y280">
            <v>0</v>
          </cell>
          <cell r="Z280">
            <v>0</v>
          </cell>
          <cell r="AA280">
            <v>292555.61</v>
          </cell>
          <cell r="AB280">
            <v>6582.28</v>
          </cell>
          <cell r="AC280">
            <v>106403.8</v>
          </cell>
          <cell r="AD280">
            <v>648.36</v>
          </cell>
          <cell r="AE280">
            <v>24595.8</v>
          </cell>
          <cell r="AF280">
            <v>0</v>
          </cell>
          <cell r="AG280">
            <v>14040.41</v>
          </cell>
          <cell r="AH280">
            <v>2832.3</v>
          </cell>
          <cell r="AI280">
            <v>1131</v>
          </cell>
          <cell r="AJ280">
            <v>2541</v>
          </cell>
          <cell r="AK280">
            <v>635</v>
          </cell>
          <cell r="AL280">
            <v>2844.85</v>
          </cell>
          <cell r="AM280">
            <v>1501.78</v>
          </cell>
          <cell r="AN280">
            <v>23680.639999999999</v>
          </cell>
          <cell r="AO280">
            <v>2378.48</v>
          </cell>
          <cell r="AP280">
            <v>9306.4500000000007</v>
          </cell>
          <cell r="AQ280">
            <v>6918</v>
          </cell>
          <cell r="AR280">
            <v>447.13</v>
          </cell>
          <cell r="AS280">
            <v>28646.45</v>
          </cell>
          <cell r="AT280">
            <v>4797.6899999999996</v>
          </cell>
          <cell r="AU280">
            <v>0</v>
          </cell>
          <cell r="AV280">
            <v>5568.11</v>
          </cell>
          <cell r="AW280">
            <v>3625.4</v>
          </cell>
          <cell r="AX280">
            <v>11000</v>
          </cell>
          <cell r="AY280">
            <v>27343.24</v>
          </cell>
          <cell r="AZ280">
            <v>19102.29</v>
          </cell>
          <cell r="BA280">
            <v>1000</v>
          </cell>
          <cell r="BB280">
            <v>11340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31056</v>
          </cell>
          <cell r="BH280">
            <v>0</v>
          </cell>
          <cell r="BI280">
            <v>0</v>
          </cell>
          <cell r="BJ280">
            <v>0</v>
          </cell>
          <cell r="BK280">
            <v>23274.36</v>
          </cell>
          <cell r="BL280">
            <v>0</v>
          </cell>
          <cell r="BM280">
            <v>705</v>
          </cell>
          <cell r="BN280">
            <v>83749.11</v>
          </cell>
          <cell r="BO280">
            <v>0</v>
          </cell>
          <cell r="BP280">
            <v>23647.040000000001</v>
          </cell>
          <cell r="BQ280">
            <v>3547.22</v>
          </cell>
          <cell r="BR280">
            <v>0</v>
          </cell>
          <cell r="BS280">
            <v>0</v>
          </cell>
          <cell r="BT280">
            <v>110943.37</v>
          </cell>
        </row>
        <row r="281">
          <cell r="A281">
            <v>912</v>
          </cell>
          <cell r="B281">
            <v>3359</v>
          </cell>
          <cell r="C281" t="str">
            <v>St. Thomas More Catholic Primary School</v>
          </cell>
          <cell r="D281">
            <v>-25811.42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524340</v>
          </cell>
          <cell r="K281">
            <v>0</v>
          </cell>
          <cell r="L281">
            <v>62969</v>
          </cell>
          <cell r="M281">
            <v>0</v>
          </cell>
          <cell r="N281">
            <v>77471</v>
          </cell>
          <cell r="O281">
            <v>1780.44</v>
          </cell>
          <cell r="P281">
            <v>184.39</v>
          </cell>
          <cell r="Q281">
            <v>1540.82</v>
          </cell>
          <cell r="R281">
            <v>0</v>
          </cell>
          <cell r="S281">
            <v>5809.8</v>
          </cell>
          <cell r="T281">
            <v>1323.79</v>
          </cell>
          <cell r="U281">
            <v>3575.14</v>
          </cell>
          <cell r="V281">
            <v>4813.3</v>
          </cell>
          <cell r="W281">
            <v>42241</v>
          </cell>
          <cell r="X281">
            <v>0</v>
          </cell>
          <cell r="Y281">
            <v>0</v>
          </cell>
          <cell r="Z281">
            <v>0</v>
          </cell>
          <cell r="AA281">
            <v>396212.24</v>
          </cell>
          <cell r="AB281">
            <v>7644.65</v>
          </cell>
          <cell r="AC281">
            <v>82865.98</v>
          </cell>
          <cell r="AD281">
            <v>13396.08</v>
          </cell>
          <cell r="AE281">
            <v>30764.31</v>
          </cell>
          <cell r="AF281">
            <v>0</v>
          </cell>
          <cell r="AG281">
            <v>14250.42</v>
          </cell>
          <cell r="AH281">
            <v>529.4</v>
          </cell>
          <cell r="AI281">
            <v>1738.09</v>
          </cell>
          <cell r="AJ281">
            <v>10746</v>
          </cell>
          <cell r="AK281">
            <v>2686</v>
          </cell>
          <cell r="AL281">
            <v>5226.37</v>
          </cell>
          <cell r="AM281">
            <v>3283.36</v>
          </cell>
          <cell r="AN281">
            <v>2036.57</v>
          </cell>
          <cell r="AO281">
            <v>3282.56</v>
          </cell>
          <cell r="AP281">
            <v>7715.75</v>
          </cell>
          <cell r="AQ281">
            <v>1014</v>
          </cell>
          <cell r="AR281">
            <v>767.81</v>
          </cell>
          <cell r="AS281">
            <v>38747.25</v>
          </cell>
          <cell r="AT281">
            <v>2792</v>
          </cell>
          <cell r="AU281">
            <v>0</v>
          </cell>
          <cell r="AV281">
            <v>4396.41</v>
          </cell>
          <cell r="AW281">
            <v>4970</v>
          </cell>
          <cell r="AX281">
            <v>0</v>
          </cell>
          <cell r="AY281">
            <v>19358.68</v>
          </cell>
          <cell r="AZ281">
            <v>27230.58</v>
          </cell>
          <cell r="BA281">
            <v>0</v>
          </cell>
          <cell r="BB281">
            <v>13306</v>
          </cell>
          <cell r="BC281">
            <v>0</v>
          </cell>
          <cell r="BD281">
            <v>5418.74</v>
          </cell>
          <cell r="BE281">
            <v>0</v>
          </cell>
          <cell r="BF281">
            <v>0</v>
          </cell>
          <cell r="BG281">
            <v>4005</v>
          </cell>
          <cell r="BH281">
            <v>0</v>
          </cell>
          <cell r="BI281">
            <v>5418.74</v>
          </cell>
          <cell r="BJ281">
            <v>0</v>
          </cell>
          <cell r="BK281">
            <v>5418.74</v>
          </cell>
          <cell r="BL281">
            <v>0</v>
          </cell>
          <cell r="BM281">
            <v>2237.5100000000002</v>
          </cell>
          <cell r="BN281">
            <v>-141.99</v>
          </cell>
          <cell r="BO281">
            <v>0</v>
          </cell>
          <cell r="BP281">
            <v>0</v>
          </cell>
          <cell r="BQ281">
            <v>1767.49</v>
          </cell>
          <cell r="BR281">
            <v>0</v>
          </cell>
          <cell r="BS281">
            <v>0</v>
          </cell>
          <cell r="BT281">
            <v>1625.5</v>
          </cell>
        </row>
        <row r="282">
          <cell r="A282">
            <v>920</v>
          </cell>
          <cell r="B282">
            <v>3365</v>
          </cell>
          <cell r="C282" t="str">
            <v>Barnwood C of E Primary</v>
          </cell>
          <cell r="D282">
            <v>45620.01</v>
          </cell>
          <cell r="E282">
            <v>0</v>
          </cell>
          <cell r="F282">
            <v>0</v>
          </cell>
          <cell r="G282">
            <v>112.43</v>
          </cell>
          <cell r="H282">
            <v>0</v>
          </cell>
          <cell r="I282">
            <v>0</v>
          </cell>
          <cell r="J282">
            <v>556459.43000000005</v>
          </cell>
          <cell r="K282">
            <v>0</v>
          </cell>
          <cell r="L282">
            <v>67967.8</v>
          </cell>
          <cell r="M282">
            <v>0</v>
          </cell>
          <cell r="N282">
            <v>38339.57</v>
          </cell>
          <cell r="O282">
            <v>0</v>
          </cell>
          <cell r="P282">
            <v>1650</v>
          </cell>
          <cell r="Q282">
            <v>12474.81</v>
          </cell>
          <cell r="R282">
            <v>0</v>
          </cell>
          <cell r="S282">
            <v>0</v>
          </cell>
          <cell r="T282">
            <v>155.12</v>
          </cell>
          <cell r="U282">
            <v>7796.7</v>
          </cell>
          <cell r="V282">
            <v>17227.04</v>
          </cell>
          <cell r="W282">
            <v>42017</v>
          </cell>
          <cell r="X282">
            <v>0</v>
          </cell>
          <cell r="Y282">
            <v>0</v>
          </cell>
          <cell r="Z282">
            <v>0</v>
          </cell>
          <cell r="AA282">
            <v>407841.56</v>
          </cell>
          <cell r="AB282">
            <v>14323.94</v>
          </cell>
          <cell r="AC282">
            <v>129487.03999999999</v>
          </cell>
          <cell r="AD282">
            <v>14982.16</v>
          </cell>
          <cell r="AE282">
            <v>26351.94</v>
          </cell>
          <cell r="AF282">
            <v>0</v>
          </cell>
          <cell r="AG282">
            <v>15411.54</v>
          </cell>
          <cell r="AH282">
            <v>579.09</v>
          </cell>
          <cell r="AI282">
            <v>3923.38</v>
          </cell>
          <cell r="AJ282">
            <v>4761</v>
          </cell>
          <cell r="AK282">
            <v>1190</v>
          </cell>
          <cell r="AL282">
            <v>11402.69</v>
          </cell>
          <cell r="AM282">
            <v>1876.45</v>
          </cell>
          <cell r="AN282">
            <v>1179.78</v>
          </cell>
          <cell r="AO282">
            <v>2622.56</v>
          </cell>
          <cell r="AP282">
            <v>12761.51</v>
          </cell>
          <cell r="AQ282">
            <v>3229</v>
          </cell>
          <cell r="AR282">
            <v>2781.56</v>
          </cell>
          <cell r="AS282">
            <v>33489.29</v>
          </cell>
          <cell r="AT282">
            <v>3649.36</v>
          </cell>
          <cell r="AU282">
            <v>0</v>
          </cell>
          <cell r="AV282">
            <v>6157.74</v>
          </cell>
          <cell r="AW282">
            <v>5440.2</v>
          </cell>
          <cell r="AX282">
            <v>0</v>
          </cell>
          <cell r="AY282">
            <v>2572.7600000000002</v>
          </cell>
          <cell r="AZ282">
            <v>1773.05</v>
          </cell>
          <cell r="BA282">
            <v>8445.73</v>
          </cell>
          <cell r="BB282">
            <v>11979.05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4097</v>
          </cell>
          <cell r="BH282">
            <v>0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112.43</v>
          </cell>
          <cell r="BN282">
            <v>61495.1</v>
          </cell>
          <cell r="BO282">
            <v>0</v>
          </cell>
          <cell r="BP282">
            <v>0</v>
          </cell>
          <cell r="BQ282">
            <v>4097</v>
          </cell>
          <cell r="BR282">
            <v>0</v>
          </cell>
          <cell r="BS282">
            <v>0</v>
          </cell>
          <cell r="BT282">
            <v>65592.100000000006</v>
          </cell>
        </row>
        <row r="283">
          <cell r="A283">
            <v>921</v>
          </cell>
          <cell r="B283">
            <v>2008</v>
          </cell>
          <cell r="C283" t="str">
            <v>Calton Infant School</v>
          </cell>
          <cell r="D283">
            <v>51559.839999999997</v>
          </cell>
          <cell r="E283">
            <v>0</v>
          </cell>
          <cell r="F283">
            <v>11413.41</v>
          </cell>
          <cell r="G283">
            <v>999.8</v>
          </cell>
          <cell r="H283">
            <v>0</v>
          </cell>
          <cell r="I283">
            <v>0</v>
          </cell>
          <cell r="J283">
            <v>462958</v>
          </cell>
          <cell r="K283">
            <v>0</v>
          </cell>
          <cell r="L283">
            <v>55594</v>
          </cell>
          <cell r="M283">
            <v>0</v>
          </cell>
          <cell r="N283">
            <v>56786</v>
          </cell>
          <cell r="O283">
            <v>252.72</v>
          </cell>
          <cell r="P283">
            <v>4000</v>
          </cell>
          <cell r="Q283">
            <v>5205.57</v>
          </cell>
          <cell r="R283">
            <v>0</v>
          </cell>
          <cell r="S283">
            <v>3803.59</v>
          </cell>
          <cell r="T283">
            <v>783.5</v>
          </cell>
          <cell r="U283">
            <v>3955.9</v>
          </cell>
          <cell r="V283">
            <v>5506.9</v>
          </cell>
          <cell r="W283">
            <v>36930</v>
          </cell>
          <cell r="X283">
            <v>0</v>
          </cell>
          <cell r="Y283">
            <v>0</v>
          </cell>
          <cell r="Z283">
            <v>0</v>
          </cell>
          <cell r="AA283">
            <v>347486.45</v>
          </cell>
          <cell r="AB283">
            <v>8649.11</v>
          </cell>
          <cell r="AC283">
            <v>129405.54</v>
          </cell>
          <cell r="AD283">
            <v>14065.03</v>
          </cell>
          <cell r="AE283">
            <v>26871.42</v>
          </cell>
          <cell r="AF283">
            <v>0</v>
          </cell>
          <cell r="AG283">
            <v>18041.45</v>
          </cell>
          <cell r="AH283">
            <v>1275.68</v>
          </cell>
          <cell r="AI283">
            <v>2730.82</v>
          </cell>
          <cell r="AJ283">
            <v>9784</v>
          </cell>
          <cell r="AK283">
            <v>2525</v>
          </cell>
          <cell r="AL283">
            <v>7265.51</v>
          </cell>
          <cell r="AM283">
            <v>171.72</v>
          </cell>
          <cell r="AN283">
            <v>1581.14</v>
          </cell>
          <cell r="AO283">
            <v>1548.75</v>
          </cell>
          <cell r="AP283">
            <v>4866.93</v>
          </cell>
          <cell r="AQ283">
            <v>0</v>
          </cell>
          <cell r="AR283">
            <v>1746.4</v>
          </cell>
          <cell r="AS283">
            <v>33579.1</v>
          </cell>
          <cell r="AT283">
            <v>6479.9</v>
          </cell>
          <cell r="AU283">
            <v>0</v>
          </cell>
          <cell r="AV283">
            <v>5245.34</v>
          </cell>
          <cell r="AW283">
            <v>4763.6000000000004</v>
          </cell>
          <cell r="AX283">
            <v>13740</v>
          </cell>
          <cell r="AY283">
            <v>6571.05</v>
          </cell>
          <cell r="AZ283">
            <v>506.07</v>
          </cell>
          <cell r="BA283">
            <v>0</v>
          </cell>
          <cell r="BB283">
            <v>14462.25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33006.199999999997</v>
          </cell>
          <cell r="BH283">
            <v>0</v>
          </cell>
          <cell r="BI283">
            <v>0</v>
          </cell>
          <cell r="BJ283">
            <v>0</v>
          </cell>
          <cell r="BK283">
            <v>32050.66</v>
          </cell>
          <cell r="BL283">
            <v>0</v>
          </cell>
          <cell r="BM283">
            <v>1499.69</v>
          </cell>
          <cell r="BN283">
            <v>23973.759999999998</v>
          </cell>
          <cell r="BO283">
            <v>0</v>
          </cell>
          <cell r="BP283">
            <v>8635.75</v>
          </cell>
          <cell r="BQ283">
            <v>3233.31</v>
          </cell>
          <cell r="BR283">
            <v>0</v>
          </cell>
          <cell r="BS283">
            <v>0</v>
          </cell>
          <cell r="BT283">
            <v>35842.82</v>
          </cell>
        </row>
        <row r="284">
          <cell r="A284">
            <v>922</v>
          </cell>
          <cell r="B284">
            <v>2007</v>
          </cell>
          <cell r="C284" t="str">
            <v>CALTON JUNIOR SCHOOL</v>
          </cell>
          <cell r="D284">
            <v>12994</v>
          </cell>
          <cell r="E284">
            <v>0</v>
          </cell>
          <cell r="F284">
            <v>14009.18</v>
          </cell>
          <cell r="G284">
            <v>1461.06</v>
          </cell>
          <cell r="H284">
            <v>0</v>
          </cell>
          <cell r="I284">
            <v>0</v>
          </cell>
          <cell r="J284">
            <v>634181.18000000005</v>
          </cell>
          <cell r="K284">
            <v>0</v>
          </cell>
          <cell r="L284">
            <v>99834</v>
          </cell>
          <cell r="M284">
            <v>0</v>
          </cell>
          <cell r="N284">
            <v>107675.06</v>
          </cell>
          <cell r="O284">
            <v>0</v>
          </cell>
          <cell r="P284">
            <v>0</v>
          </cell>
          <cell r="Q284">
            <v>8494.06</v>
          </cell>
          <cell r="R284">
            <v>0</v>
          </cell>
          <cell r="S284">
            <v>0</v>
          </cell>
          <cell r="T284">
            <v>0</v>
          </cell>
          <cell r="U284">
            <v>20927.8</v>
          </cell>
          <cell r="V284">
            <v>25922.05</v>
          </cell>
          <cell r="W284">
            <v>47228</v>
          </cell>
          <cell r="X284">
            <v>0</v>
          </cell>
          <cell r="Y284">
            <v>0</v>
          </cell>
          <cell r="Z284">
            <v>0</v>
          </cell>
          <cell r="AA284">
            <v>428819.66</v>
          </cell>
          <cell r="AB284">
            <v>16260.95</v>
          </cell>
          <cell r="AC284">
            <v>159789.09</v>
          </cell>
          <cell r="AD284">
            <v>32111.14</v>
          </cell>
          <cell r="AE284">
            <v>31602.87</v>
          </cell>
          <cell r="AF284">
            <v>0</v>
          </cell>
          <cell r="AG284">
            <v>26153.33</v>
          </cell>
          <cell r="AH284">
            <v>6978.8</v>
          </cell>
          <cell r="AI284">
            <v>4610</v>
          </cell>
          <cell r="AJ284">
            <v>4133</v>
          </cell>
          <cell r="AK284">
            <v>1066</v>
          </cell>
          <cell r="AL284">
            <v>6909.43</v>
          </cell>
          <cell r="AM284">
            <v>4000.47</v>
          </cell>
          <cell r="AN284">
            <v>5646.41</v>
          </cell>
          <cell r="AO284">
            <v>2837.14</v>
          </cell>
          <cell r="AP284">
            <v>13312.57</v>
          </cell>
          <cell r="AQ284">
            <v>14634</v>
          </cell>
          <cell r="AR284">
            <v>1680.56</v>
          </cell>
          <cell r="AS284">
            <v>63602.2</v>
          </cell>
          <cell r="AT284">
            <v>1420</v>
          </cell>
          <cell r="AU284">
            <v>0</v>
          </cell>
          <cell r="AV284">
            <v>9997.75</v>
          </cell>
          <cell r="AW284">
            <v>6472.2</v>
          </cell>
          <cell r="AX284">
            <v>0</v>
          </cell>
          <cell r="AY284">
            <v>10754.78</v>
          </cell>
          <cell r="AZ284">
            <v>39930.33</v>
          </cell>
          <cell r="BA284">
            <v>12182.49</v>
          </cell>
          <cell r="BB284">
            <v>16063.34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40522.76</v>
          </cell>
          <cell r="BH284">
            <v>0</v>
          </cell>
          <cell r="BI284">
            <v>0</v>
          </cell>
          <cell r="BJ284">
            <v>0</v>
          </cell>
          <cell r="BK284">
            <v>74361.899999999994</v>
          </cell>
          <cell r="BL284">
            <v>0</v>
          </cell>
          <cell r="BM284">
            <v>4210</v>
          </cell>
          <cell r="BN284">
            <v>36287.64</v>
          </cell>
          <cell r="BO284">
            <v>0</v>
          </cell>
          <cell r="BP284">
            <v>-23823.9</v>
          </cell>
          <cell r="BQ284">
            <v>1245</v>
          </cell>
          <cell r="BR284">
            <v>0</v>
          </cell>
          <cell r="BS284">
            <v>0</v>
          </cell>
          <cell r="BT284">
            <v>13708.739999999998</v>
          </cell>
        </row>
        <row r="285">
          <cell r="A285">
            <v>924</v>
          </cell>
          <cell r="B285">
            <v>2175</v>
          </cell>
          <cell r="C285" t="str">
            <v>CONEY HILL COMMUNITY PRIMARY SCHOOL</v>
          </cell>
          <cell r="D285">
            <v>126768.77</v>
          </cell>
          <cell r="E285">
            <v>0</v>
          </cell>
          <cell r="F285">
            <v>13373.87</v>
          </cell>
          <cell r="G285">
            <v>0</v>
          </cell>
          <cell r="H285">
            <v>0</v>
          </cell>
          <cell r="I285">
            <v>0</v>
          </cell>
          <cell r="J285">
            <v>569092.78</v>
          </cell>
          <cell r="K285">
            <v>0</v>
          </cell>
          <cell r="L285">
            <v>91301</v>
          </cell>
          <cell r="M285">
            <v>0</v>
          </cell>
          <cell r="N285">
            <v>127547</v>
          </cell>
          <cell r="O285">
            <v>3074.4</v>
          </cell>
          <cell r="P285">
            <v>4096</v>
          </cell>
          <cell r="Q285">
            <v>24277.39</v>
          </cell>
          <cell r="R285">
            <v>0</v>
          </cell>
          <cell r="S285">
            <v>4534.3500000000004</v>
          </cell>
          <cell r="T285">
            <v>5409.85</v>
          </cell>
          <cell r="U285">
            <v>6684.49</v>
          </cell>
          <cell r="V285">
            <v>13542</v>
          </cell>
          <cell r="W285">
            <v>46746</v>
          </cell>
          <cell r="X285">
            <v>0</v>
          </cell>
          <cell r="Y285">
            <v>0</v>
          </cell>
          <cell r="Z285">
            <v>0</v>
          </cell>
          <cell r="AA285">
            <v>390686.79</v>
          </cell>
          <cell r="AB285">
            <v>0</v>
          </cell>
          <cell r="AC285">
            <v>206452.89</v>
          </cell>
          <cell r="AD285">
            <v>21312.78</v>
          </cell>
          <cell r="AE285">
            <v>28467.32</v>
          </cell>
          <cell r="AF285">
            <v>0</v>
          </cell>
          <cell r="AG285">
            <v>82415.34</v>
          </cell>
          <cell r="AH285">
            <v>1632.89</v>
          </cell>
          <cell r="AI285">
            <v>2596</v>
          </cell>
          <cell r="AJ285">
            <v>4661</v>
          </cell>
          <cell r="AK285">
            <v>1165</v>
          </cell>
          <cell r="AL285">
            <v>9684.0499999999993</v>
          </cell>
          <cell r="AM285">
            <v>1459.27</v>
          </cell>
          <cell r="AN285">
            <v>1246.27</v>
          </cell>
          <cell r="AO285">
            <v>476.7</v>
          </cell>
          <cell r="AP285">
            <v>8405.3700000000008</v>
          </cell>
          <cell r="AQ285">
            <v>21668</v>
          </cell>
          <cell r="AR285">
            <v>2295.9899999999998</v>
          </cell>
          <cell r="AS285">
            <v>29950.95</v>
          </cell>
          <cell r="AT285">
            <v>365.66</v>
          </cell>
          <cell r="AU285">
            <v>0</v>
          </cell>
          <cell r="AV285">
            <v>10269.719999999999</v>
          </cell>
          <cell r="AW285">
            <v>6515.83</v>
          </cell>
          <cell r="AX285">
            <v>7649.47</v>
          </cell>
          <cell r="AY285">
            <v>30708.85</v>
          </cell>
          <cell r="AZ285">
            <v>2160.75</v>
          </cell>
          <cell r="BA285">
            <v>3718.56</v>
          </cell>
          <cell r="BB285">
            <v>37263.269999999997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19655.13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19840</v>
          </cell>
          <cell r="BM285">
            <v>0</v>
          </cell>
          <cell r="BN285">
            <v>109845.31</v>
          </cell>
          <cell r="BO285">
            <v>0</v>
          </cell>
          <cell r="BP285">
            <v>9336</v>
          </cell>
          <cell r="BQ285">
            <v>3853</v>
          </cell>
          <cell r="BR285">
            <v>0</v>
          </cell>
          <cell r="BS285">
            <v>0</v>
          </cell>
          <cell r="BT285">
            <v>123034.31</v>
          </cell>
        </row>
        <row r="286">
          <cell r="A286">
            <v>925</v>
          </cell>
          <cell r="B286">
            <v>2034</v>
          </cell>
          <cell r="C286" t="str">
            <v>Dinglewell Infant School</v>
          </cell>
          <cell r="D286">
            <v>25986.75</v>
          </cell>
          <cell r="E286">
            <v>0</v>
          </cell>
          <cell r="F286">
            <v>60.93</v>
          </cell>
          <cell r="G286">
            <v>5035</v>
          </cell>
          <cell r="H286">
            <v>0</v>
          </cell>
          <cell r="I286">
            <v>0</v>
          </cell>
          <cell r="J286">
            <v>690728</v>
          </cell>
          <cell r="K286">
            <v>0</v>
          </cell>
          <cell r="L286">
            <v>50903</v>
          </cell>
          <cell r="M286">
            <v>0</v>
          </cell>
          <cell r="N286">
            <v>23022</v>
          </cell>
          <cell r="O286">
            <v>5409.48</v>
          </cell>
          <cell r="P286">
            <v>2444.2399999999998</v>
          </cell>
          <cell r="Q286">
            <v>13667.72</v>
          </cell>
          <cell r="R286">
            <v>-346.65</v>
          </cell>
          <cell r="S286">
            <v>0</v>
          </cell>
          <cell r="T286">
            <v>1104.3800000000001</v>
          </cell>
          <cell r="U286">
            <v>281.7</v>
          </cell>
          <cell r="V286">
            <v>22849.599999999999</v>
          </cell>
          <cell r="W286">
            <v>45402</v>
          </cell>
          <cell r="X286">
            <v>0</v>
          </cell>
          <cell r="Y286">
            <v>0</v>
          </cell>
          <cell r="Z286">
            <v>0</v>
          </cell>
          <cell r="AA286">
            <v>544145.31999999995</v>
          </cell>
          <cell r="AB286">
            <v>4635.33</v>
          </cell>
          <cell r="AC286">
            <v>122092.61</v>
          </cell>
          <cell r="AD286">
            <v>10553.62</v>
          </cell>
          <cell r="AE286">
            <v>27480.9</v>
          </cell>
          <cell r="AF286">
            <v>0</v>
          </cell>
          <cell r="AG286">
            <v>21429.67</v>
          </cell>
          <cell r="AH286">
            <v>918.03</v>
          </cell>
          <cell r="AI286">
            <v>2829.88</v>
          </cell>
          <cell r="AJ286">
            <v>5460</v>
          </cell>
          <cell r="AK286">
            <v>1456</v>
          </cell>
          <cell r="AL286">
            <v>8019.27</v>
          </cell>
          <cell r="AM286">
            <v>196.37</v>
          </cell>
          <cell r="AN286">
            <v>9432.18</v>
          </cell>
          <cell r="AO286">
            <v>3365.66</v>
          </cell>
          <cell r="AP286">
            <v>8188.45</v>
          </cell>
          <cell r="AQ286">
            <v>0</v>
          </cell>
          <cell r="AR286">
            <v>1279.73</v>
          </cell>
          <cell r="AS286">
            <v>31184.91</v>
          </cell>
          <cell r="AT286">
            <v>1621.95</v>
          </cell>
          <cell r="AU286">
            <v>0</v>
          </cell>
          <cell r="AV286">
            <v>10310.64</v>
          </cell>
          <cell r="AW286">
            <v>6471</v>
          </cell>
          <cell r="AX286">
            <v>0</v>
          </cell>
          <cell r="AY286">
            <v>4712.59</v>
          </cell>
          <cell r="AZ286">
            <v>0</v>
          </cell>
          <cell r="BA286">
            <v>1438.6</v>
          </cell>
          <cell r="BB286">
            <v>10806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38784</v>
          </cell>
          <cell r="BH286">
            <v>0</v>
          </cell>
          <cell r="BI286">
            <v>0</v>
          </cell>
          <cell r="BJ286">
            <v>0</v>
          </cell>
          <cell r="BK286">
            <v>9.9499999999999993</v>
          </cell>
          <cell r="BL286">
            <v>0</v>
          </cell>
          <cell r="BM286">
            <v>4093.05</v>
          </cell>
          <cell r="BN286">
            <v>43423.51</v>
          </cell>
          <cell r="BO286">
            <v>0</v>
          </cell>
          <cell r="BP286">
            <v>34751.93</v>
          </cell>
          <cell r="BQ286">
            <v>5025</v>
          </cell>
          <cell r="BR286">
            <v>0</v>
          </cell>
          <cell r="BS286">
            <v>0</v>
          </cell>
          <cell r="BT286">
            <v>83200.44</v>
          </cell>
        </row>
        <row r="287">
          <cell r="A287">
            <v>926</v>
          </cell>
          <cell r="B287">
            <v>2030</v>
          </cell>
          <cell r="C287" t="str">
            <v>Dinglewell Junior School</v>
          </cell>
          <cell r="D287">
            <v>21978.71</v>
          </cell>
          <cell r="E287">
            <v>0</v>
          </cell>
          <cell r="F287">
            <v>87299.25</v>
          </cell>
          <cell r="G287">
            <v>5961.18</v>
          </cell>
          <cell r="H287">
            <v>0</v>
          </cell>
          <cell r="I287">
            <v>0</v>
          </cell>
          <cell r="J287">
            <v>937428.89</v>
          </cell>
          <cell r="K287">
            <v>0</v>
          </cell>
          <cell r="L287">
            <v>27895</v>
          </cell>
          <cell r="M287">
            <v>0</v>
          </cell>
          <cell r="N287">
            <v>61409.4</v>
          </cell>
          <cell r="O287">
            <v>400</v>
          </cell>
          <cell r="P287">
            <v>0</v>
          </cell>
          <cell r="Q287">
            <v>16102.78</v>
          </cell>
          <cell r="R287">
            <v>0</v>
          </cell>
          <cell r="S287">
            <v>901.87</v>
          </cell>
          <cell r="T287">
            <v>387.55</v>
          </cell>
          <cell r="U287">
            <v>21284.98</v>
          </cell>
          <cell r="V287">
            <v>5019.83</v>
          </cell>
          <cell r="W287">
            <v>58051</v>
          </cell>
          <cell r="X287">
            <v>0</v>
          </cell>
          <cell r="Y287">
            <v>0</v>
          </cell>
          <cell r="Z287">
            <v>0</v>
          </cell>
          <cell r="AA287">
            <v>626155.07999999996</v>
          </cell>
          <cell r="AB287">
            <v>7194.46</v>
          </cell>
          <cell r="AC287">
            <v>62603.98</v>
          </cell>
          <cell r="AD287">
            <v>13676.53</v>
          </cell>
          <cell r="AE287">
            <v>43134.09</v>
          </cell>
          <cell r="AF287">
            <v>0</v>
          </cell>
          <cell r="AG287">
            <v>10315.780000000001</v>
          </cell>
          <cell r="AH287">
            <v>1428.38</v>
          </cell>
          <cell r="AI287">
            <v>4928.3999999999996</v>
          </cell>
          <cell r="AJ287">
            <v>10049</v>
          </cell>
          <cell r="AK287">
            <v>2680</v>
          </cell>
          <cell r="AL287">
            <v>18272.02</v>
          </cell>
          <cell r="AM287">
            <v>2377.77</v>
          </cell>
          <cell r="AN287">
            <v>2133.33</v>
          </cell>
          <cell r="AO287">
            <v>4257.07</v>
          </cell>
          <cell r="AP287">
            <v>13672.15</v>
          </cell>
          <cell r="AQ287">
            <v>12451</v>
          </cell>
          <cell r="AR287">
            <v>3377.06</v>
          </cell>
          <cell r="AS287">
            <v>45295.71</v>
          </cell>
          <cell r="AT287">
            <v>5024.82</v>
          </cell>
          <cell r="AU287">
            <v>0</v>
          </cell>
          <cell r="AV287">
            <v>5448.32</v>
          </cell>
          <cell r="AW287">
            <v>9582.7999999999993</v>
          </cell>
          <cell r="AX287">
            <v>0</v>
          </cell>
          <cell r="AY287">
            <v>3480</v>
          </cell>
          <cell r="AZ287">
            <v>51915.45</v>
          </cell>
          <cell r="BA287">
            <v>135251.15</v>
          </cell>
          <cell r="BB287">
            <v>17853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45159</v>
          </cell>
          <cell r="BH287">
            <v>0</v>
          </cell>
          <cell r="BI287">
            <v>0</v>
          </cell>
          <cell r="BJ287">
            <v>0</v>
          </cell>
          <cell r="BK287">
            <v>61367.67</v>
          </cell>
          <cell r="BL287">
            <v>0</v>
          </cell>
          <cell r="BM287">
            <v>1242.8599999999999</v>
          </cell>
          <cell r="BN287">
            <v>38302.660000000003</v>
          </cell>
          <cell r="BO287">
            <v>0</v>
          </cell>
          <cell r="BP287">
            <v>66607.58</v>
          </cell>
          <cell r="BQ287">
            <v>9201.32</v>
          </cell>
          <cell r="BR287">
            <v>0</v>
          </cell>
          <cell r="BS287">
            <v>0</v>
          </cell>
          <cell r="BT287">
            <v>114111.56</v>
          </cell>
        </row>
        <row r="288">
          <cell r="A288">
            <v>927</v>
          </cell>
          <cell r="B288">
            <v>2014</v>
          </cell>
          <cell r="C288" t="str">
            <v>Elmbridge Infant School</v>
          </cell>
          <cell r="D288">
            <v>66542.63</v>
          </cell>
          <cell r="E288">
            <v>0</v>
          </cell>
          <cell r="F288">
            <v>32743.52</v>
          </cell>
          <cell r="G288">
            <v>1449.9</v>
          </cell>
          <cell r="H288">
            <v>0</v>
          </cell>
          <cell r="I288">
            <v>0</v>
          </cell>
          <cell r="J288">
            <v>573478</v>
          </cell>
          <cell r="K288">
            <v>0</v>
          </cell>
          <cell r="L288">
            <v>47772</v>
          </cell>
          <cell r="M288">
            <v>0</v>
          </cell>
          <cell r="N288">
            <v>19355</v>
          </cell>
          <cell r="O288">
            <v>0</v>
          </cell>
          <cell r="P288">
            <v>0</v>
          </cell>
          <cell r="Q288">
            <v>15089.1</v>
          </cell>
          <cell r="R288">
            <v>0</v>
          </cell>
          <cell r="S288">
            <v>0</v>
          </cell>
          <cell r="T288">
            <v>1044.52</v>
          </cell>
          <cell r="U288">
            <v>772.83</v>
          </cell>
          <cell r="V288">
            <v>8535.02</v>
          </cell>
          <cell r="W288">
            <v>39294</v>
          </cell>
          <cell r="X288">
            <v>0</v>
          </cell>
          <cell r="Y288">
            <v>0</v>
          </cell>
          <cell r="Z288">
            <v>0</v>
          </cell>
          <cell r="AA288">
            <v>412425.07</v>
          </cell>
          <cell r="AB288">
            <v>17832.46</v>
          </cell>
          <cell r="AC288">
            <v>98441.27</v>
          </cell>
          <cell r="AD288">
            <v>25305.25</v>
          </cell>
          <cell r="AE288">
            <v>32179.09</v>
          </cell>
          <cell r="AF288">
            <v>0</v>
          </cell>
          <cell r="AG288">
            <v>17122.060000000001</v>
          </cell>
          <cell r="AH288">
            <v>475.18</v>
          </cell>
          <cell r="AI288">
            <v>1850.63</v>
          </cell>
          <cell r="AJ288">
            <v>6536</v>
          </cell>
          <cell r="AK288">
            <v>1634</v>
          </cell>
          <cell r="AL288">
            <v>6294.44</v>
          </cell>
          <cell r="AM288">
            <v>2744.26</v>
          </cell>
          <cell r="AN288">
            <v>2031.34</v>
          </cell>
          <cell r="AO288">
            <v>3208.47</v>
          </cell>
          <cell r="AP288">
            <v>8489.02</v>
          </cell>
          <cell r="AQ288">
            <v>18399</v>
          </cell>
          <cell r="AR288">
            <v>1593.32</v>
          </cell>
          <cell r="AS288">
            <v>28259.3</v>
          </cell>
          <cell r="AT288">
            <v>3035.81</v>
          </cell>
          <cell r="AU288">
            <v>0</v>
          </cell>
          <cell r="AV288">
            <v>11209.86</v>
          </cell>
          <cell r="AW288">
            <v>5395.4</v>
          </cell>
          <cell r="AX288">
            <v>0</v>
          </cell>
          <cell r="AY288">
            <v>6718.18</v>
          </cell>
          <cell r="AZ288">
            <v>695</v>
          </cell>
          <cell r="BA288">
            <v>2762.1</v>
          </cell>
          <cell r="BB288">
            <v>14965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35435</v>
          </cell>
          <cell r="BH288">
            <v>0</v>
          </cell>
          <cell r="BI288">
            <v>0</v>
          </cell>
          <cell r="BJ288">
            <v>0</v>
          </cell>
          <cell r="BK288">
            <v>40959.839999999997</v>
          </cell>
          <cell r="BL288">
            <v>0</v>
          </cell>
          <cell r="BM288">
            <v>1449.9</v>
          </cell>
          <cell r="BN288">
            <v>42281.59</v>
          </cell>
          <cell r="BO288">
            <v>0</v>
          </cell>
          <cell r="BP288">
            <v>23356.68</v>
          </cell>
          <cell r="BQ288">
            <v>3862</v>
          </cell>
          <cell r="BR288">
            <v>0</v>
          </cell>
          <cell r="BS288">
            <v>0</v>
          </cell>
          <cell r="BT288">
            <v>69500.26999999999</v>
          </cell>
        </row>
        <row r="289">
          <cell r="A289">
            <v>928</v>
          </cell>
          <cell r="B289">
            <v>2013</v>
          </cell>
          <cell r="C289" t="str">
            <v>Elmbridge Junior School</v>
          </cell>
          <cell r="D289">
            <v>63108.01</v>
          </cell>
          <cell r="E289">
            <v>0</v>
          </cell>
          <cell r="F289">
            <v>0</v>
          </cell>
          <cell r="G289">
            <v>1942.24</v>
          </cell>
          <cell r="H289">
            <v>0</v>
          </cell>
          <cell r="I289">
            <v>0</v>
          </cell>
          <cell r="J289">
            <v>942788</v>
          </cell>
          <cell r="K289">
            <v>0</v>
          </cell>
          <cell r="L289">
            <v>69635</v>
          </cell>
          <cell r="M289">
            <v>0</v>
          </cell>
          <cell r="N289">
            <v>61070</v>
          </cell>
          <cell r="O289">
            <v>1033.5</v>
          </cell>
          <cell r="P289">
            <v>3447</v>
          </cell>
          <cell r="Q289">
            <v>25022.53</v>
          </cell>
          <cell r="R289">
            <v>0</v>
          </cell>
          <cell r="S289">
            <v>13628.59</v>
          </cell>
          <cell r="T289">
            <v>241.5</v>
          </cell>
          <cell r="U289">
            <v>40311.32</v>
          </cell>
          <cell r="V289">
            <v>3743.5</v>
          </cell>
          <cell r="W289">
            <v>60669</v>
          </cell>
          <cell r="X289">
            <v>0</v>
          </cell>
          <cell r="Y289">
            <v>0</v>
          </cell>
          <cell r="Z289">
            <v>0</v>
          </cell>
          <cell r="AA289">
            <v>604341.97</v>
          </cell>
          <cell r="AB289">
            <v>40063.589999999997</v>
          </cell>
          <cell r="AC289">
            <v>112367.8</v>
          </cell>
          <cell r="AD289">
            <v>35888.32</v>
          </cell>
          <cell r="AE289">
            <v>36468.480000000003</v>
          </cell>
          <cell r="AF289">
            <v>0</v>
          </cell>
          <cell r="AG289">
            <v>29452.79</v>
          </cell>
          <cell r="AH289">
            <v>2107.96</v>
          </cell>
          <cell r="AI289">
            <v>2339</v>
          </cell>
          <cell r="AJ289">
            <v>7649</v>
          </cell>
          <cell r="AK289">
            <v>1912</v>
          </cell>
          <cell r="AL289">
            <v>34510.639999999999</v>
          </cell>
          <cell r="AM289">
            <v>3116.75</v>
          </cell>
          <cell r="AN289">
            <v>488.2</v>
          </cell>
          <cell r="AO289">
            <v>5255.1</v>
          </cell>
          <cell r="AP289">
            <v>22613.24</v>
          </cell>
          <cell r="AQ289">
            <v>12197</v>
          </cell>
          <cell r="AR289">
            <v>2236.29</v>
          </cell>
          <cell r="AS289">
            <v>72243.88</v>
          </cell>
          <cell r="AT289">
            <v>5298.94</v>
          </cell>
          <cell r="AU289">
            <v>0</v>
          </cell>
          <cell r="AV289">
            <v>39818.35</v>
          </cell>
          <cell r="AW289">
            <v>9451</v>
          </cell>
          <cell r="AX289">
            <v>0</v>
          </cell>
          <cell r="AY289">
            <v>10570.87</v>
          </cell>
          <cell r="AZ289">
            <v>23796.76</v>
          </cell>
          <cell r="BA289">
            <v>18080.97</v>
          </cell>
          <cell r="BB289">
            <v>18633.7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48068</v>
          </cell>
          <cell r="BH289">
            <v>0</v>
          </cell>
          <cell r="BI289">
            <v>0</v>
          </cell>
          <cell r="BJ289">
            <v>0</v>
          </cell>
          <cell r="BK289">
            <v>45017.41</v>
          </cell>
          <cell r="BL289">
            <v>0</v>
          </cell>
          <cell r="BM289">
            <v>494.24</v>
          </cell>
          <cell r="BN289">
            <v>133795.35</v>
          </cell>
          <cell r="BO289">
            <v>0</v>
          </cell>
          <cell r="BP289">
            <v>28.59</v>
          </cell>
          <cell r="BQ289">
            <v>4470</v>
          </cell>
          <cell r="BR289">
            <v>0</v>
          </cell>
          <cell r="BS289">
            <v>0</v>
          </cell>
          <cell r="BT289">
            <v>138293.94</v>
          </cell>
        </row>
        <row r="290">
          <cell r="A290">
            <v>929</v>
          </cell>
          <cell r="B290">
            <v>2200</v>
          </cell>
          <cell r="C290" t="str">
            <v>Finlay Community School</v>
          </cell>
          <cell r="D290">
            <v>0</v>
          </cell>
          <cell r="E290">
            <v>197530.27</v>
          </cell>
          <cell r="F290">
            <v>47098</v>
          </cell>
          <cell r="G290">
            <v>3601</v>
          </cell>
          <cell r="H290">
            <v>0</v>
          </cell>
          <cell r="I290">
            <v>0</v>
          </cell>
          <cell r="J290">
            <v>102450</v>
          </cell>
          <cell r="K290">
            <v>0</v>
          </cell>
          <cell r="L290">
            <v>29799</v>
          </cell>
          <cell r="M290">
            <v>0</v>
          </cell>
          <cell r="N290">
            <v>0</v>
          </cell>
          <cell r="O290">
            <v>45</v>
          </cell>
          <cell r="P290">
            <v>0</v>
          </cell>
          <cell r="Q290">
            <v>3204.46</v>
          </cell>
          <cell r="R290">
            <v>0</v>
          </cell>
          <cell r="S290">
            <v>296</v>
          </cell>
          <cell r="T290">
            <v>3621.76</v>
          </cell>
          <cell r="U290">
            <v>1362.79</v>
          </cell>
          <cell r="V290">
            <v>11437.56</v>
          </cell>
          <cell r="W290">
            <v>9379</v>
          </cell>
          <cell r="X290">
            <v>0</v>
          </cell>
          <cell r="Y290">
            <v>0</v>
          </cell>
          <cell r="Z290">
            <v>0</v>
          </cell>
          <cell r="AA290">
            <v>84729.74</v>
          </cell>
          <cell r="AB290">
            <v>5691.95</v>
          </cell>
          <cell r="AC290">
            <v>44091.02</v>
          </cell>
          <cell r="AD290">
            <v>5105.82</v>
          </cell>
          <cell r="AE290">
            <v>9199.33</v>
          </cell>
          <cell r="AF290">
            <v>0</v>
          </cell>
          <cell r="AG290">
            <v>5067.38</v>
          </cell>
          <cell r="AH290">
            <v>1123.6300000000001</v>
          </cell>
          <cell r="AI290">
            <v>0</v>
          </cell>
          <cell r="AJ290">
            <v>8511</v>
          </cell>
          <cell r="AK290">
            <v>2128</v>
          </cell>
          <cell r="AL290">
            <v>1524.91</v>
          </cell>
          <cell r="AM290">
            <v>1190.8800000000001</v>
          </cell>
          <cell r="AN290">
            <v>406.75</v>
          </cell>
          <cell r="AO290">
            <v>2265.11</v>
          </cell>
          <cell r="AP290">
            <v>13591.17</v>
          </cell>
          <cell r="AQ290">
            <v>0</v>
          </cell>
          <cell r="AR290">
            <v>950.19</v>
          </cell>
          <cell r="AS290">
            <v>13400.23</v>
          </cell>
          <cell r="AT290">
            <v>0</v>
          </cell>
          <cell r="AU290">
            <v>0</v>
          </cell>
          <cell r="AV290">
            <v>3738.86</v>
          </cell>
          <cell r="AW290">
            <v>0</v>
          </cell>
          <cell r="AX290">
            <v>0</v>
          </cell>
          <cell r="AY290">
            <v>440.94</v>
          </cell>
          <cell r="AZ290">
            <v>0</v>
          </cell>
          <cell r="BA290">
            <v>0</v>
          </cell>
          <cell r="BB290">
            <v>774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11982</v>
          </cell>
          <cell r="BH290">
            <v>0</v>
          </cell>
          <cell r="BI290">
            <v>0</v>
          </cell>
          <cell r="BJ290">
            <v>0</v>
          </cell>
          <cell r="BK290">
            <v>73078.86</v>
          </cell>
          <cell r="BL290">
            <v>0</v>
          </cell>
          <cell r="BM290">
            <v>464</v>
          </cell>
          <cell r="BN290">
            <v>155194.93</v>
          </cell>
          <cell r="BO290">
            <v>0</v>
          </cell>
          <cell r="BP290">
            <v>-13998.86</v>
          </cell>
          <cell r="BQ290">
            <v>3137</v>
          </cell>
          <cell r="BR290">
            <v>0</v>
          </cell>
          <cell r="BS290">
            <v>0</v>
          </cell>
          <cell r="BT290">
            <v>144333.07</v>
          </cell>
        </row>
        <row r="291">
          <cell r="A291">
            <v>930</v>
          </cell>
          <cell r="B291">
            <v>2176</v>
          </cell>
          <cell r="C291" t="str">
            <v>Finlay Community School</v>
          </cell>
          <cell r="D291">
            <v>272717.42</v>
          </cell>
          <cell r="E291">
            <v>0</v>
          </cell>
          <cell r="F291">
            <v>30285.49</v>
          </cell>
          <cell r="G291">
            <v>555.87</v>
          </cell>
          <cell r="H291">
            <v>0</v>
          </cell>
          <cell r="I291">
            <v>0</v>
          </cell>
          <cell r="J291">
            <v>325625.57</v>
          </cell>
          <cell r="K291">
            <v>0</v>
          </cell>
          <cell r="L291">
            <v>70758</v>
          </cell>
          <cell r="M291">
            <v>0</v>
          </cell>
          <cell r="N291">
            <v>131729.1</v>
          </cell>
          <cell r="O291">
            <v>3333</v>
          </cell>
          <cell r="P291">
            <v>21000</v>
          </cell>
          <cell r="Q291">
            <v>20693.919999999998</v>
          </cell>
          <cell r="R291">
            <v>0</v>
          </cell>
          <cell r="S291">
            <v>288</v>
          </cell>
          <cell r="T291">
            <v>7513.93</v>
          </cell>
          <cell r="U291">
            <v>3348.49</v>
          </cell>
          <cell r="V291">
            <v>9511.19</v>
          </cell>
          <cell r="W291">
            <v>28135</v>
          </cell>
          <cell r="X291">
            <v>0</v>
          </cell>
          <cell r="Y291">
            <v>0</v>
          </cell>
          <cell r="Z291">
            <v>0</v>
          </cell>
          <cell r="AA291">
            <v>279268.68</v>
          </cell>
          <cell r="AB291">
            <v>10583.89</v>
          </cell>
          <cell r="AC291">
            <v>143270.39999999999</v>
          </cell>
          <cell r="AD291">
            <v>20979.01</v>
          </cell>
          <cell r="AE291">
            <v>34316.199999999997</v>
          </cell>
          <cell r="AF291">
            <v>0</v>
          </cell>
          <cell r="AG291">
            <v>36468.9</v>
          </cell>
          <cell r="AH291">
            <v>4218.13</v>
          </cell>
          <cell r="AI291">
            <v>1011</v>
          </cell>
          <cell r="AJ291">
            <v>0</v>
          </cell>
          <cell r="AK291">
            <v>0</v>
          </cell>
          <cell r="AL291">
            <v>15020.92</v>
          </cell>
          <cell r="AM291">
            <v>27141.759999999998</v>
          </cell>
          <cell r="AN291">
            <v>1414.61</v>
          </cell>
          <cell r="AO291">
            <v>10779.11</v>
          </cell>
          <cell r="AP291">
            <v>9500.86</v>
          </cell>
          <cell r="AQ291">
            <v>8085</v>
          </cell>
          <cell r="AR291">
            <v>3413.51</v>
          </cell>
          <cell r="AS291">
            <v>48976.2</v>
          </cell>
          <cell r="AT291">
            <v>1862.85</v>
          </cell>
          <cell r="AU291">
            <v>0</v>
          </cell>
          <cell r="AV291">
            <v>3731.7</v>
          </cell>
          <cell r="AW291">
            <v>3975</v>
          </cell>
          <cell r="AX291">
            <v>0</v>
          </cell>
          <cell r="AY291">
            <v>21182.32</v>
          </cell>
          <cell r="AZ291">
            <v>1084.5</v>
          </cell>
          <cell r="BA291">
            <v>331.8</v>
          </cell>
          <cell r="BB291">
            <v>10507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25414.33</v>
          </cell>
          <cell r="BH291">
            <v>0</v>
          </cell>
          <cell r="BI291">
            <v>0</v>
          </cell>
          <cell r="BJ291">
            <v>0</v>
          </cell>
          <cell r="BK291">
            <v>5001.6899999999996</v>
          </cell>
          <cell r="BL291">
            <v>0</v>
          </cell>
          <cell r="BM291">
            <v>555</v>
          </cell>
          <cell r="BN291">
            <v>0</v>
          </cell>
          <cell r="BO291">
            <v>197530.27</v>
          </cell>
          <cell r="BP291">
            <v>47098</v>
          </cell>
          <cell r="BQ291">
            <v>3601</v>
          </cell>
          <cell r="BR291">
            <v>0</v>
          </cell>
          <cell r="BS291">
            <v>0</v>
          </cell>
          <cell r="BT291">
            <v>248229.27</v>
          </cell>
        </row>
        <row r="292">
          <cell r="A292">
            <v>933</v>
          </cell>
          <cell r="B292">
            <v>2025</v>
          </cell>
          <cell r="C292" t="str">
            <v>HAREWOOD INFANTS SCHOOL</v>
          </cell>
          <cell r="D292">
            <v>38930</v>
          </cell>
          <cell r="E292">
            <v>0</v>
          </cell>
          <cell r="F292">
            <v>48005</v>
          </cell>
          <cell r="G292">
            <v>1269</v>
          </cell>
          <cell r="H292">
            <v>4647.91</v>
          </cell>
          <cell r="I292">
            <v>0</v>
          </cell>
          <cell r="J292">
            <v>571957</v>
          </cell>
          <cell r="K292">
            <v>0</v>
          </cell>
          <cell r="L292">
            <v>37835</v>
          </cell>
          <cell r="M292">
            <v>0</v>
          </cell>
          <cell r="N292">
            <v>48650</v>
          </cell>
          <cell r="O292">
            <v>1600</v>
          </cell>
          <cell r="P292">
            <v>1900</v>
          </cell>
          <cell r="Q292">
            <v>5175.8999999999996</v>
          </cell>
          <cell r="R292">
            <v>0</v>
          </cell>
          <cell r="S292">
            <v>732</v>
          </cell>
          <cell r="T292">
            <v>1910.4</v>
          </cell>
          <cell r="U292">
            <v>0</v>
          </cell>
          <cell r="V292">
            <v>5952.2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384937.55</v>
          </cell>
          <cell r="AB292">
            <v>12076.93</v>
          </cell>
          <cell r="AC292">
            <v>101812.58</v>
          </cell>
          <cell r="AD292">
            <v>20093.46</v>
          </cell>
          <cell r="AE292">
            <v>28730.639999999999</v>
          </cell>
          <cell r="AF292">
            <v>0</v>
          </cell>
          <cell r="AG292">
            <v>20900.05</v>
          </cell>
          <cell r="AH292">
            <v>795.14</v>
          </cell>
          <cell r="AI292">
            <v>1628.88</v>
          </cell>
          <cell r="AJ292">
            <v>6397</v>
          </cell>
          <cell r="AK292">
            <v>1599</v>
          </cell>
          <cell r="AL292">
            <v>6780.54</v>
          </cell>
          <cell r="AM292">
            <v>1149.24</v>
          </cell>
          <cell r="AN292">
            <v>1384.18</v>
          </cell>
          <cell r="AO292">
            <v>3660.87</v>
          </cell>
          <cell r="AP292">
            <v>8181.51</v>
          </cell>
          <cell r="AQ292">
            <v>0</v>
          </cell>
          <cell r="AR292">
            <v>899.41</v>
          </cell>
          <cell r="AS292">
            <v>29822.28</v>
          </cell>
          <cell r="AT292">
            <v>22.93</v>
          </cell>
          <cell r="AU292">
            <v>0</v>
          </cell>
          <cell r="AV292">
            <v>11684.97</v>
          </cell>
          <cell r="AW292">
            <v>5510.6</v>
          </cell>
          <cell r="AX292">
            <v>0</v>
          </cell>
          <cell r="AY292">
            <v>8274.9699999999993</v>
          </cell>
          <cell r="AZ292">
            <v>2764.4</v>
          </cell>
          <cell r="BA292">
            <v>1166.56</v>
          </cell>
          <cell r="BB292">
            <v>15067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35626</v>
          </cell>
          <cell r="BH292">
            <v>0</v>
          </cell>
          <cell r="BI292">
            <v>0</v>
          </cell>
          <cell r="BJ292">
            <v>7446</v>
          </cell>
          <cell r="BK292">
            <v>28527.86</v>
          </cell>
          <cell r="BL292">
            <v>0</v>
          </cell>
          <cell r="BM292">
            <v>1269</v>
          </cell>
          <cell r="BN292">
            <v>39301.81</v>
          </cell>
          <cell r="BO292">
            <v>0</v>
          </cell>
          <cell r="BP292">
            <v>46816.14</v>
          </cell>
          <cell r="BQ292">
            <v>3841</v>
          </cell>
          <cell r="BR292">
            <v>1647.91</v>
          </cell>
          <cell r="BS292">
            <v>0</v>
          </cell>
          <cell r="BT292">
            <v>91606.86</v>
          </cell>
        </row>
        <row r="293">
          <cell r="A293">
            <v>934</v>
          </cell>
          <cell r="B293">
            <v>2026</v>
          </cell>
          <cell r="C293" t="str">
            <v>Harewood Junior School</v>
          </cell>
          <cell r="D293">
            <v>77173</v>
          </cell>
          <cell r="E293">
            <v>0.65</v>
          </cell>
          <cell r="F293">
            <v>56224</v>
          </cell>
          <cell r="G293">
            <v>5253</v>
          </cell>
          <cell r="H293">
            <v>0</v>
          </cell>
          <cell r="I293">
            <v>0</v>
          </cell>
          <cell r="J293">
            <v>831225</v>
          </cell>
          <cell r="K293">
            <v>0</v>
          </cell>
          <cell r="L293">
            <v>80764</v>
          </cell>
          <cell r="M293">
            <v>0</v>
          </cell>
          <cell r="N293">
            <v>89047</v>
          </cell>
          <cell r="O293">
            <v>14297.72</v>
          </cell>
          <cell r="P293">
            <v>37790.410000000003</v>
          </cell>
          <cell r="Q293">
            <v>15532.72</v>
          </cell>
          <cell r="R293">
            <v>0</v>
          </cell>
          <cell r="S293">
            <v>0</v>
          </cell>
          <cell r="T293">
            <v>238</v>
          </cell>
          <cell r="U293">
            <v>16444</v>
          </cell>
          <cell r="V293">
            <v>44289.81</v>
          </cell>
          <cell r="W293">
            <v>53689</v>
          </cell>
          <cell r="X293">
            <v>0</v>
          </cell>
          <cell r="Y293">
            <v>0</v>
          </cell>
          <cell r="Z293">
            <v>0</v>
          </cell>
          <cell r="AA293">
            <v>693906.53</v>
          </cell>
          <cell r="AB293">
            <v>4091.47</v>
          </cell>
          <cell r="AC293">
            <v>162450.46</v>
          </cell>
          <cell r="AD293">
            <v>27912.48</v>
          </cell>
          <cell r="AE293">
            <v>44826.13</v>
          </cell>
          <cell r="AF293">
            <v>0</v>
          </cell>
          <cell r="AG293">
            <v>29119.42</v>
          </cell>
          <cell r="AH293">
            <v>12742.74</v>
          </cell>
          <cell r="AI293">
            <v>3096.54</v>
          </cell>
          <cell r="AJ293">
            <v>8508</v>
          </cell>
          <cell r="AK293">
            <v>0</v>
          </cell>
          <cell r="AL293">
            <v>12580.46</v>
          </cell>
          <cell r="AM293">
            <v>3575.16</v>
          </cell>
          <cell r="AN293">
            <v>1171.81</v>
          </cell>
          <cell r="AO293">
            <v>-1438.93</v>
          </cell>
          <cell r="AP293">
            <v>17604.939999999999</v>
          </cell>
          <cell r="AQ293">
            <v>11850</v>
          </cell>
          <cell r="AR293">
            <v>926.45</v>
          </cell>
          <cell r="AS293">
            <v>98538.92</v>
          </cell>
          <cell r="AT293">
            <v>1548</v>
          </cell>
          <cell r="AU293">
            <v>0</v>
          </cell>
          <cell r="AV293">
            <v>4875.6899999999996</v>
          </cell>
          <cell r="AW293">
            <v>8358.7999999999993</v>
          </cell>
          <cell r="AX293">
            <v>758.34</v>
          </cell>
          <cell r="AY293">
            <v>12655.37</v>
          </cell>
          <cell r="AZ293">
            <v>1808.8</v>
          </cell>
          <cell r="BA293">
            <v>6455.17</v>
          </cell>
          <cell r="BB293">
            <v>14600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43523</v>
          </cell>
          <cell r="BH293">
            <v>0</v>
          </cell>
          <cell r="BI293">
            <v>0</v>
          </cell>
          <cell r="BJ293">
            <v>0</v>
          </cell>
          <cell r="BK293">
            <v>68864.759999999995</v>
          </cell>
          <cell r="BL293">
            <v>0</v>
          </cell>
          <cell r="BM293">
            <v>0</v>
          </cell>
          <cell r="BN293">
            <v>77968.56</v>
          </cell>
          <cell r="BO293">
            <v>0</v>
          </cell>
          <cell r="BP293">
            <v>31839.24</v>
          </cell>
          <cell r="BQ293">
            <v>4296</v>
          </cell>
          <cell r="BR293">
            <v>0</v>
          </cell>
          <cell r="BS293">
            <v>0</v>
          </cell>
          <cell r="BT293">
            <v>114103.8</v>
          </cell>
        </row>
        <row r="294">
          <cell r="A294">
            <v>935</v>
          </cell>
          <cell r="B294">
            <v>2005</v>
          </cell>
          <cell r="C294" t="str">
            <v>Hatherley Infants School</v>
          </cell>
          <cell r="D294">
            <v>132391.79999999999</v>
          </cell>
          <cell r="E294">
            <v>0</v>
          </cell>
          <cell r="F294">
            <v>45951</v>
          </cell>
          <cell r="G294">
            <v>192.52</v>
          </cell>
          <cell r="H294">
            <v>0</v>
          </cell>
          <cell r="I294">
            <v>0</v>
          </cell>
          <cell r="J294">
            <v>529165</v>
          </cell>
          <cell r="K294">
            <v>0</v>
          </cell>
          <cell r="L294">
            <v>66228</v>
          </cell>
          <cell r="M294">
            <v>0</v>
          </cell>
          <cell r="N294">
            <v>67298</v>
          </cell>
          <cell r="O294">
            <v>4360</v>
          </cell>
          <cell r="P294">
            <v>12100.63</v>
          </cell>
          <cell r="Q294">
            <v>8719.51</v>
          </cell>
          <cell r="R294">
            <v>0</v>
          </cell>
          <cell r="S294">
            <v>0</v>
          </cell>
          <cell r="T294">
            <v>1646.43</v>
          </cell>
          <cell r="U294">
            <v>0</v>
          </cell>
          <cell r="V294">
            <v>300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370821.77</v>
          </cell>
          <cell r="AB294">
            <v>13486.59</v>
          </cell>
          <cell r="AC294">
            <v>109433.13</v>
          </cell>
          <cell r="AD294">
            <v>13579.89</v>
          </cell>
          <cell r="AE294">
            <v>28091.759999999998</v>
          </cell>
          <cell r="AF294">
            <v>0</v>
          </cell>
          <cell r="AG294">
            <v>29385.78</v>
          </cell>
          <cell r="AH294">
            <v>2331.3200000000002</v>
          </cell>
          <cell r="AI294">
            <v>1239.8599999999999</v>
          </cell>
          <cell r="AJ294">
            <v>3678</v>
          </cell>
          <cell r="AK294">
            <v>1015</v>
          </cell>
          <cell r="AL294">
            <v>14651.62</v>
          </cell>
          <cell r="AM294">
            <v>130</v>
          </cell>
          <cell r="AN294">
            <v>2420.06</v>
          </cell>
          <cell r="AO294">
            <v>1723.75</v>
          </cell>
          <cell r="AP294">
            <v>8100.57</v>
          </cell>
          <cell r="AQ294">
            <v>6191</v>
          </cell>
          <cell r="AR294">
            <v>11562.96</v>
          </cell>
          <cell r="AS294">
            <v>37811.279999999999</v>
          </cell>
          <cell r="AT294">
            <v>9931.61</v>
          </cell>
          <cell r="AU294">
            <v>0</v>
          </cell>
          <cell r="AV294">
            <v>6786.2</v>
          </cell>
          <cell r="AW294">
            <v>4660.2</v>
          </cell>
          <cell r="AX294">
            <v>0</v>
          </cell>
          <cell r="AY294">
            <v>21721.3</v>
          </cell>
          <cell r="AZ294">
            <v>0</v>
          </cell>
          <cell r="BA294">
            <v>8387.9500000000007</v>
          </cell>
          <cell r="BB294">
            <v>11623.09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33191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1175.6400000000001</v>
          </cell>
          <cell r="BN294">
            <v>103444.68</v>
          </cell>
          <cell r="BO294">
            <v>0</v>
          </cell>
          <cell r="BP294">
            <v>75413</v>
          </cell>
          <cell r="BQ294">
            <v>2745.88</v>
          </cell>
          <cell r="BR294">
            <v>0</v>
          </cell>
          <cell r="BS294">
            <v>0</v>
          </cell>
          <cell r="BT294">
            <v>181603.56</v>
          </cell>
        </row>
        <row r="295">
          <cell r="A295">
            <v>936</v>
          </cell>
          <cell r="B295">
            <v>3011</v>
          </cell>
          <cell r="C295" t="str">
            <v>HEMPSTED C of E PRIMARY SCHOOL</v>
          </cell>
          <cell r="D295">
            <v>69733</v>
          </cell>
          <cell r="E295">
            <v>0</v>
          </cell>
          <cell r="F295">
            <v>63226.02</v>
          </cell>
          <cell r="G295">
            <v>537.54999999999995</v>
          </cell>
          <cell r="H295">
            <v>0</v>
          </cell>
          <cell r="I295">
            <v>0</v>
          </cell>
          <cell r="J295">
            <v>541910</v>
          </cell>
          <cell r="K295">
            <v>0</v>
          </cell>
          <cell r="L295">
            <v>49418</v>
          </cell>
          <cell r="M295">
            <v>0</v>
          </cell>
          <cell r="N295">
            <v>27769</v>
          </cell>
          <cell r="O295">
            <v>6531.65</v>
          </cell>
          <cell r="P295">
            <v>0</v>
          </cell>
          <cell r="Q295">
            <v>13984.76</v>
          </cell>
          <cell r="R295">
            <v>0</v>
          </cell>
          <cell r="S295">
            <v>0</v>
          </cell>
          <cell r="T295">
            <v>179.2</v>
          </cell>
          <cell r="U295">
            <v>377.1</v>
          </cell>
          <cell r="V295">
            <v>3410.25</v>
          </cell>
          <cell r="W295">
            <v>37782</v>
          </cell>
          <cell r="X295">
            <v>0</v>
          </cell>
          <cell r="Y295">
            <v>0</v>
          </cell>
          <cell r="Z295">
            <v>0</v>
          </cell>
          <cell r="AA295">
            <v>381254.83</v>
          </cell>
          <cell r="AB295">
            <v>35070</v>
          </cell>
          <cell r="AC295">
            <v>99321.4</v>
          </cell>
          <cell r="AD295">
            <v>9103.5300000000007</v>
          </cell>
          <cell r="AE295">
            <v>39988.5</v>
          </cell>
          <cell r="AF295">
            <v>0</v>
          </cell>
          <cell r="AG295">
            <v>21014.02</v>
          </cell>
          <cell r="AH295">
            <v>4423.57</v>
          </cell>
          <cell r="AI295">
            <v>1395</v>
          </cell>
          <cell r="AJ295">
            <v>4641</v>
          </cell>
          <cell r="AK295">
            <v>1160</v>
          </cell>
          <cell r="AL295">
            <v>2491.81</v>
          </cell>
          <cell r="AM295">
            <v>6454.7</v>
          </cell>
          <cell r="AN295">
            <v>11282.05</v>
          </cell>
          <cell r="AO295">
            <v>2734.97</v>
          </cell>
          <cell r="AP295">
            <v>5974.71</v>
          </cell>
          <cell r="AQ295">
            <v>6237</v>
          </cell>
          <cell r="AR295">
            <v>747.12</v>
          </cell>
          <cell r="AS295">
            <v>30502.39</v>
          </cell>
          <cell r="AT295">
            <v>2680.35</v>
          </cell>
          <cell r="AU295">
            <v>0</v>
          </cell>
          <cell r="AV295">
            <v>4831.3999999999996</v>
          </cell>
          <cell r="AW295">
            <v>5088</v>
          </cell>
          <cell r="AX295">
            <v>0</v>
          </cell>
          <cell r="AY295">
            <v>781.5</v>
          </cell>
          <cell r="AZ295">
            <v>1160.71</v>
          </cell>
          <cell r="BA295">
            <v>8055.18</v>
          </cell>
          <cell r="BB295">
            <v>12510.7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35957</v>
          </cell>
          <cell r="BH295">
            <v>0</v>
          </cell>
          <cell r="BI295">
            <v>0</v>
          </cell>
          <cell r="BJ295">
            <v>0</v>
          </cell>
          <cell r="BK295">
            <v>31063.74</v>
          </cell>
          <cell r="BL295">
            <v>0</v>
          </cell>
          <cell r="BM295">
            <v>838.96</v>
          </cell>
          <cell r="BN295">
            <v>52190.52</v>
          </cell>
          <cell r="BO295">
            <v>0</v>
          </cell>
          <cell r="BP295">
            <v>64270.83</v>
          </cell>
          <cell r="BQ295">
            <v>3547.04</v>
          </cell>
          <cell r="BR295">
            <v>0</v>
          </cell>
          <cell r="BS295">
            <v>0</v>
          </cell>
          <cell r="BT295">
            <v>120008.39</v>
          </cell>
        </row>
        <row r="296">
          <cell r="A296">
            <v>937</v>
          </cell>
          <cell r="B296">
            <v>2028</v>
          </cell>
          <cell r="C296" t="str">
            <v>Hillview County Primary School</v>
          </cell>
          <cell r="D296">
            <v>4223.5200000000004</v>
          </cell>
          <cell r="E296">
            <v>0</v>
          </cell>
          <cell r="F296">
            <v>2569.4</v>
          </cell>
          <cell r="G296">
            <v>0</v>
          </cell>
          <cell r="H296">
            <v>0</v>
          </cell>
          <cell r="I296">
            <v>0</v>
          </cell>
          <cell r="J296">
            <v>461753.58</v>
          </cell>
          <cell r="K296">
            <v>0</v>
          </cell>
          <cell r="L296">
            <v>43129</v>
          </cell>
          <cell r="M296">
            <v>0</v>
          </cell>
          <cell r="N296">
            <v>30968.42</v>
          </cell>
          <cell r="O296">
            <v>2328</v>
          </cell>
          <cell r="P296">
            <v>200</v>
          </cell>
          <cell r="Q296">
            <v>4979.43</v>
          </cell>
          <cell r="R296">
            <v>0</v>
          </cell>
          <cell r="S296">
            <v>6947.89</v>
          </cell>
          <cell r="T296">
            <v>3521.37</v>
          </cell>
          <cell r="U296">
            <v>1568.2</v>
          </cell>
          <cell r="V296">
            <v>27044.560000000001</v>
          </cell>
          <cell r="W296">
            <v>37447</v>
          </cell>
          <cell r="X296">
            <v>0</v>
          </cell>
          <cell r="Y296">
            <v>0</v>
          </cell>
          <cell r="Z296">
            <v>0</v>
          </cell>
          <cell r="AA296">
            <v>331700.03999999998</v>
          </cell>
          <cell r="AB296">
            <v>12365.25</v>
          </cell>
          <cell r="AC296">
            <v>65972.69</v>
          </cell>
          <cell r="AD296">
            <v>22581.71</v>
          </cell>
          <cell r="AE296">
            <v>24576.720000000001</v>
          </cell>
          <cell r="AF296">
            <v>0</v>
          </cell>
          <cell r="AG296">
            <v>11986.11</v>
          </cell>
          <cell r="AH296">
            <v>126.94</v>
          </cell>
          <cell r="AI296">
            <v>2989.44</v>
          </cell>
          <cell r="AJ296">
            <v>9063</v>
          </cell>
          <cell r="AK296">
            <v>2500</v>
          </cell>
          <cell r="AL296">
            <v>8463.58</v>
          </cell>
          <cell r="AM296">
            <v>2745.68</v>
          </cell>
          <cell r="AN296">
            <v>1045.71</v>
          </cell>
          <cell r="AO296">
            <v>6289.84</v>
          </cell>
          <cell r="AP296">
            <v>11311.87</v>
          </cell>
          <cell r="AQ296">
            <v>7669</v>
          </cell>
          <cell r="AR296">
            <v>720.33</v>
          </cell>
          <cell r="AS296">
            <v>45746.67</v>
          </cell>
          <cell r="AT296">
            <v>1911.17</v>
          </cell>
          <cell r="AU296">
            <v>0</v>
          </cell>
          <cell r="AV296">
            <v>6091.36</v>
          </cell>
          <cell r="AW296">
            <v>4633</v>
          </cell>
          <cell r="AX296">
            <v>0</v>
          </cell>
          <cell r="AY296">
            <v>6960</v>
          </cell>
          <cell r="AZ296">
            <v>10659.87</v>
          </cell>
          <cell r="BA296">
            <v>3255.98</v>
          </cell>
          <cell r="BB296">
            <v>13676.5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37119</v>
          </cell>
          <cell r="BH296">
            <v>2858.55</v>
          </cell>
          <cell r="BI296">
            <v>0</v>
          </cell>
          <cell r="BJ296">
            <v>0</v>
          </cell>
          <cell r="BK296">
            <v>56796.57</v>
          </cell>
          <cell r="BL296">
            <v>0</v>
          </cell>
          <cell r="BM296">
            <v>3725.02</v>
          </cell>
          <cell r="BN296">
            <v>9068.51</v>
          </cell>
          <cell r="BO296">
            <v>0</v>
          </cell>
          <cell r="BP296">
            <v>-21549.64</v>
          </cell>
          <cell r="BQ296">
            <v>3575</v>
          </cell>
          <cell r="BR296">
            <v>0</v>
          </cell>
          <cell r="BS296">
            <v>0</v>
          </cell>
          <cell r="BT296">
            <v>-8906.1299999999992</v>
          </cell>
        </row>
        <row r="297">
          <cell r="A297">
            <v>938</v>
          </cell>
          <cell r="B297">
            <v>3010</v>
          </cell>
          <cell r="C297" t="str">
            <v>KINGSHOLM C OF E PRIMARY</v>
          </cell>
          <cell r="D297">
            <v>118676.1</v>
          </cell>
          <cell r="E297">
            <v>0</v>
          </cell>
          <cell r="F297">
            <v>0</v>
          </cell>
          <cell r="G297">
            <v>2.2000000000000002</v>
          </cell>
          <cell r="H297">
            <v>0</v>
          </cell>
          <cell r="I297">
            <v>0</v>
          </cell>
          <cell r="J297">
            <v>889114.01</v>
          </cell>
          <cell r="K297">
            <v>0</v>
          </cell>
          <cell r="L297">
            <v>200256</v>
          </cell>
          <cell r="M297">
            <v>0</v>
          </cell>
          <cell r="N297">
            <v>220996.36</v>
          </cell>
          <cell r="O297">
            <v>0</v>
          </cell>
          <cell r="P297">
            <v>87650.39</v>
          </cell>
          <cell r="Q297">
            <v>39572.589999999997</v>
          </cell>
          <cell r="R297">
            <v>21783.03</v>
          </cell>
          <cell r="S297">
            <v>7943.39</v>
          </cell>
          <cell r="T297">
            <v>4596.33</v>
          </cell>
          <cell r="U297">
            <v>11610.96</v>
          </cell>
          <cell r="V297">
            <v>86161.9</v>
          </cell>
          <cell r="W297">
            <v>65025</v>
          </cell>
          <cell r="X297">
            <v>0</v>
          </cell>
          <cell r="Y297">
            <v>0</v>
          </cell>
          <cell r="Z297">
            <v>0</v>
          </cell>
          <cell r="AA297">
            <v>721641.98</v>
          </cell>
          <cell r="AB297">
            <v>10094.81</v>
          </cell>
          <cell r="AC297">
            <v>351461.07</v>
          </cell>
          <cell r="AD297">
            <v>46747.92</v>
          </cell>
          <cell r="AE297">
            <v>82028.78</v>
          </cell>
          <cell r="AF297">
            <v>29799.51</v>
          </cell>
          <cell r="AG297">
            <v>23370.73</v>
          </cell>
          <cell r="AH297">
            <v>10468.27</v>
          </cell>
          <cell r="AI297">
            <v>12286.06</v>
          </cell>
          <cell r="AJ297">
            <v>17897</v>
          </cell>
          <cell r="AK297">
            <v>4474</v>
          </cell>
          <cell r="AL297">
            <v>47605.53</v>
          </cell>
          <cell r="AM297">
            <v>3472.54</v>
          </cell>
          <cell r="AN297">
            <v>3820.59</v>
          </cell>
          <cell r="AO297">
            <v>9204.93</v>
          </cell>
          <cell r="AP297">
            <v>17401.25</v>
          </cell>
          <cell r="AQ297">
            <v>10626</v>
          </cell>
          <cell r="AR297">
            <v>3084.94</v>
          </cell>
          <cell r="AS297">
            <v>45890.53</v>
          </cell>
          <cell r="AT297">
            <v>11987.46</v>
          </cell>
          <cell r="AU297">
            <v>0</v>
          </cell>
          <cell r="AV297">
            <v>40916.629999999997</v>
          </cell>
          <cell r="AW297">
            <v>47.26</v>
          </cell>
          <cell r="AX297">
            <v>0</v>
          </cell>
          <cell r="AY297">
            <v>32793.760000000002</v>
          </cell>
          <cell r="AZ297">
            <v>12710.71</v>
          </cell>
          <cell r="BA297">
            <v>62034.400000000001</v>
          </cell>
          <cell r="BB297">
            <v>22079.86</v>
          </cell>
          <cell r="BC297">
            <v>4</v>
          </cell>
          <cell r="BD297">
            <v>7792.02</v>
          </cell>
          <cell r="BE297">
            <v>0</v>
          </cell>
          <cell r="BF297">
            <v>0</v>
          </cell>
          <cell r="BG297">
            <v>31622</v>
          </cell>
          <cell r="BH297">
            <v>0</v>
          </cell>
          <cell r="BI297">
            <v>7792.02</v>
          </cell>
          <cell r="BJ297">
            <v>0</v>
          </cell>
          <cell r="BK297">
            <v>7792.02</v>
          </cell>
          <cell r="BL297">
            <v>0</v>
          </cell>
          <cell r="BM297">
            <v>4385.2</v>
          </cell>
          <cell r="BN297">
            <v>111643.52</v>
          </cell>
          <cell r="BO297">
            <v>0</v>
          </cell>
          <cell r="BP297">
            <v>27239</v>
          </cell>
          <cell r="BQ297">
            <v>0</v>
          </cell>
          <cell r="BR297">
            <v>0</v>
          </cell>
          <cell r="BS297">
            <v>0</v>
          </cell>
          <cell r="BT297">
            <v>138882.52000000002</v>
          </cell>
        </row>
        <row r="298">
          <cell r="A298">
            <v>939</v>
          </cell>
          <cell r="B298">
            <v>3369</v>
          </cell>
          <cell r="C298" t="str">
            <v>Grange Primary School</v>
          </cell>
          <cell r="D298">
            <v>59476.03</v>
          </cell>
          <cell r="E298">
            <v>0</v>
          </cell>
          <cell r="F298">
            <v>31694.94</v>
          </cell>
          <cell r="G298">
            <v>10</v>
          </cell>
          <cell r="H298">
            <v>0</v>
          </cell>
          <cell r="I298">
            <v>0</v>
          </cell>
          <cell r="J298">
            <v>861741.29</v>
          </cell>
          <cell r="K298">
            <v>0</v>
          </cell>
          <cell r="L298">
            <v>116464</v>
          </cell>
          <cell r="M298">
            <v>0</v>
          </cell>
          <cell r="N298">
            <v>123198</v>
          </cell>
          <cell r="O298">
            <v>13125</v>
          </cell>
          <cell r="P298">
            <v>3373.39</v>
          </cell>
          <cell r="Q298">
            <v>16155.51</v>
          </cell>
          <cell r="R298">
            <v>0</v>
          </cell>
          <cell r="S298">
            <v>712.25</v>
          </cell>
          <cell r="T298">
            <v>805</v>
          </cell>
          <cell r="U298">
            <v>1828</v>
          </cell>
          <cell r="V298">
            <v>23809.97</v>
          </cell>
          <cell r="W298">
            <v>62497</v>
          </cell>
          <cell r="X298">
            <v>0</v>
          </cell>
          <cell r="Y298">
            <v>0</v>
          </cell>
          <cell r="Z298">
            <v>0</v>
          </cell>
          <cell r="AA298">
            <v>609626.93999999994</v>
          </cell>
          <cell r="AB298">
            <v>34553.57</v>
          </cell>
          <cell r="AC298">
            <v>233649.29</v>
          </cell>
          <cell r="AD298">
            <v>37931.480000000003</v>
          </cell>
          <cell r="AE298">
            <v>37661.769999999997</v>
          </cell>
          <cell r="AF298">
            <v>0</v>
          </cell>
          <cell r="AG298">
            <v>46758.720000000001</v>
          </cell>
          <cell r="AH298">
            <v>2708.47</v>
          </cell>
          <cell r="AI298">
            <v>3624.55</v>
          </cell>
          <cell r="AJ298">
            <v>6368</v>
          </cell>
          <cell r="AK298">
            <v>1757</v>
          </cell>
          <cell r="AL298">
            <v>14811.96</v>
          </cell>
          <cell r="AM298">
            <v>4452.6000000000004</v>
          </cell>
          <cell r="AN298">
            <v>3657.21</v>
          </cell>
          <cell r="AO298">
            <v>5107.03</v>
          </cell>
          <cell r="AP298">
            <v>31225.439999999999</v>
          </cell>
          <cell r="AQ298">
            <v>16724</v>
          </cell>
          <cell r="AR298">
            <v>2358.08</v>
          </cell>
          <cell r="AS298">
            <v>61536.77</v>
          </cell>
          <cell r="AT298">
            <v>2803.07</v>
          </cell>
          <cell r="AU298">
            <v>0</v>
          </cell>
          <cell r="AV298">
            <v>8401.09</v>
          </cell>
          <cell r="AW298">
            <v>8341.7999999999993</v>
          </cell>
          <cell r="AX298">
            <v>0</v>
          </cell>
          <cell r="AY298">
            <v>31154.59</v>
          </cell>
          <cell r="AZ298">
            <v>25392.39</v>
          </cell>
          <cell r="BA298">
            <v>6839.48</v>
          </cell>
          <cell r="BB298">
            <v>14996.99</v>
          </cell>
          <cell r="BC298">
            <v>0</v>
          </cell>
          <cell r="BD298">
            <v>215.42</v>
          </cell>
          <cell r="BE298">
            <v>0</v>
          </cell>
          <cell r="BF298">
            <v>0</v>
          </cell>
          <cell r="BG298">
            <v>24050</v>
          </cell>
          <cell r="BH298">
            <v>0</v>
          </cell>
          <cell r="BI298">
            <v>215.42</v>
          </cell>
          <cell r="BJ298">
            <v>0</v>
          </cell>
          <cell r="BK298">
            <v>964.51</v>
          </cell>
          <cell r="BL298">
            <v>0</v>
          </cell>
          <cell r="BM298">
            <v>3035.86</v>
          </cell>
          <cell r="BN298">
            <v>30742.93</v>
          </cell>
          <cell r="BO298">
            <v>0</v>
          </cell>
          <cell r="BP298">
            <v>50438.43</v>
          </cell>
          <cell r="BQ298">
            <v>1316.14</v>
          </cell>
          <cell r="BR298">
            <v>0</v>
          </cell>
          <cell r="BS298">
            <v>0</v>
          </cell>
          <cell r="BT298">
            <v>82497.5</v>
          </cell>
        </row>
        <row r="299">
          <cell r="A299">
            <v>940</v>
          </cell>
          <cell r="B299">
            <v>2004</v>
          </cell>
          <cell r="C299" t="str">
            <v>Linden Primary  School</v>
          </cell>
          <cell r="D299">
            <v>73456.320000000007</v>
          </cell>
          <cell r="E299">
            <v>0</v>
          </cell>
          <cell r="F299">
            <v>0</v>
          </cell>
          <cell r="G299">
            <v>1943.1</v>
          </cell>
          <cell r="H299">
            <v>0</v>
          </cell>
          <cell r="I299">
            <v>0</v>
          </cell>
          <cell r="J299">
            <v>855047</v>
          </cell>
          <cell r="K299">
            <v>0</v>
          </cell>
          <cell r="L299">
            <v>98073</v>
          </cell>
          <cell r="M299">
            <v>0</v>
          </cell>
          <cell r="N299">
            <v>126621</v>
          </cell>
          <cell r="O299">
            <v>37133.86</v>
          </cell>
          <cell r="P299">
            <v>0</v>
          </cell>
          <cell r="Q299">
            <v>16120.32</v>
          </cell>
          <cell r="R299">
            <v>0</v>
          </cell>
          <cell r="S299">
            <v>6385.83</v>
          </cell>
          <cell r="T299">
            <v>293.25</v>
          </cell>
          <cell r="U299">
            <v>9045.25</v>
          </cell>
          <cell r="V299">
            <v>5140.45</v>
          </cell>
          <cell r="W299">
            <v>58199</v>
          </cell>
          <cell r="X299">
            <v>0</v>
          </cell>
          <cell r="Y299">
            <v>0</v>
          </cell>
          <cell r="Z299">
            <v>0</v>
          </cell>
          <cell r="AA299">
            <v>610797.9</v>
          </cell>
          <cell r="AB299">
            <v>12312.68</v>
          </cell>
          <cell r="AC299">
            <v>134123.12</v>
          </cell>
          <cell r="AD299">
            <v>43579.83</v>
          </cell>
          <cell r="AE299">
            <v>64026.15</v>
          </cell>
          <cell r="AF299">
            <v>0</v>
          </cell>
          <cell r="AG299">
            <v>31004.54</v>
          </cell>
          <cell r="AH299">
            <v>1159.3</v>
          </cell>
          <cell r="AI299">
            <v>4249.1000000000004</v>
          </cell>
          <cell r="AJ299">
            <v>6967</v>
          </cell>
          <cell r="AK299">
            <v>1742</v>
          </cell>
          <cell r="AL299">
            <v>63986</v>
          </cell>
          <cell r="AM299">
            <v>2065.7600000000002</v>
          </cell>
          <cell r="AN299">
            <v>1887.27</v>
          </cell>
          <cell r="AO299">
            <v>2543.71</v>
          </cell>
          <cell r="AP299">
            <v>14317.2</v>
          </cell>
          <cell r="AQ299">
            <v>19173</v>
          </cell>
          <cell r="AR299">
            <v>4946.1000000000004</v>
          </cell>
          <cell r="AS299">
            <v>53749.14</v>
          </cell>
          <cell r="AT299">
            <v>12551.19</v>
          </cell>
          <cell r="AU299">
            <v>0</v>
          </cell>
          <cell r="AV299">
            <v>7712.4</v>
          </cell>
          <cell r="AW299">
            <v>8587.7000000000007</v>
          </cell>
          <cell r="AX299">
            <v>9958.75</v>
          </cell>
          <cell r="AY299">
            <v>25340.21</v>
          </cell>
          <cell r="AZ299">
            <v>36638.449999999997</v>
          </cell>
          <cell r="BA299">
            <v>1963.22</v>
          </cell>
          <cell r="BB299">
            <v>19898.25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42297</v>
          </cell>
          <cell r="BH299">
            <v>0</v>
          </cell>
          <cell r="BI299">
            <v>0</v>
          </cell>
          <cell r="BJ299">
            <v>0</v>
          </cell>
          <cell r="BK299">
            <v>8311.36</v>
          </cell>
          <cell r="BL299">
            <v>0</v>
          </cell>
          <cell r="BM299">
            <v>4186.58</v>
          </cell>
          <cell r="BN299">
            <v>90235.31</v>
          </cell>
          <cell r="BO299">
            <v>0</v>
          </cell>
          <cell r="BP299">
            <v>29655.64</v>
          </cell>
          <cell r="BQ299">
            <v>2086.52</v>
          </cell>
          <cell r="BR299">
            <v>0</v>
          </cell>
          <cell r="BS299">
            <v>0</v>
          </cell>
          <cell r="BT299">
            <v>121977.47</v>
          </cell>
        </row>
        <row r="300">
          <cell r="A300">
            <v>941</v>
          </cell>
          <cell r="B300">
            <v>2033</v>
          </cell>
          <cell r="C300" t="str">
            <v>Longlevens Infant School</v>
          </cell>
          <cell r="D300">
            <v>104402.18</v>
          </cell>
          <cell r="E300">
            <v>0</v>
          </cell>
          <cell r="F300">
            <v>8146</v>
          </cell>
          <cell r="G300">
            <v>171.13</v>
          </cell>
          <cell r="H300">
            <v>0</v>
          </cell>
          <cell r="I300">
            <v>0</v>
          </cell>
          <cell r="J300">
            <v>891068</v>
          </cell>
          <cell r="K300">
            <v>0</v>
          </cell>
          <cell r="L300">
            <v>35997</v>
          </cell>
          <cell r="M300">
            <v>0</v>
          </cell>
          <cell r="N300">
            <v>30334</v>
          </cell>
          <cell r="O300">
            <v>5095.6499999999996</v>
          </cell>
          <cell r="P300">
            <v>0</v>
          </cell>
          <cell r="Q300">
            <v>9590.42</v>
          </cell>
          <cell r="R300">
            <v>0</v>
          </cell>
          <cell r="S300">
            <v>12670.03</v>
          </cell>
          <cell r="T300">
            <v>5792.69</v>
          </cell>
          <cell r="U300">
            <v>1169</v>
          </cell>
          <cell r="V300">
            <v>6874.25</v>
          </cell>
          <cell r="W300">
            <v>57284</v>
          </cell>
          <cell r="X300">
            <v>0</v>
          </cell>
          <cell r="Y300">
            <v>0</v>
          </cell>
          <cell r="Z300">
            <v>0</v>
          </cell>
          <cell r="AA300">
            <v>533212.47</v>
          </cell>
          <cell r="AB300">
            <v>28162.12</v>
          </cell>
          <cell r="AC300">
            <v>182167.94</v>
          </cell>
          <cell r="AD300">
            <v>21768.35</v>
          </cell>
          <cell r="AE300">
            <v>53978.71</v>
          </cell>
          <cell r="AF300">
            <v>0</v>
          </cell>
          <cell r="AG300">
            <v>27797.99</v>
          </cell>
          <cell r="AH300">
            <v>2789.78</v>
          </cell>
          <cell r="AI300">
            <v>3494.27</v>
          </cell>
          <cell r="AJ300">
            <v>18344</v>
          </cell>
          <cell r="AK300">
            <v>4586</v>
          </cell>
          <cell r="AL300">
            <v>38418.33</v>
          </cell>
          <cell r="AM300">
            <v>1943.94</v>
          </cell>
          <cell r="AN300">
            <v>1866.31</v>
          </cell>
          <cell r="AO300">
            <v>2957.3</v>
          </cell>
          <cell r="AP300">
            <v>8073.89</v>
          </cell>
          <cell r="AQ300">
            <v>10349</v>
          </cell>
          <cell r="AR300">
            <v>2809.53</v>
          </cell>
          <cell r="AS300">
            <v>30830.1</v>
          </cell>
          <cell r="AT300">
            <v>28928.21</v>
          </cell>
          <cell r="AU300">
            <v>0</v>
          </cell>
          <cell r="AV300">
            <v>20954.740000000002</v>
          </cell>
          <cell r="AW300">
            <v>9276.6</v>
          </cell>
          <cell r="AX300">
            <v>0</v>
          </cell>
          <cell r="AY300">
            <v>6860.29</v>
          </cell>
          <cell r="AZ300">
            <v>13159.74</v>
          </cell>
          <cell r="BA300">
            <v>3265</v>
          </cell>
          <cell r="BB300">
            <v>21754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43648</v>
          </cell>
          <cell r="BH300">
            <v>0</v>
          </cell>
          <cell r="BI300">
            <v>0</v>
          </cell>
          <cell r="BJ300">
            <v>0</v>
          </cell>
          <cell r="BK300">
            <v>35444.97</v>
          </cell>
          <cell r="BL300">
            <v>0</v>
          </cell>
          <cell r="BM300">
            <v>2058.13</v>
          </cell>
          <cell r="BN300">
            <v>82528.61</v>
          </cell>
          <cell r="BO300">
            <v>0</v>
          </cell>
          <cell r="BP300">
            <v>12099.03</v>
          </cell>
          <cell r="BQ300">
            <v>2363</v>
          </cell>
          <cell r="BR300">
            <v>0</v>
          </cell>
          <cell r="BS300">
            <v>0</v>
          </cell>
          <cell r="BT300">
            <v>96990.64</v>
          </cell>
        </row>
        <row r="301">
          <cell r="A301">
            <v>942</v>
          </cell>
          <cell r="B301">
            <v>2031</v>
          </cell>
          <cell r="C301" t="str">
            <v>Longlevens Junior School</v>
          </cell>
          <cell r="D301">
            <v>2327.96</v>
          </cell>
          <cell r="E301">
            <v>0</v>
          </cell>
          <cell r="F301">
            <v>7269.7</v>
          </cell>
          <cell r="G301">
            <v>606.5</v>
          </cell>
          <cell r="H301">
            <v>0</v>
          </cell>
          <cell r="I301">
            <v>0</v>
          </cell>
          <cell r="J301">
            <v>1166180</v>
          </cell>
          <cell r="K301">
            <v>0</v>
          </cell>
          <cell r="L301">
            <v>79939</v>
          </cell>
          <cell r="M301">
            <v>0</v>
          </cell>
          <cell r="N301">
            <v>101057</v>
          </cell>
          <cell r="O301">
            <v>0</v>
          </cell>
          <cell r="P301">
            <v>10851</v>
          </cell>
          <cell r="Q301">
            <v>17495.599999999999</v>
          </cell>
          <cell r="R301">
            <v>0</v>
          </cell>
          <cell r="S301">
            <v>1552.74</v>
          </cell>
          <cell r="T301">
            <v>1205.5999999999999</v>
          </cell>
          <cell r="U301">
            <v>54248.93</v>
          </cell>
          <cell r="V301">
            <v>54468.46</v>
          </cell>
          <cell r="W301">
            <v>70716</v>
          </cell>
          <cell r="X301">
            <v>0</v>
          </cell>
          <cell r="Y301">
            <v>0</v>
          </cell>
          <cell r="Z301">
            <v>0</v>
          </cell>
          <cell r="AA301">
            <v>824629.4</v>
          </cell>
          <cell r="AB301">
            <v>19061.14</v>
          </cell>
          <cell r="AC301">
            <v>219154.78</v>
          </cell>
          <cell r="AD301">
            <v>27746.74</v>
          </cell>
          <cell r="AE301">
            <v>59534.09</v>
          </cell>
          <cell r="AF301">
            <v>0</v>
          </cell>
          <cell r="AG301">
            <v>29593.11</v>
          </cell>
          <cell r="AH301">
            <v>14564.12</v>
          </cell>
          <cell r="AI301">
            <v>5142.5</v>
          </cell>
          <cell r="AJ301">
            <v>11251</v>
          </cell>
          <cell r="AK301">
            <v>0</v>
          </cell>
          <cell r="AL301">
            <v>11741.75</v>
          </cell>
          <cell r="AM301">
            <v>1723.02</v>
          </cell>
          <cell r="AN301">
            <v>25997.61</v>
          </cell>
          <cell r="AO301">
            <v>3977.66</v>
          </cell>
          <cell r="AP301">
            <v>20420.080000000002</v>
          </cell>
          <cell r="AQ301">
            <v>22037</v>
          </cell>
          <cell r="AR301">
            <v>1715.02</v>
          </cell>
          <cell r="AS301">
            <v>159857.26</v>
          </cell>
          <cell r="AT301">
            <v>6849.21</v>
          </cell>
          <cell r="AU301">
            <v>0</v>
          </cell>
          <cell r="AV301">
            <v>16308.22</v>
          </cell>
          <cell r="AW301">
            <v>9570</v>
          </cell>
          <cell r="AX301">
            <v>21</v>
          </cell>
          <cell r="AY301">
            <v>0</v>
          </cell>
          <cell r="AZ301">
            <v>58268.28</v>
          </cell>
          <cell r="BA301">
            <v>7580.12</v>
          </cell>
          <cell r="BB301">
            <v>28381.15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51979</v>
          </cell>
          <cell r="BH301">
            <v>0</v>
          </cell>
          <cell r="BI301">
            <v>0</v>
          </cell>
          <cell r="BJ301">
            <v>0</v>
          </cell>
          <cell r="BK301">
            <v>54434.7</v>
          </cell>
          <cell r="BL301">
            <v>0</v>
          </cell>
          <cell r="BM301">
            <v>5420.5</v>
          </cell>
          <cell r="BN301">
            <v>-25081.97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-25081.97</v>
          </cell>
        </row>
        <row r="302">
          <cell r="A302">
            <v>945</v>
          </cell>
          <cell r="B302">
            <v>2183</v>
          </cell>
          <cell r="C302" t="str">
            <v>Moat Primary School</v>
          </cell>
          <cell r="D302">
            <v>-16849.52</v>
          </cell>
          <cell r="E302">
            <v>0</v>
          </cell>
          <cell r="F302">
            <v>42824.35</v>
          </cell>
          <cell r="G302">
            <v>24</v>
          </cell>
          <cell r="H302">
            <v>0</v>
          </cell>
          <cell r="I302">
            <v>0</v>
          </cell>
          <cell r="J302">
            <v>468959</v>
          </cell>
          <cell r="K302">
            <v>0</v>
          </cell>
          <cell r="L302">
            <v>55903</v>
          </cell>
          <cell r="M302">
            <v>0</v>
          </cell>
          <cell r="N302">
            <v>87896</v>
          </cell>
          <cell r="O302">
            <v>1090.94</v>
          </cell>
          <cell r="P302">
            <v>4965.12</v>
          </cell>
          <cell r="Q302">
            <v>31957.26</v>
          </cell>
          <cell r="R302">
            <v>0</v>
          </cell>
          <cell r="S302">
            <v>1386.93</v>
          </cell>
          <cell r="T302">
            <v>5126.5</v>
          </cell>
          <cell r="U302">
            <v>1581.48</v>
          </cell>
          <cell r="V302">
            <v>5297.07</v>
          </cell>
          <cell r="W302">
            <v>40382</v>
          </cell>
          <cell r="X302">
            <v>0</v>
          </cell>
          <cell r="Y302">
            <v>4649</v>
          </cell>
          <cell r="Z302">
            <v>0</v>
          </cell>
          <cell r="AA302">
            <v>380399.16</v>
          </cell>
          <cell r="AB302">
            <v>13625.47</v>
          </cell>
          <cell r="AC302">
            <v>127625.81</v>
          </cell>
          <cell r="AD302">
            <v>39067.26</v>
          </cell>
          <cell r="AE302">
            <v>38773.360000000001</v>
          </cell>
          <cell r="AF302">
            <v>0</v>
          </cell>
          <cell r="AG302">
            <v>15034.99</v>
          </cell>
          <cell r="AH302">
            <v>2069.96</v>
          </cell>
          <cell r="AI302">
            <v>674.08</v>
          </cell>
          <cell r="AJ302">
            <v>9256</v>
          </cell>
          <cell r="AK302">
            <v>2314</v>
          </cell>
          <cell r="AL302">
            <v>10690.5</v>
          </cell>
          <cell r="AM302">
            <v>3827.52</v>
          </cell>
          <cell r="AN302">
            <v>1762.97</v>
          </cell>
          <cell r="AO302">
            <v>5475.64</v>
          </cell>
          <cell r="AP302">
            <v>13355.51</v>
          </cell>
          <cell r="AQ302">
            <v>1917</v>
          </cell>
          <cell r="AR302">
            <v>3231.28</v>
          </cell>
          <cell r="AS302">
            <v>8835.9</v>
          </cell>
          <cell r="AT302">
            <v>2409.98</v>
          </cell>
          <cell r="AU302">
            <v>0</v>
          </cell>
          <cell r="AV302">
            <v>5853.47</v>
          </cell>
          <cell r="AW302">
            <v>4329</v>
          </cell>
          <cell r="AX302">
            <v>0</v>
          </cell>
          <cell r="AY302">
            <v>25403.77</v>
          </cell>
          <cell r="AZ302">
            <v>0</v>
          </cell>
          <cell r="BA302">
            <v>0</v>
          </cell>
          <cell r="BB302">
            <v>11254.3</v>
          </cell>
          <cell r="BC302">
            <v>0</v>
          </cell>
          <cell r="BD302">
            <v>0</v>
          </cell>
          <cell r="BE302">
            <v>4649</v>
          </cell>
          <cell r="BF302">
            <v>0</v>
          </cell>
          <cell r="BG302">
            <v>32810</v>
          </cell>
          <cell r="BH302">
            <v>0</v>
          </cell>
          <cell r="BI302">
            <v>0</v>
          </cell>
          <cell r="BJ302">
            <v>24</v>
          </cell>
          <cell r="BK302">
            <v>56251.3</v>
          </cell>
          <cell r="BL302">
            <v>0</v>
          </cell>
          <cell r="BM302">
            <v>0</v>
          </cell>
          <cell r="BN302">
            <v>-39491.15</v>
          </cell>
          <cell r="BO302">
            <v>0</v>
          </cell>
          <cell r="BP302">
            <v>15720.05</v>
          </cell>
          <cell r="BQ302">
            <v>3663</v>
          </cell>
          <cell r="BR302">
            <v>0</v>
          </cell>
          <cell r="BS302">
            <v>0</v>
          </cell>
          <cell r="BT302">
            <v>-20108.100000000002</v>
          </cell>
        </row>
        <row r="303">
          <cell r="A303">
            <v>946</v>
          </cell>
          <cell r="B303">
            <v>5200</v>
          </cell>
          <cell r="C303" t="str">
            <v>Robinswood Primary School</v>
          </cell>
          <cell r="D303">
            <v>59292.51</v>
          </cell>
          <cell r="E303">
            <v>-0.18</v>
          </cell>
          <cell r="F303">
            <v>15814.27</v>
          </cell>
          <cell r="G303">
            <v>1521.52</v>
          </cell>
          <cell r="H303">
            <v>0</v>
          </cell>
          <cell r="I303">
            <v>0</v>
          </cell>
          <cell r="J303">
            <v>1103228.71</v>
          </cell>
          <cell r="K303">
            <v>0</v>
          </cell>
          <cell r="L303">
            <v>175834</v>
          </cell>
          <cell r="M303">
            <v>0</v>
          </cell>
          <cell r="N303">
            <v>182775.29</v>
          </cell>
          <cell r="O303">
            <v>30925</v>
          </cell>
          <cell r="P303">
            <v>0</v>
          </cell>
          <cell r="Q303">
            <v>15772.22</v>
          </cell>
          <cell r="R303">
            <v>30698.22</v>
          </cell>
          <cell r="S303">
            <v>5692.23</v>
          </cell>
          <cell r="T303">
            <v>996.15</v>
          </cell>
          <cell r="U303">
            <v>8317.6299999999992</v>
          </cell>
          <cell r="V303">
            <v>89314.58</v>
          </cell>
          <cell r="W303">
            <v>74935</v>
          </cell>
          <cell r="X303">
            <v>0</v>
          </cell>
          <cell r="Y303">
            <v>0</v>
          </cell>
          <cell r="Z303">
            <v>0</v>
          </cell>
          <cell r="AA303">
            <v>766099.82</v>
          </cell>
          <cell r="AB303">
            <v>61221.36</v>
          </cell>
          <cell r="AC303">
            <v>368316.93</v>
          </cell>
          <cell r="AD303">
            <v>56532.27</v>
          </cell>
          <cell r="AE303">
            <v>54380.65</v>
          </cell>
          <cell r="AF303">
            <v>38034.68</v>
          </cell>
          <cell r="AG303">
            <v>29589.07</v>
          </cell>
          <cell r="AH303">
            <v>4076.46</v>
          </cell>
          <cell r="AI303">
            <v>3458.46</v>
          </cell>
          <cell r="AJ303">
            <v>10238</v>
          </cell>
          <cell r="AK303">
            <v>0</v>
          </cell>
          <cell r="AL303">
            <v>91274.59</v>
          </cell>
          <cell r="AM303">
            <v>4627.21</v>
          </cell>
          <cell r="AN303">
            <v>5254.32</v>
          </cell>
          <cell r="AO303">
            <v>5165.82</v>
          </cell>
          <cell r="AP303">
            <v>19738.240000000002</v>
          </cell>
          <cell r="AQ303">
            <v>3639.64</v>
          </cell>
          <cell r="AR303">
            <v>2325.56</v>
          </cell>
          <cell r="AS303">
            <v>69191.240000000005</v>
          </cell>
          <cell r="AT303">
            <v>1741.23</v>
          </cell>
          <cell r="AU303">
            <v>0</v>
          </cell>
          <cell r="AV303">
            <v>16787.599999999999</v>
          </cell>
          <cell r="AW303">
            <v>9701.86</v>
          </cell>
          <cell r="AX303">
            <v>323.26</v>
          </cell>
          <cell r="AY303">
            <v>44061.3</v>
          </cell>
          <cell r="AZ303">
            <v>7456.85</v>
          </cell>
          <cell r="BA303">
            <v>1287.8</v>
          </cell>
          <cell r="BB303">
            <v>15386.1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51623</v>
          </cell>
          <cell r="BH303">
            <v>0</v>
          </cell>
          <cell r="BI303">
            <v>0</v>
          </cell>
          <cell r="BJ303">
            <v>0</v>
          </cell>
          <cell r="BK303">
            <v>61347.92</v>
          </cell>
          <cell r="BL303">
            <v>0</v>
          </cell>
          <cell r="BM303">
            <v>5564.71</v>
          </cell>
          <cell r="BN303">
            <v>87871.039999999994</v>
          </cell>
          <cell r="BO303">
            <v>0</v>
          </cell>
          <cell r="BP303">
            <v>1507.35</v>
          </cell>
          <cell r="BQ303">
            <v>538.80999999999995</v>
          </cell>
          <cell r="BR303">
            <v>0</v>
          </cell>
          <cell r="BS303">
            <v>0</v>
          </cell>
          <cell r="BT303">
            <v>89917.2</v>
          </cell>
        </row>
        <row r="304">
          <cell r="A304">
            <v>947</v>
          </cell>
          <cell r="B304">
            <v>3006</v>
          </cell>
          <cell r="C304" t="str">
            <v>ST. JAMES JUNIOR SCHOOL</v>
          </cell>
          <cell r="D304">
            <v>94469.53</v>
          </cell>
          <cell r="E304">
            <v>0</v>
          </cell>
          <cell r="F304">
            <v>39996.15</v>
          </cell>
          <cell r="G304">
            <v>0</v>
          </cell>
          <cell r="H304">
            <v>0</v>
          </cell>
          <cell r="I304">
            <v>0</v>
          </cell>
          <cell r="J304">
            <v>401762.77</v>
          </cell>
          <cell r="K304">
            <v>0</v>
          </cell>
          <cell r="L304">
            <v>83708</v>
          </cell>
          <cell r="M304">
            <v>0</v>
          </cell>
          <cell r="N304">
            <v>90035.23</v>
          </cell>
          <cell r="O304">
            <v>0</v>
          </cell>
          <cell r="P304">
            <v>4500</v>
          </cell>
          <cell r="Q304">
            <v>7632.49</v>
          </cell>
          <cell r="R304">
            <v>0</v>
          </cell>
          <cell r="S304">
            <v>10631.51</v>
          </cell>
          <cell r="T304">
            <v>3251.84</v>
          </cell>
          <cell r="U304">
            <v>3146</v>
          </cell>
          <cell r="V304">
            <v>3450</v>
          </cell>
          <cell r="W304">
            <v>34787</v>
          </cell>
          <cell r="X304">
            <v>0</v>
          </cell>
          <cell r="Y304">
            <v>0</v>
          </cell>
          <cell r="Z304">
            <v>0</v>
          </cell>
          <cell r="AA304">
            <v>318109.2</v>
          </cell>
          <cell r="AB304">
            <v>4057.54</v>
          </cell>
          <cell r="AC304">
            <v>87756.01</v>
          </cell>
          <cell r="AD304">
            <v>22626.3</v>
          </cell>
          <cell r="AE304">
            <v>21912.61</v>
          </cell>
          <cell r="AF304">
            <v>0</v>
          </cell>
          <cell r="AG304">
            <v>16591.650000000001</v>
          </cell>
          <cell r="AH304">
            <v>1474.86</v>
          </cell>
          <cell r="AI304">
            <v>4119</v>
          </cell>
          <cell r="AJ304">
            <v>8561</v>
          </cell>
          <cell r="AK304">
            <v>2140</v>
          </cell>
          <cell r="AL304">
            <v>19340.52</v>
          </cell>
          <cell r="AM304">
            <v>1502.17</v>
          </cell>
          <cell r="AN304">
            <v>1674.54</v>
          </cell>
          <cell r="AO304">
            <v>2387.4</v>
          </cell>
          <cell r="AP304">
            <v>8725.52</v>
          </cell>
          <cell r="AQ304">
            <v>8224</v>
          </cell>
          <cell r="AR304">
            <v>573.79999999999995</v>
          </cell>
          <cell r="AS304">
            <v>24090.34</v>
          </cell>
          <cell r="AT304">
            <v>2749.58</v>
          </cell>
          <cell r="AU304">
            <v>0</v>
          </cell>
          <cell r="AV304">
            <v>13127.73</v>
          </cell>
          <cell r="AW304">
            <v>3952.2</v>
          </cell>
          <cell r="AX304">
            <v>0</v>
          </cell>
          <cell r="AY304">
            <v>19796.400000000001</v>
          </cell>
          <cell r="AZ304">
            <v>21847.82</v>
          </cell>
          <cell r="BA304">
            <v>484.9</v>
          </cell>
          <cell r="BB304">
            <v>20161.810000000001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35618</v>
          </cell>
          <cell r="BH304">
            <v>0</v>
          </cell>
          <cell r="BI304">
            <v>0</v>
          </cell>
          <cell r="BJ304">
            <v>0</v>
          </cell>
          <cell r="BK304">
            <v>34455.19</v>
          </cell>
          <cell r="BL304">
            <v>0</v>
          </cell>
          <cell r="BM304">
            <v>3605</v>
          </cell>
          <cell r="BN304">
            <v>101387.47</v>
          </cell>
          <cell r="BO304">
            <v>0</v>
          </cell>
          <cell r="BP304">
            <v>37553.96</v>
          </cell>
          <cell r="BQ304">
            <v>0</v>
          </cell>
          <cell r="BR304">
            <v>0</v>
          </cell>
          <cell r="BS304">
            <v>0</v>
          </cell>
          <cell r="BT304">
            <v>138941.43</v>
          </cell>
        </row>
        <row r="305">
          <cell r="A305">
            <v>948</v>
          </cell>
          <cell r="B305">
            <v>3004</v>
          </cell>
          <cell r="C305" t="str">
            <v>St Pauls C of E Primary School</v>
          </cell>
          <cell r="D305">
            <v>0</v>
          </cell>
          <cell r="E305">
            <v>106391.96</v>
          </cell>
          <cell r="F305">
            <v>15901.97</v>
          </cell>
          <cell r="G305">
            <v>0</v>
          </cell>
          <cell r="H305">
            <v>0</v>
          </cell>
          <cell r="I305">
            <v>0</v>
          </cell>
          <cell r="J305">
            <v>495918</v>
          </cell>
          <cell r="K305">
            <v>0</v>
          </cell>
          <cell r="L305">
            <v>49291</v>
          </cell>
          <cell r="M305">
            <v>0</v>
          </cell>
          <cell r="N305">
            <v>100648</v>
          </cell>
          <cell r="O305">
            <v>750</v>
          </cell>
          <cell r="P305">
            <v>0</v>
          </cell>
          <cell r="Q305">
            <v>19012.07</v>
          </cell>
          <cell r="R305">
            <v>0</v>
          </cell>
          <cell r="S305">
            <v>1526.25</v>
          </cell>
          <cell r="T305">
            <v>1033</v>
          </cell>
          <cell r="U305">
            <v>7756.04</v>
          </cell>
          <cell r="V305">
            <v>19409.87</v>
          </cell>
          <cell r="W305">
            <v>36870</v>
          </cell>
          <cell r="X305">
            <v>0</v>
          </cell>
          <cell r="Y305">
            <v>0</v>
          </cell>
          <cell r="Z305">
            <v>0</v>
          </cell>
          <cell r="AA305">
            <v>358647.55</v>
          </cell>
          <cell r="AB305">
            <v>7833.36</v>
          </cell>
          <cell r="AC305">
            <v>145924.15</v>
          </cell>
          <cell r="AD305">
            <v>18491.84</v>
          </cell>
          <cell r="AE305">
            <v>60362.239999999998</v>
          </cell>
          <cell r="AF305">
            <v>0</v>
          </cell>
          <cell r="AG305">
            <v>10790.3</v>
          </cell>
          <cell r="AH305">
            <v>990.02</v>
          </cell>
          <cell r="AI305">
            <v>5091.32</v>
          </cell>
          <cell r="AJ305">
            <v>3199</v>
          </cell>
          <cell r="AK305">
            <v>800</v>
          </cell>
          <cell r="AL305">
            <v>21588.89</v>
          </cell>
          <cell r="AM305">
            <v>7468.69</v>
          </cell>
          <cell r="AN305">
            <v>1530.17</v>
          </cell>
          <cell r="AO305">
            <v>1068.21</v>
          </cell>
          <cell r="AP305">
            <v>8566.49</v>
          </cell>
          <cell r="AQ305">
            <v>6630</v>
          </cell>
          <cell r="AR305">
            <v>10209.379999999999</v>
          </cell>
          <cell r="AS305">
            <v>29433.89</v>
          </cell>
          <cell r="AT305">
            <v>1040.0999999999999</v>
          </cell>
          <cell r="AU305">
            <v>0</v>
          </cell>
          <cell r="AV305">
            <v>11753.05</v>
          </cell>
          <cell r="AW305">
            <v>4417.7</v>
          </cell>
          <cell r="AX305">
            <v>0</v>
          </cell>
          <cell r="AY305">
            <v>16744.830000000002</v>
          </cell>
          <cell r="AZ305">
            <v>0</v>
          </cell>
          <cell r="BA305">
            <v>5781.9</v>
          </cell>
          <cell r="BB305">
            <v>11614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34691</v>
          </cell>
          <cell r="BH305">
            <v>0</v>
          </cell>
          <cell r="BI305">
            <v>0</v>
          </cell>
          <cell r="BJ305">
            <v>0</v>
          </cell>
          <cell r="BK305">
            <v>46433.41</v>
          </cell>
          <cell r="BL305">
            <v>0</v>
          </cell>
          <cell r="BM305">
            <v>3717</v>
          </cell>
          <cell r="BN305">
            <v>88629.11</v>
          </cell>
          <cell r="BO305">
            <v>0</v>
          </cell>
          <cell r="BP305">
            <v>442.56</v>
          </cell>
          <cell r="BQ305">
            <v>0</v>
          </cell>
          <cell r="BR305">
            <v>0</v>
          </cell>
          <cell r="BS305">
            <v>0</v>
          </cell>
          <cell r="BT305">
            <v>89071.67</v>
          </cell>
        </row>
        <row r="306">
          <cell r="A306">
            <v>951</v>
          </cell>
          <cell r="B306">
            <v>2032</v>
          </cell>
          <cell r="C306" t="str">
            <v>Tredworth Infant School</v>
          </cell>
          <cell r="D306">
            <v>55231.75</v>
          </cell>
          <cell r="E306">
            <v>0</v>
          </cell>
          <cell r="F306">
            <v>89.01</v>
          </cell>
          <cell r="G306">
            <v>1251</v>
          </cell>
          <cell r="H306">
            <v>0</v>
          </cell>
          <cell r="I306">
            <v>0</v>
          </cell>
          <cell r="J306">
            <v>550117.91</v>
          </cell>
          <cell r="K306">
            <v>0</v>
          </cell>
          <cell r="L306">
            <v>110055</v>
          </cell>
          <cell r="M306">
            <v>0</v>
          </cell>
          <cell r="N306">
            <v>78435</v>
          </cell>
          <cell r="O306">
            <v>30505.040000000001</v>
          </cell>
          <cell r="P306">
            <v>3500</v>
          </cell>
          <cell r="Q306">
            <v>5992.72</v>
          </cell>
          <cell r="R306">
            <v>0</v>
          </cell>
          <cell r="S306">
            <v>15988.6</v>
          </cell>
          <cell r="T306">
            <v>10541.38</v>
          </cell>
          <cell r="U306">
            <v>2430</v>
          </cell>
          <cell r="V306">
            <v>10195.879999999999</v>
          </cell>
          <cell r="W306">
            <v>40116</v>
          </cell>
          <cell r="X306">
            <v>0</v>
          </cell>
          <cell r="Y306">
            <v>0</v>
          </cell>
          <cell r="Z306">
            <v>0</v>
          </cell>
          <cell r="AA306">
            <v>364830.7</v>
          </cell>
          <cell r="AB306">
            <v>9127.89</v>
          </cell>
          <cell r="AC306">
            <v>183099.38</v>
          </cell>
          <cell r="AD306">
            <v>24637.02</v>
          </cell>
          <cell r="AE306">
            <v>33409.39</v>
          </cell>
          <cell r="AF306">
            <v>0</v>
          </cell>
          <cell r="AG306">
            <v>19693.72</v>
          </cell>
          <cell r="AH306">
            <v>2855.84</v>
          </cell>
          <cell r="AI306">
            <v>2749.71</v>
          </cell>
          <cell r="AJ306">
            <v>10299</v>
          </cell>
          <cell r="AK306">
            <v>2575</v>
          </cell>
          <cell r="AL306">
            <v>16719.05</v>
          </cell>
          <cell r="AM306">
            <v>1649.62</v>
          </cell>
          <cell r="AN306">
            <v>1130.18</v>
          </cell>
          <cell r="AO306">
            <v>4162.25</v>
          </cell>
          <cell r="AP306">
            <v>12917.62</v>
          </cell>
          <cell r="AQ306">
            <v>6884</v>
          </cell>
          <cell r="AR306">
            <v>2971.82</v>
          </cell>
          <cell r="AS306">
            <v>23167.57</v>
          </cell>
          <cell r="AT306">
            <v>15874.03</v>
          </cell>
          <cell r="AU306">
            <v>0</v>
          </cell>
          <cell r="AV306">
            <v>26673.07</v>
          </cell>
          <cell r="AW306">
            <v>4943.2</v>
          </cell>
          <cell r="AX306">
            <v>0</v>
          </cell>
          <cell r="AY306">
            <v>25802.799999999999</v>
          </cell>
          <cell r="AZ306">
            <v>23781.85</v>
          </cell>
          <cell r="BA306">
            <v>7491</v>
          </cell>
          <cell r="BB306">
            <v>24470.35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39856</v>
          </cell>
          <cell r="BH306">
            <v>0</v>
          </cell>
          <cell r="BI306">
            <v>0</v>
          </cell>
          <cell r="BJ306">
            <v>0</v>
          </cell>
          <cell r="BK306">
            <v>37121.78</v>
          </cell>
          <cell r="BL306">
            <v>0</v>
          </cell>
          <cell r="BM306">
            <v>4312.5</v>
          </cell>
          <cell r="BN306">
            <v>61193.22</v>
          </cell>
          <cell r="BO306">
            <v>0</v>
          </cell>
          <cell r="BP306">
            <v>-1116.78</v>
          </cell>
          <cell r="BQ306">
            <v>878.51</v>
          </cell>
          <cell r="BR306">
            <v>0</v>
          </cell>
          <cell r="BS306">
            <v>0</v>
          </cell>
          <cell r="BT306">
            <v>60954.950000000004</v>
          </cell>
        </row>
        <row r="307">
          <cell r="A307">
            <v>952</v>
          </cell>
          <cell r="B307">
            <v>2002</v>
          </cell>
          <cell r="C307" t="str">
            <v>Tredworth Junior School</v>
          </cell>
          <cell r="D307">
            <v>168692.91</v>
          </cell>
          <cell r="E307">
            <v>0</v>
          </cell>
          <cell r="F307">
            <v>55434.19</v>
          </cell>
          <cell r="G307">
            <v>245.86</v>
          </cell>
          <cell r="H307">
            <v>0</v>
          </cell>
          <cell r="I307">
            <v>0</v>
          </cell>
          <cell r="J307">
            <v>691392</v>
          </cell>
          <cell r="K307">
            <v>0</v>
          </cell>
          <cell r="L307">
            <v>124312</v>
          </cell>
          <cell r="M307">
            <v>0</v>
          </cell>
          <cell r="N307">
            <v>115400</v>
          </cell>
          <cell r="O307">
            <v>48</v>
          </cell>
          <cell r="P307">
            <v>1495.9</v>
          </cell>
          <cell r="Q307">
            <v>20394.099999999999</v>
          </cell>
          <cell r="R307">
            <v>0</v>
          </cell>
          <cell r="S307">
            <v>0</v>
          </cell>
          <cell r="T307">
            <v>0</v>
          </cell>
          <cell r="U307">
            <v>4697.37</v>
          </cell>
          <cell r="V307">
            <v>5976.27</v>
          </cell>
          <cell r="W307">
            <v>56319</v>
          </cell>
          <cell r="X307">
            <v>0</v>
          </cell>
          <cell r="Y307">
            <v>0</v>
          </cell>
          <cell r="Z307">
            <v>0</v>
          </cell>
          <cell r="AA307">
            <v>498741.19</v>
          </cell>
          <cell r="AB307">
            <v>10026.24</v>
          </cell>
          <cell r="AC307">
            <v>174190.95</v>
          </cell>
          <cell r="AD307">
            <v>13385.04</v>
          </cell>
          <cell r="AE307">
            <v>54618.71</v>
          </cell>
          <cell r="AF307">
            <v>0</v>
          </cell>
          <cell r="AG307">
            <v>26142.86</v>
          </cell>
          <cell r="AH307">
            <v>5163.33</v>
          </cell>
          <cell r="AI307">
            <v>5226</v>
          </cell>
          <cell r="AJ307">
            <v>4514</v>
          </cell>
          <cell r="AK307">
            <v>1129</v>
          </cell>
          <cell r="AL307">
            <v>26176.400000000001</v>
          </cell>
          <cell r="AM307">
            <v>557.5</v>
          </cell>
          <cell r="AN307">
            <v>11220.28</v>
          </cell>
          <cell r="AO307">
            <v>5994.35</v>
          </cell>
          <cell r="AP307">
            <v>16764.52</v>
          </cell>
          <cell r="AQ307">
            <v>9517</v>
          </cell>
          <cell r="AR307">
            <v>1399.28</v>
          </cell>
          <cell r="AS307">
            <v>47066.64</v>
          </cell>
          <cell r="AT307">
            <v>10138.26</v>
          </cell>
          <cell r="AU307">
            <v>0</v>
          </cell>
          <cell r="AV307">
            <v>5587.27</v>
          </cell>
          <cell r="AW307">
            <v>6702.2</v>
          </cell>
          <cell r="AX307">
            <v>0</v>
          </cell>
          <cell r="AY307">
            <v>33749.83</v>
          </cell>
          <cell r="AZ307">
            <v>11259.58</v>
          </cell>
          <cell r="BA307">
            <v>21901.37</v>
          </cell>
          <cell r="BB307">
            <v>16958.75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37991</v>
          </cell>
          <cell r="BH307">
            <v>0</v>
          </cell>
          <cell r="BI307">
            <v>0</v>
          </cell>
          <cell r="BJ307">
            <v>0</v>
          </cell>
          <cell r="BK307">
            <v>6140.25</v>
          </cell>
          <cell r="BL307">
            <v>0</v>
          </cell>
          <cell r="BM307">
            <v>4102.05</v>
          </cell>
          <cell r="BN307">
            <v>170597</v>
          </cell>
          <cell r="BO307">
            <v>0</v>
          </cell>
          <cell r="BP307">
            <v>83228.75</v>
          </cell>
          <cell r="BQ307">
            <v>200</v>
          </cell>
          <cell r="BR307">
            <v>0</v>
          </cell>
          <cell r="BS307">
            <v>0</v>
          </cell>
          <cell r="BT307">
            <v>254025.75</v>
          </cell>
        </row>
        <row r="308">
          <cell r="A308">
            <v>954</v>
          </cell>
          <cell r="B308">
            <v>2173</v>
          </cell>
          <cell r="C308" t="str">
            <v>Tuffley Primary School</v>
          </cell>
          <cell r="D308">
            <v>55542.06</v>
          </cell>
          <cell r="E308">
            <v>0</v>
          </cell>
          <cell r="F308">
            <v>63576.43</v>
          </cell>
          <cell r="G308">
            <v>785</v>
          </cell>
          <cell r="H308">
            <v>0</v>
          </cell>
          <cell r="I308">
            <v>0</v>
          </cell>
          <cell r="J308">
            <v>370032.19</v>
          </cell>
          <cell r="K308">
            <v>0</v>
          </cell>
          <cell r="L308">
            <v>239246</v>
          </cell>
          <cell r="M308">
            <v>0</v>
          </cell>
          <cell r="N308">
            <v>96481.81</v>
          </cell>
          <cell r="O308">
            <v>8206.08</v>
          </cell>
          <cell r="P308">
            <v>0</v>
          </cell>
          <cell r="Q308">
            <v>11215.08</v>
          </cell>
          <cell r="R308">
            <v>0</v>
          </cell>
          <cell r="S308">
            <v>2391.12</v>
          </cell>
          <cell r="T308">
            <v>519.64</v>
          </cell>
          <cell r="U308">
            <v>3454.85</v>
          </cell>
          <cell r="V308">
            <v>9347.33</v>
          </cell>
          <cell r="W308">
            <v>30728</v>
          </cell>
          <cell r="X308">
            <v>0</v>
          </cell>
          <cell r="Y308">
            <v>0</v>
          </cell>
          <cell r="Z308">
            <v>0</v>
          </cell>
          <cell r="AA308">
            <v>335188.2</v>
          </cell>
          <cell r="AB308">
            <v>917.25</v>
          </cell>
          <cell r="AC308">
            <v>225821.79</v>
          </cell>
          <cell r="AD308">
            <v>15824.95</v>
          </cell>
          <cell r="AE308">
            <v>35494.11</v>
          </cell>
          <cell r="AF308">
            <v>0</v>
          </cell>
          <cell r="AG308">
            <v>12319.99</v>
          </cell>
          <cell r="AH308">
            <v>422</v>
          </cell>
          <cell r="AI308">
            <v>2020.88</v>
          </cell>
          <cell r="AJ308">
            <v>2620</v>
          </cell>
          <cell r="AK308">
            <v>699</v>
          </cell>
          <cell r="AL308">
            <v>10264.16</v>
          </cell>
          <cell r="AM308">
            <v>2740.64</v>
          </cell>
          <cell r="AN308">
            <v>13128.68</v>
          </cell>
          <cell r="AO308">
            <v>2646.87</v>
          </cell>
          <cell r="AP308">
            <v>5015.93</v>
          </cell>
          <cell r="AQ308">
            <v>7046</v>
          </cell>
          <cell r="AR308">
            <v>358.13</v>
          </cell>
          <cell r="AS308">
            <v>21259.23</v>
          </cell>
          <cell r="AT308">
            <v>5936.93</v>
          </cell>
          <cell r="AU308">
            <v>0</v>
          </cell>
          <cell r="AV308">
            <v>8302.01</v>
          </cell>
          <cell r="AW308">
            <v>2990.6</v>
          </cell>
          <cell r="AX308">
            <v>0</v>
          </cell>
          <cell r="AY308">
            <v>21770.04</v>
          </cell>
          <cell r="AZ308">
            <v>15417.15</v>
          </cell>
          <cell r="BA308">
            <v>1495.65</v>
          </cell>
          <cell r="BB308">
            <v>8562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29591</v>
          </cell>
          <cell r="BH308">
            <v>0</v>
          </cell>
          <cell r="BI308">
            <v>0</v>
          </cell>
          <cell r="BJ308">
            <v>0</v>
          </cell>
          <cell r="BK308">
            <v>87977.62</v>
          </cell>
          <cell r="BL308">
            <v>0</v>
          </cell>
          <cell r="BM308">
            <v>2356.2800000000002</v>
          </cell>
          <cell r="BN308">
            <v>68901.97</v>
          </cell>
          <cell r="BO308">
            <v>0</v>
          </cell>
          <cell r="BP308">
            <v>1721.81</v>
          </cell>
          <cell r="BQ308">
            <v>1896.72</v>
          </cell>
          <cell r="BR308">
            <v>0</v>
          </cell>
          <cell r="BS308">
            <v>0</v>
          </cell>
          <cell r="BT308">
            <v>72520.5</v>
          </cell>
        </row>
        <row r="309">
          <cell r="A309">
            <v>955</v>
          </cell>
          <cell r="B309">
            <v>3370</v>
          </cell>
          <cell r="C309" t="str">
            <v>St Peters Catholic Primary School</v>
          </cell>
          <cell r="D309">
            <v>48632.77</v>
          </cell>
          <cell r="E309">
            <v>0</v>
          </cell>
          <cell r="F309">
            <v>0</v>
          </cell>
          <cell r="G309">
            <v>0</v>
          </cell>
          <cell r="H309">
            <v>-0.08</v>
          </cell>
          <cell r="I309">
            <v>0</v>
          </cell>
          <cell r="J309">
            <v>1247629.99</v>
          </cell>
          <cell r="K309">
            <v>0</v>
          </cell>
          <cell r="L309">
            <v>103408</v>
          </cell>
          <cell r="M309">
            <v>9171</v>
          </cell>
          <cell r="N309">
            <v>53131.01</v>
          </cell>
          <cell r="O309">
            <v>0</v>
          </cell>
          <cell r="P309">
            <v>11556.24</v>
          </cell>
          <cell r="Q309">
            <v>7938.99</v>
          </cell>
          <cell r="R309">
            <v>0</v>
          </cell>
          <cell r="S309">
            <v>8357.02</v>
          </cell>
          <cell r="T309">
            <v>9742</v>
          </cell>
          <cell r="U309">
            <v>23976.37</v>
          </cell>
          <cell r="V309">
            <v>8560.7000000000007</v>
          </cell>
          <cell r="W309">
            <v>80205</v>
          </cell>
          <cell r="X309">
            <v>0</v>
          </cell>
          <cell r="Y309">
            <v>0</v>
          </cell>
          <cell r="Z309">
            <v>0</v>
          </cell>
          <cell r="AA309">
            <v>716995.66</v>
          </cell>
          <cell r="AB309">
            <v>14243.45</v>
          </cell>
          <cell r="AC309">
            <v>207745.63</v>
          </cell>
          <cell r="AD309">
            <v>35816.089999999997</v>
          </cell>
          <cell r="AE309">
            <v>63018.7</v>
          </cell>
          <cell r="AF309">
            <v>0</v>
          </cell>
          <cell r="AG309">
            <v>50397.98</v>
          </cell>
          <cell r="AH309">
            <v>11415.64</v>
          </cell>
          <cell r="AI309">
            <v>8112.95</v>
          </cell>
          <cell r="AJ309">
            <v>12695</v>
          </cell>
          <cell r="AK309">
            <v>73</v>
          </cell>
          <cell r="AL309">
            <v>102973.66</v>
          </cell>
          <cell r="AM309">
            <v>3278.11</v>
          </cell>
          <cell r="AN309">
            <v>4130.34</v>
          </cell>
          <cell r="AO309">
            <v>5196.29</v>
          </cell>
          <cell r="AP309">
            <v>21656.73</v>
          </cell>
          <cell r="AQ309">
            <v>3562</v>
          </cell>
          <cell r="AR309">
            <v>2276.15</v>
          </cell>
          <cell r="AS309">
            <v>89095.66</v>
          </cell>
          <cell r="AT309">
            <v>3402.54</v>
          </cell>
          <cell r="AU309">
            <v>0</v>
          </cell>
          <cell r="AV309">
            <v>9759.5400000000009</v>
          </cell>
          <cell r="AW309">
            <v>11881</v>
          </cell>
          <cell r="AX309">
            <v>0</v>
          </cell>
          <cell r="AY309">
            <v>114.32</v>
          </cell>
          <cell r="AZ309">
            <v>111443.8</v>
          </cell>
          <cell r="BA309">
            <v>24222.7</v>
          </cell>
          <cell r="BB309">
            <v>27851.06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5275</v>
          </cell>
          <cell r="BH309">
            <v>0</v>
          </cell>
          <cell r="BI309">
            <v>0</v>
          </cell>
          <cell r="BJ309">
            <v>0</v>
          </cell>
          <cell r="BK309">
            <v>0</v>
          </cell>
          <cell r="BL309">
            <v>0</v>
          </cell>
          <cell r="BM309">
            <v>5274.92</v>
          </cell>
          <cell r="BN309">
            <v>70951.09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S309">
            <v>0</v>
          </cell>
          <cell r="BT309">
            <v>70951.09</v>
          </cell>
        </row>
        <row r="310">
          <cell r="A310">
            <v>956</v>
          </cell>
          <cell r="B310">
            <v>2000</v>
          </cell>
          <cell r="C310" t="str">
            <v>Widden Primary School</v>
          </cell>
          <cell r="D310">
            <v>180712.03</v>
          </cell>
          <cell r="E310">
            <v>0</v>
          </cell>
          <cell r="F310">
            <v>21917.89</v>
          </cell>
          <cell r="G310">
            <v>0</v>
          </cell>
          <cell r="H310">
            <v>0</v>
          </cell>
          <cell r="I310">
            <v>0</v>
          </cell>
          <cell r="J310">
            <v>1071888</v>
          </cell>
          <cell r="K310">
            <v>0</v>
          </cell>
          <cell r="L310">
            <v>119019</v>
          </cell>
          <cell r="M310">
            <v>0</v>
          </cell>
          <cell r="N310">
            <v>209759.5</v>
          </cell>
          <cell r="O310">
            <v>14580.08</v>
          </cell>
          <cell r="P310">
            <v>38349</v>
          </cell>
          <cell r="Q310">
            <v>17885.18</v>
          </cell>
          <cell r="R310">
            <v>0</v>
          </cell>
          <cell r="S310">
            <v>8758.4699999999993</v>
          </cell>
          <cell r="T310">
            <v>4239.07</v>
          </cell>
          <cell r="U310">
            <v>1369.15</v>
          </cell>
          <cell r="V310">
            <v>16963.650000000001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793694.17</v>
          </cell>
          <cell r="AB310">
            <v>16110.61</v>
          </cell>
          <cell r="AC310">
            <v>257411.87</v>
          </cell>
          <cell r="AD310">
            <v>36005.339999999997</v>
          </cell>
          <cell r="AE310">
            <v>45890.16</v>
          </cell>
          <cell r="AF310">
            <v>0</v>
          </cell>
          <cell r="AG310">
            <v>29303.46</v>
          </cell>
          <cell r="AH310">
            <v>3203.61</v>
          </cell>
          <cell r="AI310">
            <v>3389.54</v>
          </cell>
          <cell r="AJ310">
            <v>19982</v>
          </cell>
          <cell r="AK310">
            <v>4996</v>
          </cell>
          <cell r="AL310">
            <v>63817.07</v>
          </cell>
          <cell r="AM310">
            <v>4145.72</v>
          </cell>
          <cell r="AN310">
            <v>2237.81</v>
          </cell>
          <cell r="AO310">
            <v>468.56</v>
          </cell>
          <cell r="AP310">
            <v>24337.68</v>
          </cell>
          <cell r="AQ310">
            <v>18896</v>
          </cell>
          <cell r="AR310">
            <v>3013.12</v>
          </cell>
          <cell r="AS310">
            <v>66718.17</v>
          </cell>
          <cell r="AT310">
            <v>45500.42</v>
          </cell>
          <cell r="AU310">
            <v>0</v>
          </cell>
          <cell r="AV310">
            <v>7506.8</v>
          </cell>
          <cell r="AW310">
            <v>9941.2000000000007</v>
          </cell>
          <cell r="AX310">
            <v>50587.5</v>
          </cell>
          <cell r="AY310">
            <v>27840</v>
          </cell>
          <cell r="AZ310">
            <v>64228.77</v>
          </cell>
          <cell r="BA310">
            <v>454.25</v>
          </cell>
          <cell r="BB310">
            <v>33509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46367</v>
          </cell>
          <cell r="BH310">
            <v>0</v>
          </cell>
          <cell r="BI310">
            <v>0</v>
          </cell>
          <cell r="BJ310">
            <v>0</v>
          </cell>
          <cell r="BK310">
            <v>1318.75</v>
          </cell>
          <cell r="BL310">
            <v>0</v>
          </cell>
          <cell r="BM310">
            <v>0</v>
          </cell>
          <cell r="BN310">
            <v>50334.3</v>
          </cell>
          <cell r="BO310">
            <v>0</v>
          </cell>
          <cell r="BP310">
            <v>62409.14</v>
          </cell>
          <cell r="BQ310">
            <v>4557</v>
          </cell>
          <cell r="BR310">
            <v>0</v>
          </cell>
          <cell r="BS310">
            <v>0</v>
          </cell>
          <cell r="BT310">
            <v>117300.44</v>
          </cell>
        </row>
        <row r="311">
          <cell r="A311">
            <v>957</v>
          </cell>
          <cell r="B311">
            <v>5219</v>
          </cell>
          <cell r="C311" t="str">
            <v>Heron Primary School</v>
          </cell>
          <cell r="D311">
            <v>48962.69</v>
          </cell>
          <cell r="E311">
            <v>0</v>
          </cell>
          <cell r="F311">
            <v>52844.79</v>
          </cell>
          <cell r="G311">
            <v>0</v>
          </cell>
          <cell r="H311">
            <v>0</v>
          </cell>
          <cell r="I311">
            <v>0</v>
          </cell>
          <cell r="J311">
            <v>1065862</v>
          </cell>
          <cell r="K311">
            <v>0</v>
          </cell>
          <cell r="L311">
            <v>42832</v>
          </cell>
          <cell r="M311">
            <v>0</v>
          </cell>
          <cell r="N311">
            <v>59186</v>
          </cell>
          <cell r="O311">
            <v>0</v>
          </cell>
          <cell r="P311">
            <v>1469.24</v>
          </cell>
          <cell r="Q311">
            <v>25225.78</v>
          </cell>
          <cell r="R311">
            <v>3284.79</v>
          </cell>
          <cell r="S311">
            <v>22879.03</v>
          </cell>
          <cell r="T311">
            <v>5233.45</v>
          </cell>
          <cell r="U311">
            <v>17112.79</v>
          </cell>
          <cell r="V311">
            <v>4321</v>
          </cell>
          <cell r="W311">
            <v>65828</v>
          </cell>
          <cell r="X311">
            <v>0</v>
          </cell>
          <cell r="Y311">
            <v>0</v>
          </cell>
          <cell r="Z311">
            <v>0</v>
          </cell>
          <cell r="AA311">
            <v>692204.81</v>
          </cell>
          <cell r="AB311">
            <v>58020</v>
          </cell>
          <cell r="AC311">
            <v>171270.58</v>
          </cell>
          <cell r="AD311">
            <v>8692.77</v>
          </cell>
          <cell r="AE311">
            <v>56342.53</v>
          </cell>
          <cell r="AF311">
            <v>0</v>
          </cell>
          <cell r="AG311">
            <v>23924.639999999999</v>
          </cell>
          <cell r="AH311">
            <v>6038.19</v>
          </cell>
          <cell r="AI311">
            <v>5496.6</v>
          </cell>
          <cell r="AJ311">
            <v>8712</v>
          </cell>
          <cell r="AK311">
            <v>2149</v>
          </cell>
          <cell r="AL311">
            <v>20075.79</v>
          </cell>
          <cell r="AM311">
            <v>4428.5600000000004</v>
          </cell>
          <cell r="AN311">
            <v>22504.58</v>
          </cell>
          <cell r="AO311">
            <v>4456.34</v>
          </cell>
          <cell r="AP311">
            <v>13899.11</v>
          </cell>
          <cell r="AQ311">
            <v>3987</v>
          </cell>
          <cell r="AR311">
            <v>7083.47</v>
          </cell>
          <cell r="AS311">
            <v>83499.62</v>
          </cell>
          <cell r="AT311">
            <v>10753.4</v>
          </cell>
          <cell r="AU311">
            <v>0</v>
          </cell>
          <cell r="AV311">
            <v>18401.36</v>
          </cell>
          <cell r="AW311">
            <v>10599</v>
          </cell>
          <cell r="AX311">
            <v>0</v>
          </cell>
          <cell r="AY311">
            <v>2451.58</v>
          </cell>
          <cell r="AZ311">
            <v>15056.72</v>
          </cell>
          <cell r="BA311">
            <v>13081.31</v>
          </cell>
          <cell r="BB311">
            <v>14415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55342</v>
          </cell>
          <cell r="BH311">
            <v>0</v>
          </cell>
          <cell r="BI311">
            <v>0</v>
          </cell>
          <cell r="BJ311">
            <v>0</v>
          </cell>
          <cell r="BK311">
            <v>49738.63</v>
          </cell>
          <cell r="BL311">
            <v>0</v>
          </cell>
          <cell r="BM311">
            <v>369.62</v>
          </cell>
          <cell r="BN311">
            <v>84652.81</v>
          </cell>
          <cell r="BO311">
            <v>0</v>
          </cell>
          <cell r="BP311">
            <v>47877.37</v>
          </cell>
          <cell r="BQ311">
            <v>10201.17</v>
          </cell>
          <cell r="BR311">
            <v>0</v>
          </cell>
          <cell r="BS311">
            <v>0</v>
          </cell>
          <cell r="BT311">
            <v>142731.35</v>
          </cell>
        </row>
      </sheetData>
      <sheetData sheetId="22">
        <row r="4">
          <cell r="A4">
            <v>125</v>
          </cell>
          <cell r="B4" t="str">
            <v>Alderman Knight</v>
          </cell>
          <cell r="D4">
            <v>144551</v>
          </cell>
          <cell r="E4">
            <v>0</v>
          </cell>
          <cell r="F4">
            <v>3393</v>
          </cell>
          <cell r="G4">
            <v>3256</v>
          </cell>
          <cell r="H4">
            <v>0</v>
          </cell>
          <cell r="I4">
            <v>0</v>
          </cell>
          <cell r="J4">
            <v>1093974</v>
          </cell>
          <cell r="K4">
            <v>0</v>
          </cell>
          <cell r="L4">
            <v>0</v>
          </cell>
          <cell r="M4">
            <v>0</v>
          </cell>
          <cell r="N4">
            <v>39041</v>
          </cell>
          <cell r="O4">
            <v>18207</v>
          </cell>
          <cell r="P4">
            <v>0</v>
          </cell>
          <cell r="Q4">
            <v>3000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51619</v>
          </cell>
          <cell r="X4">
            <v>0</v>
          </cell>
          <cell r="Y4">
            <v>0</v>
          </cell>
          <cell r="Z4">
            <v>0</v>
          </cell>
          <cell r="AA4">
            <v>628174</v>
          </cell>
          <cell r="AB4">
            <v>10643</v>
          </cell>
          <cell r="AC4">
            <v>361113</v>
          </cell>
          <cell r="AD4">
            <v>21731</v>
          </cell>
          <cell r="AE4">
            <v>49016</v>
          </cell>
          <cell r="AF4">
            <v>5528</v>
          </cell>
          <cell r="AG4">
            <v>2157</v>
          </cell>
          <cell r="AH4">
            <v>7000</v>
          </cell>
          <cell r="AI4">
            <v>10500</v>
          </cell>
          <cell r="AJ4">
            <v>24918</v>
          </cell>
          <cell r="AK4">
            <v>12459</v>
          </cell>
          <cell r="AL4">
            <v>27000</v>
          </cell>
          <cell r="AM4">
            <v>900</v>
          </cell>
          <cell r="AN4">
            <v>2460</v>
          </cell>
          <cell r="AO4">
            <v>1600</v>
          </cell>
          <cell r="AP4">
            <v>16500</v>
          </cell>
          <cell r="AQ4">
            <v>0</v>
          </cell>
          <cell r="AR4">
            <v>1600</v>
          </cell>
          <cell r="AS4">
            <v>40427</v>
          </cell>
          <cell r="AT4">
            <v>11892</v>
          </cell>
          <cell r="AU4">
            <v>2500</v>
          </cell>
          <cell r="AV4">
            <v>6900</v>
          </cell>
          <cell r="AW4">
            <v>2000</v>
          </cell>
          <cell r="AX4">
            <v>0</v>
          </cell>
          <cell r="AY4">
            <v>10694</v>
          </cell>
          <cell r="AZ4">
            <v>0</v>
          </cell>
          <cell r="BA4">
            <v>0</v>
          </cell>
          <cell r="BB4">
            <v>18835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47924</v>
          </cell>
          <cell r="BH4">
            <v>0</v>
          </cell>
          <cell r="BI4">
            <v>0</v>
          </cell>
          <cell r="BJ4">
            <v>0</v>
          </cell>
          <cell r="BK4">
            <v>48080</v>
          </cell>
          <cell r="BL4">
            <v>0</v>
          </cell>
          <cell r="BM4">
            <v>6493</v>
          </cell>
          <cell r="BN4">
            <v>73845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73845</v>
          </cell>
        </row>
        <row r="5">
          <cell r="A5">
            <v>126</v>
          </cell>
          <cell r="B5" t="str">
            <v>Amberley  Ridge</v>
          </cell>
          <cell r="D5">
            <v>89057</v>
          </cell>
          <cell r="E5">
            <v>0</v>
          </cell>
          <cell r="F5">
            <v>11082</v>
          </cell>
          <cell r="G5">
            <v>8329</v>
          </cell>
          <cell r="H5">
            <v>0</v>
          </cell>
          <cell r="I5">
            <v>0</v>
          </cell>
          <cell r="J5">
            <v>1083637</v>
          </cell>
          <cell r="K5">
            <v>0</v>
          </cell>
          <cell r="L5">
            <v>0</v>
          </cell>
          <cell r="M5">
            <v>0</v>
          </cell>
          <cell r="N5">
            <v>55930</v>
          </cell>
          <cell r="O5">
            <v>0</v>
          </cell>
          <cell r="P5">
            <v>0</v>
          </cell>
          <cell r="Q5">
            <v>0</v>
          </cell>
          <cell r="R5">
            <v>5000</v>
          </cell>
          <cell r="S5">
            <v>5000</v>
          </cell>
          <cell r="T5">
            <v>10000</v>
          </cell>
          <cell r="U5">
            <v>0</v>
          </cell>
          <cell r="V5">
            <v>16689</v>
          </cell>
          <cell r="W5">
            <v>48212</v>
          </cell>
          <cell r="X5">
            <v>0</v>
          </cell>
          <cell r="Y5">
            <v>0</v>
          </cell>
          <cell r="Z5">
            <v>0</v>
          </cell>
          <cell r="AA5">
            <v>353800</v>
          </cell>
          <cell r="AB5">
            <v>0</v>
          </cell>
          <cell r="AC5">
            <v>451432</v>
          </cell>
          <cell r="AD5">
            <v>87600</v>
          </cell>
          <cell r="AE5">
            <v>45100</v>
          </cell>
          <cell r="AF5">
            <v>46100</v>
          </cell>
          <cell r="AG5">
            <v>18000</v>
          </cell>
          <cell r="AH5">
            <v>15000</v>
          </cell>
          <cell r="AI5">
            <v>15000</v>
          </cell>
          <cell r="AJ5">
            <v>24177</v>
          </cell>
          <cell r="AK5">
            <v>0</v>
          </cell>
          <cell r="AL5">
            <v>13265</v>
          </cell>
          <cell r="AM5">
            <v>2400</v>
          </cell>
          <cell r="AN5">
            <v>4000</v>
          </cell>
          <cell r="AO5">
            <v>2000</v>
          </cell>
          <cell r="AP5">
            <v>25400</v>
          </cell>
          <cell r="AQ5">
            <v>0</v>
          </cell>
          <cell r="AR5">
            <v>4140</v>
          </cell>
          <cell r="AS5">
            <v>65303</v>
          </cell>
          <cell r="AT5">
            <v>7673</v>
          </cell>
          <cell r="AU5">
            <v>0</v>
          </cell>
          <cell r="AV5">
            <v>12910</v>
          </cell>
          <cell r="AW5">
            <v>4700</v>
          </cell>
          <cell r="AX5">
            <v>2500</v>
          </cell>
          <cell r="AY5">
            <v>21387</v>
          </cell>
          <cell r="AZ5">
            <v>0</v>
          </cell>
          <cell r="BA5">
            <v>0</v>
          </cell>
          <cell r="BB5">
            <v>11191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38561</v>
          </cell>
          <cell r="BH5">
            <v>0</v>
          </cell>
          <cell r="BI5">
            <v>0</v>
          </cell>
          <cell r="BJ5">
            <v>0</v>
          </cell>
          <cell r="BK5">
            <v>51688</v>
          </cell>
          <cell r="BL5">
            <v>0</v>
          </cell>
          <cell r="BM5">
            <v>6284</v>
          </cell>
          <cell r="BN5">
            <v>80447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80447</v>
          </cell>
        </row>
        <row r="6">
          <cell r="A6">
            <v>127</v>
          </cell>
          <cell r="B6" t="str">
            <v>Bettridge</v>
          </cell>
          <cell r="D6">
            <v>93617</v>
          </cell>
          <cell r="E6">
            <v>0</v>
          </cell>
          <cell r="F6">
            <v>46365</v>
          </cell>
          <cell r="G6">
            <v>0</v>
          </cell>
          <cell r="H6">
            <v>0</v>
          </cell>
          <cell r="I6">
            <v>0</v>
          </cell>
          <cell r="J6">
            <v>1760285</v>
          </cell>
          <cell r="K6">
            <v>0</v>
          </cell>
          <cell r="L6">
            <v>0</v>
          </cell>
          <cell r="M6">
            <v>0</v>
          </cell>
          <cell r="N6">
            <v>116253</v>
          </cell>
          <cell r="O6">
            <v>0</v>
          </cell>
          <cell r="P6">
            <v>0</v>
          </cell>
          <cell r="Q6">
            <v>15000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5000</v>
          </cell>
          <cell r="W6">
            <v>48212</v>
          </cell>
          <cell r="X6">
            <v>0</v>
          </cell>
          <cell r="Y6">
            <v>0</v>
          </cell>
          <cell r="Z6">
            <v>0</v>
          </cell>
          <cell r="AA6">
            <v>893835</v>
          </cell>
          <cell r="AB6">
            <v>32317</v>
          </cell>
          <cell r="AC6">
            <v>703063</v>
          </cell>
          <cell r="AD6">
            <v>42900</v>
          </cell>
          <cell r="AE6">
            <v>57234</v>
          </cell>
          <cell r="AF6">
            <v>0</v>
          </cell>
          <cell r="AG6">
            <v>69830</v>
          </cell>
          <cell r="AH6">
            <v>10000</v>
          </cell>
          <cell r="AI6">
            <v>8983</v>
          </cell>
          <cell r="AJ6">
            <v>30965</v>
          </cell>
          <cell r="AK6">
            <v>7742</v>
          </cell>
          <cell r="AL6">
            <v>8500</v>
          </cell>
          <cell r="AM6">
            <v>700</v>
          </cell>
          <cell r="AN6">
            <v>6300</v>
          </cell>
          <cell r="AO6">
            <v>2000</v>
          </cell>
          <cell r="AP6">
            <v>36000</v>
          </cell>
          <cell r="AQ6">
            <v>0</v>
          </cell>
          <cell r="AR6">
            <v>0</v>
          </cell>
          <cell r="AS6">
            <v>47632</v>
          </cell>
          <cell r="AT6">
            <v>3737</v>
          </cell>
          <cell r="AU6">
            <v>0</v>
          </cell>
          <cell r="AV6">
            <v>8850</v>
          </cell>
          <cell r="AW6">
            <v>13503</v>
          </cell>
          <cell r="AX6">
            <v>0</v>
          </cell>
          <cell r="AY6">
            <v>8194</v>
          </cell>
          <cell r="AZ6">
            <v>0</v>
          </cell>
          <cell r="BA6">
            <v>0</v>
          </cell>
          <cell r="BB6">
            <v>10905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28986</v>
          </cell>
          <cell r="BH6">
            <v>0</v>
          </cell>
          <cell r="BI6">
            <v>0</v>
          </cell>
          <cell r="BJ6">
            <v>0</v>
          </cell>
          <cell r="BK6">
            <v>72016</v>
          </cell>
          <cell r="BL6">
            <v>0</v>
          </cell>
          <cell r="BM6">
            <v>3335</v>
          </cell>
          <cell r="BN6">
            <v>35177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S6">
            <v>0</v>
          </cell>
          <cell r="BT6">
            <v>35177</v>
          </cell>
        </row>
        <row r="7">
          <cell r="A7">
            <v>130</v>
          </cell>
          <cell r="B7" t="str">
            <v>Cam House</v>
          </cell>
          <cell r="D7">
            <v>1737</v>
          </cell>
          <cell r="E7">
            <v>-78522</v>
          </cell>
          <cell r="F7">
            <v>33913</v>
          </cell>
          <cell r="G7">
            <v>6957</v>
          </cell>
          <cell r="H7">
            <v>0</v>
          </cell>
          <cell r="I7">
            <v>0</v>
          </cell>
          <cell r="J7">
            <v>1089558</v>
          </cell>
          <cell r="K7">
            <v>0</v>
          </cell>
          <cell r="L7">
            <v>0</v>
          </cell>
          <cell r="M7">
            <v>0</v>
          </cell>
          <cell r="N7">
            <v>38936</v>
          </cell>
          <cell r="O7">
            <v>0</v>
          </cell>
          <cell r="P7">
            <v>0</v>
          </cell>
          <cell r="Q7">
            <v>9629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530</v>
          </cell>
          <cell r="W7">
            <v>40112</v>
          </cell>
          <cell r="X7">
            <v>0</v>
          </cell>
          <cell r="Y7">
            <v>0</v>
          </cell>
          <cell r="Z7">
            <v>0</v>
          </cell>
          <cell r="AA7">
            <v>478149</v>
          </cell>
          <cell r="AB7">
            <v>1994</v>
          </cell>
          <cell r="AC7">
            <v>239249</v>
          </cell>
          <cell r="AD7">
            <v>59824</v>
          </cell>
          <cell r="AE7">
            <v>43141</v>
          </cell>
          <cell r="AF7">
            <v>32298</v>
          </cell>
          <cell r="AG7">
            <v>96052</v>
          </cell>
          <cell r="AH7">
            <v>8500</v>
          </cell>
          <cell r="AI7">
            <v>17500</v>
          </cell>
          <cell r="AJ7">
            <v>0</v>
          </cell>
          <cell r="AK7">
            <v>0</v>
          </cell>
          <cell r="AL7">
            <v>16700</v>
          </cell>
          <cell r="AM7">
            <v>7077</v>
          </cell>
          <cell r="AN7">
            <v>3000</v>
          </cell>
          <cell r="AO7">
            <v>2170</v>
          </cell>
          <cell r="AP7">
            <v>21700</v>
          </cell>
          <cell r="AQ7">
            <v>0</v>
          </cell>
          <cell r="AR7">
            <v>3920</v>
          </cell>
          <cell r="AS7">
            <v>60446</v>
          </cell>
          <cell r="AT7">
            <v>12005</v>
          </cell>
          <cell r="AU7">
            <v>2500</v>
          </cell>
          <cell r="AV7">
            <v>13600</v>
          </cell>
          <cell r="AW7">
            <v>1700</v>
          </cell>
          <cell r="AX7">
            <v>0</v>
          </cell>
          <cell r="AY7">
            <v>28275</v>
          </cell>
          <cell r="AZ7">
            <v>18005</v>
          </cell>
          <cell r="BA7">
            <v>0</v>
          </cell>
          <cell r="BB7">
            <v>17295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40453</v>
          </cell>
          <cell r="BH7">
            <v>0</v>
          </cell>
          <cell r="BI7">
            <v>0</v>
          </cell>
          <cell r="BJ7">
            <v>0</v>
          </cell>
          <cell r="BK7">
            <v>5275</v>
          </cell>
          <cell r="BL7">
            <v>0</v>
          </cell>
          <cell r="BM7">
            <v>4851</v>
          </cell>
          <cell r="BN7">
            <v>-80120</v>
          </cell>
          <cell r="BO7">
            <v>0</v>
          </cell>
          <cell r="BP7">
            <v>71197</v>
          </cell>
          <cell r="BQ7">
            <v>0</v>
          </cell>
          <cell r="BR7">
            <v>0</v>
          </cell>
          <cell r="BS7">
            <v>0</v>
          </cell>
          <cell r="BT7">
            <v>-8923</v>
          </cell>
        </row>
        <row r="8">
          <cell r="A8">
            <v>132</v>
          </cell>
          <cell r="B8" t="str">
            <v>Coln House</v>
          </cell>
          <cell r="C8">
            <v>1</v>
          </cell>
          <cell r="D8">
            <v>80210</v>
          </cell>
          <cell r="E8">
            <v>0</v>
          </cell>
          <cell r="F8">
            <v>6336</v>
          </cell>
          <cell r="G8">
            <v>0</v>
          </cell>
          <cell r="H8">
            <v>0</v>
          </cell>
          <cell r="I8">
            <v>0</v>
          </cell>
          <cell r="J8">
            <v>1598356</v>
          </cell>
          <cell r="K8">
            <v>0</v>
          </cell>
          <cell r="L8">
            <v>0</v>
          </cell>
          <cell r="M8">
            <v>0</v>
          </cell>
          <cell r="N8">
            <v>40323</v>
          </cell>
          <cell r="O8">
            <v>0</v>
          </cell>
          <cell r="P8">
            <v>26207</v>
          </cell>
          <cell r="Q8">
            <v>10500</v>
          </cell>
          <cell r="R8">
            <v>0</v>
          </cell>
          <cell r="S8">
            <v>0</v>
          </cell>
          <cell r="T8">
            <v>0</v>
          </cell>
          <cell r="U8">
            <v>1275</v>
          </cell>
          <cell r="V8">
            <v>12500</v>
          </cell>
          <cell r="W8">
            <v>45712</v>
          </cell>
          <cell r="X8">
            <v>0</v>
          </cell>
          <cell r="Y8">
            <v>0</v>
          </cell>
          <cell r="Z8">
            <v>0</v>
          </cell>
          <cell r="AA8">
            <v>672462</v>
          </cell>
          <cell r="AB8">
            <v>0</v>
          </cell>
          <cell r="AC8">
            <v>706877</v>
          </cell>
          <cell r="AD8">
            <v>109457</v>
          </cell>
          <cell r="AE8">
            <v>52562</v>
          </cell>
          <cell r="AF8">
            <v>66880</v>
          </cell>
          <cell r="AG8">
            <v>0</v>
          </cell>
          <cell r="AH8">
            <v>2500</v>
          </cell>
          <cell r="AI8">
            <v>4200</v>
          </cell>
          <cell r="AJ8">
            <v>0</v>
          </cell>
          <cell r="AK8">
            <v>0</v>
          </cell>
          <cell r="AL8">
            <v>33500</v>
          </cell>
          <cell r="AM8">
            <v>0</v>
          </cell>
          <cell r="AN8">
            <v>2550</v>
          </cell>
          <cell r="AO8">
            <v>4000</v>
          </cell>
          <cell r="AP8">
            <v>34000</v>
          </cell>
          <cell r="AQ8">
            <v>0</v>
          </cell>
          <cell r="AR8">
            <v>3900</v>
          </cell>
          <cell r="AS8">
            <v>50022</v>
          </cell>
          <cell r="AT8">
            <v>2950</v>
          </cell>
          <cell r="AU8">
            <v>2200</v>
          </cell>
          <cell r="AV8">
            <v>24900</v>
          </cell>
          <cell r="AW8">
            <v>5993</v>
          </cell>
          <cell r="AX8">
            <v>0</v>
          </cell>
          <cell r="AY8">
            <v>29500</v>
          </cell>
          <cell r="AZ8">
            <v>0</v>
          </cell>
          <cell r="BA8">
            <v>1627</v>
          </cell>
          <cell r="BB8">
            <v>43143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43361</v>
          </cell>
          <cell r="BH8">
            <v>0</v>
          </cell>
          <cell r="BI8">
            <v>0</v>
          </cell>
          <cell r="BJ8">
            <v>0</v>
          </cell>
          <cell r="BK8">
            <v>20836</v>
          </cell>
          <cell r="BL8">
            <v>0</v>
          </cell>
          <cell r="BM8">
            <v>3173</v>
          </cell>
          <cell r="BN8">
            <v>-38140</v>
          </cell>
          <cell r="BO8">
            <v>0</v>
          </cell>
          <cell r="BP8">
            <v>25688</v>
          </cell>
          <cell r="BQ8">
            <v>0</v>
          </cell>
          <cell r="BR8">
            <v>0</v>
          </cell>
          <cell r="BS8">
            <v>0</v>
          </cell>
          <cell r="BT8">
            <v>-12452</v>
          </cell>
        </row>
        <row r="9">
          <cell r="A9">
            <v>137</v>
          </cell>
          <cell r="B9" t="str">
            <v>Paternoster</v>
          </cell>
          <cell r="D9">
            <v>93228</v>
          </cell>
          <cell r="E9">
            <v>0</v>
          </cell>
          <cell r="F9">
            <v>93306</v>
          </cell>
          <cell r="G9">
            <v>3191</v>
          </cell>
          <cell r="H9">
            <v>0</v>
          </cell>
          <cell r="I9">
            <v>0</v>
          </cell>
          <cell r="J9">
            <v>854131</v>
          </cell>
          <cell r="K9">
            <v>0</v>
          </cell>
          <cell r="L9">
            <v>0</v>
          </cell>
          <cell r="M9">
            <v>0</v>
          </cell>
          <cell r="N9">
            <v>44644</v>
          </cell>
          <cell r="O9">
            <v>0</v>
          </cell>
          <cell r="P9">
            <v>0</v>
          </cell>
          <cell r="Q9">
            <v>13800</v>
          </cell>
          <cell r="R9">
            <v>6000</v>
          </cell>
          <cell r="S9">
            <v>0</v>
          </cell>
          <cell r="T9">
            <v>0</v>
          </cell>
          <cell r="U9">
            <v>0</v>
          </cell>
          <cell r="V9">
            <v>3401</v>
          </cell>
          <cell r="W9">
            <v>47073</v>
          </cell>
          <cell r="X9">
            <v>0</v>
          </cell>
          <cell r="Y9">
            <v>0</v>
          </cell>
          <cell r="Z9">
            <v>0</v>
          </cell>
          <cell r="AA9">
            <v>401482</v>
          </cell>
          <cell r="AB9">
            <v>37797</v>
          </cell>
          <cell r="AC9">
            <v>361111</v>
          </cell>
          <cell r="AD9">
            <v>40447</v>
          </cell>
          <cell r="AE9">
            <v>41887</v>
          </cell>
          <cell r="AF9">
            <v>9700</v>
          </cell>
          <cell r="AG9">
            <v>14838</v>
          </cell>
          <cell r="AH9">
            <v>6900</v>
          </cell>
          <cell r="AI9">
            <v>2800</v>
          </cell>
          <cell r="AJ9">
            <v>19454</v>
          </cell>
          <cell r="AK9">
            <v>4863</v>
          </cell>
          <cell r="AL9">
            <v>16900</v>
          </cell>
          <cell r="AM9">
            <v>4337</v>
          </cell>
          <cell r="AN9">
            <v>3000</v>
          </cell>
          <cell r="AO9">
            <v>1800</v>
          </cell>
          <cell r="AP9">
            <v>24000</v>
          </cell>
          <cell r="AQ9">
            <v>0</v>
          </cell>
          <cell r="AR9">
            <v>5500</v>
          </cell>
          <cell r="AS9">
            <v>28061</v>
          </cell>
          <cell r="AT9">
            <v>2635</v>
          </cell>
          <cell r="AU9">
            <v>0</v>
          </cell>
          <cell r="AV9">
            <v>12570</v>
          </cell>
          <cell r="AW9">
            <v>6518</v>
          </cell>
          <cell r="AX9">
            <v>0</v>
          </cell>
          <cell r="AY9">
            <v>5073</v>
          </cell>
          <cell r="AZ9">
            <v>0</v>
          </cell>
          <cell r="BA9">
            <v>0</v>
          </cell>
          <cell r="BB9">
            <v>9808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40152</v>
          </cell>
          <cell r="BH9">
            <v>0</v>
          </cell>
          <cell r="BI9">
            <v>0</v>
          </cell>
          <cell r="BJ9">
            <v>0</v>
          </cell>
          <cell r="BK9">
            <v>88306</v>
          </cell>
          <cell r="BL9">
            <v>0</v>
          </cell>
          <cell r="BM9">
            <v>6330</v>
          </cell>
          <cell r="BN9">
            <v>796</v>
          </cell>
          <cell r="BO9">
            <v>0</v>
          </cell>
          <cell r="BP9">
            <v>42013</v>
          </cell>
          <cell r="BQ9">
            <v>0</v>
          </cell>
          <cell r="BR9">
            <v>0</v>
          </cell>
          <cell r="BS9">
            <v>0</v>
          </cell>
          <cell r="BT9">
            <v>42809</v>
          </cell>
        </row>
        <row r="10">
          <cell r="A10">
            <v>138</v>
          </cell>
          <cell r="B10" t="str">
            <v>Sandford</v>
          </cell>
          <cell r="D10">
            <v>-21775</v>
          </cell>
          <cell r="E10">
            <v>0</v>
          </cell>
          <cell r="F10">
            <v>28706</v>
          </cell>
          <cell r="G10">
            <v>0</v>
          </cell>
          <cell r="H10">
            <v>0</v>
          </cell>
          <cell r="I10">
            <v>0</v>
          </cell>
          <cell r="J10">
            <v>966331</v>
          </cell>
          <cell r="K10">
            <v>0</v>
          </cell>
          <cell r="L10">
            <v>0</v>
          </cell>
          <cell r="M10">
            <v>0</v>
          </cell>
          <cell r="N10">
            <v>38513</v>
          </cell>
          <cell r="O10">
            <v>24800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28809</v>
          </cell>
          <cell r="W10">
            <v>40919</v>
          </cell>
          <cell r="X10">
            <v>0</v>
          </cell>
          <cell r="Y10">
            <v>0</v>
          </cell>
          <cell r="Z10">
            <v>0</v>
          </cell>
          <cell r="AA10">
            <v>715557</v>
          </cell>
          <cell r="AB10">
            <v>3017</v>
          </cell>
          <cell r="AC10">
            <v>197063</v>
          </cell>
          <cell r="AD10">
            <v>29272</v>
          </cell>
          <cell r="AE10">
            <v>51614</v>
          </cell>
          <cell r="AF10">
            <v>0</v>
          </cell>
          <cell r="AG10">
            <v>8245</v>
          </cell>
          <cell r="AH10">
            <v>20050</v>
          </cell>
          <cell r="AI10">
            <v>7150</v>
          </cell>
          <cell r="AJ10">
            <v>0</v>
          </cell>
          <cell r="AK10">
            <v>0</v>
          </cell>
          <cell r="AL10">
            <v>14700</v>
          </cell>
          <cell r="AM10">
            <v>700</v>
          </cell>
          <cell r="AN10">
            <v>21500</v>
          </cell>
          <cell r="AO10">
            <v>2173</v>
          </cell>
          <cell r="AP10">
            <v>22000</v>
          </cell>
          <cell r="AQ10">
            <v>0</v>
          </cell>
          <cell r="AR10">
            <v>11250</v>
          </cell>
          <cell r="AS10">
            <v>77564</v>
          </cell>
          <cell r="AT10">
            <v>5306</v>
          </cell>
          <cell r="AU10">
            <v>2500</v>
          </cell>
          <cell r="AV10">
            <v>15300</v>
          </cell>
          <cell r="AW10">
            <v>7463</v>
          </cell>
          <cell r="AX10">
            <v>0</v>
          </cell>
          <cell r="AY10">
            <v>500</v>
          </cell>
          <cell r="AZ10">
            <v>0</v>
          </cell>
          <cell r="BA10">
            <v>0</v>
          </cell>
          <cell r="BB10">
            <v>14669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44168</v>
          </cell>
          <cell r="BH10">
            <v>0</v>
          </cell>
          <cell r="BI10">
            <v>0</v>
          </cell>
          <cell r="BJ10">
            <v>0</v>
          </cell>
          <cell r="BK10">
            <v>69688</v>
          </cell>
          <cell r="BL10">
            <v>0</v>
          </cell>
          <cell r="BM10">
            <v>3186</v>
          </cell>
          <cell r="BN10">
            <v>-149996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S10">
            <v>0</v>
          </cell>
          <cell r="BT10">
            <v>-149996</v>
          </cell>
        </row>
        <row r="11">
          <cell r="A11">
            <v>139</v>
          </cell>
          <cell r="B11" t="str">
            <v>The Shrubberies</v>
          </cell>
          <cell r="D11">
            <v>109398</v>
          </cell>
          <cell r="E11">
            <v>0</v>
          </cell>
          <cell r="F11">
            <v>103105</v>
          </cell>
          <cell r="G11">
            <v>0</v>
          </cell>
          <cell r="H11">
            <v>0</v>
          </cell>
          <cell r="I11">
            <v>0</v>
          </cell>
          <cell r="J11">
            <v>1486354</v>
          </cell>
          <cell r="K11">
            <v>0</v>
          </cell>
          <cell r="L11">
            <v>0</v>
          </cell>
          <cell r="M11">
            <v>0</v>
          </cell>
          <cell r="N11">
            <v>101077</v>
          </cell>
          <cell r="O11">
            <v>17000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48212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14428</v>
          </cell>
          <cell r="AC11">
            <v>1352271</v>
          </cell>
          <cell r="AD11">
            <v>12988</v>
          </cell>
          <cell r="AE11">
            <v>50024</v>
          </cell>
          <cell r="AF11">
            <v>0</v>
          </cell>
          <cell r="AG11">
            <v>34435</v>
          </cell>
          <cell r="AH11">
            <v>3250</v>
          </cell>
          <cell r="AI11">
            <v>3000</v>
          </cell>
          <cell r="AJ11">
            <v>40000</v>
          </cell>
          <cell r="AK11">
            <v>20000</v>
          </cell>
          <cell r="AL11">
            <v>59669</v>
          </cell>
          <cell r="AM11">
            <v>2650</v>
          </cell>
          <cell r="AN11">
            <v>22550</v>
          </cell>
          <cell r="AO11">
            <v>3960</v>
          </cell>
          <cell r="AP11">
            <v>27500</v>
          </cell>
          <cell r="AQ11">
            <v>0</v>
          </cell>
          <cell r="AR11">
            <v>3800</v>
          </cell>
          <cell r="AS11">
            <v>53486</v>
          </cell>
          <cell r="AT11">
            <v>2000</v>
          </cell>
          <cell r="AU11">
            <v>0</v>
          </cell>
          <cell r="AV11">
            <v>5300</v>
          </cell>
          <cell r="AW11">
            <v>11300</v>
          </cell>
          <cell r="AX11">
            <v>0</v>
          </cell>
          <cell r="AY11">
            <v>6500</v>
          </cell>
          <cell r="AZ11">
            <v>0</v>
          </cell>
          <cell r="BA11">
            <v>8000</v>
          </cell>
          <cell r="BB11">
            <v>16900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51957</v>
          </cell>
          <cell r="BH11">
            <v>0</v>
          </cell>
          <cell r="BI11">
            <v>0</v>
          </cell>
          <cell r="BJ11">
            <v>0</v>
          </cell>
          <cell r="BK11">
            <v>146628</v>
          </cell>
          <cell r="BL11">
            <v>0</v>
          </cell>
          <cell r="BM11">
            <v>8434</v>
          </cell>
          <cell r="BN11">
            <v>8030</v>
          </cell>
          <cell r="BO11">
            <v>0</v>
          </cell>
          <cell r="BP11">
            <v>0</v>
          </cell>
          <cell r="BQ11">
            <v>0</v>
          </cell>
          <cell r="BR11">
            <v>0</v>
          </cell>
          <cell r="BS11">
            <v>0</v>
          </cell>
          <cell r="BT11">
            <v>8030</v>
          </cell>
        </row>
        <row r="12">
          <cell r="A12">
            <v>141</v>
          </cell>
          <cell r="B12" t="str">
            <v>Battledown</v>
          </cell>
          <cell r="D12">
            <v>120410</v>
          </cell>
          <cell r="E12">
            <v>0</v>
          </cell>
          <cell r="F12">
            <v>33898</v>
          </cell>
          <cell r="G12">
            <v>8</v>
          </cell>
          <cell r="H12">
            <v>0</v>
          </cell>
          <cell r="I12">
            <v>0</v>
          </cell>
          <cell r="J12">
            <v>596890</v>
          </cell>
          <cell r="K12">
            <v>0</v>
          </cell>
          <cell r="L12">
            <v>0</v>
          </cell>
          <cell r="M12">
            <v>0</v>
          </cell>
          <cell r="N12">
            <v>30967</v>
          </cell>
          <cell r="O12">
            <v>0</v>
          </cell>
          <cell r="P12">
            <v>30000</v>
          </cell>
          <cell r="Q12">
            <v>2500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25000</v>
          </cell>
          <cell r="W12">
            <v>48212</v>
          </cell>
          <cell r="X12">
            <v>0</v>
          </cell>
          <cell r="Y12">
            <v>0</v>
          </cell>
          <cell r="Z12">
            <v>0</v>
          </cell>
          <cell r="AA12">
            <v>311467</v>
          </cell>
          <cell r="AB12">
            <v>10000</v>
          </cell>
          <cell r="AC12">
            <v>217002</v>
          </cell>
          <cell r="AD12">
            <v>21796</v>
          </cell>
          <cell r="AE12">
            <v>68857</v>
          </cell>
          <cell r="AF12">
            <v>0</v>
          </cell>
          <cell r="AG12">
            <v>3681</v>
          </cell>
          <cell r="AH12">
            <v>5000</v>
          </cell>
          <cell r="AI12">
            <v>12516</v>
          </cell>
          <cell r="AJ12">
            <v>0</v>
          </cell>
          <cell r="AK12">
            <v>0</v>
          </cell>
          <cell r="AL12">
            <v>7600</v>
          </cell>
          <cell r="AM12">
            <v>1500</v>
          </cell>
          <cell r="AN12">
            <v>1500</v>
          </cell>
          <cell r="AO12">
            <v>1500</v>
          </cell>
          <cell r="AP12">
            <v>5200</v>
          </cell>
          <cell r="AQ12">
            <v>0</v>
          </cell>
          <cell r="AR12">
            <v>1450</v>
          </cell>
          <cell r="AS12">
            <v>102778</v>
          </cell>
          <cell r="AT12">
            <v>4528</v>
          </cell>
          <cell r="AU12">
            <v>0</v>
          </cell>
          <cell r="AV12">
            <v>5555</v>
          </cell>
          <cell r="AW12">
            <v>5348</v>
          </cell>
          <cell r="AX12">
            <v>0</v>
          </cell>
          <cell r="AY12">
            <v>3117</v>
          </cell>
          <cell r="AZ12">
            <v>0</v>
          </cell>
          <cell r="BA12">
            <v>36150</v>
          </cell>
          <cell r="BB12">
            <v>11734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36169</v>
          </cell>
          <cell r="BH12">
            <v>0</v>
          </cell>
          <cell r="BI12">
            <v>0</v>
          </cell>
          <cell r="BJ12">
            <v>0</v>
          </cell>
          <cell r="BK12">
            <v>66942</v>
          </cell>
          <cell r="BL12">
            <v>0</v>
          </cell>
          <cell r="BM12">
            <v>3133</v>
          </cell>
          <cell r="BN12">
            <v>15700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15700</v>
          </cell>
        </row>
        <row r="13">
          <cell r="A13">
            <v>143</v>
          </cell>
          <cell r="B13" t="str">
            <v>Belmont</v>
          </cell>
          <cell r="C13">
            <v>1</v>
          </cell>
          <cell r="D13">
            <v>74153</v>
          </cell>
          <cell r="E13">
            <v>0</v>
          </cell>
          <cell r="F13">
            <v>80000</v>
          </cell>
          <cell r="G13">
            <v>0</v>
          </cell>
          <cell r="H13">
            <v>3000</v>
          </cell>
          <cell r="I13">
            <v>0</v>
          </cell>
          <cell r="J13">
            <v>1161112</v>
          </cell>
          <cell r="K13">
            <v>0</v>
          </cell>
          <cell r="L13">
            <v>0</v>
          </cell>
          <cell r="M13">
            <v>0</v>
          </cell>
          <cell r="N13">
            <v>109359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48212</v>
          </cell>
          <cell r="X13">
            <v>0</v>
          </cell>
          <cell r="Y13">
            <v>0</v>
          </cell>
          <cell r="Z13">
            <v>0</v>
          </cell>
          <cell r="AA13">
            <v>675524</v>
          </cell>
          <cell r="AB13">
            <v>29753</v>
          </cell>
          <cell r="AC13">
            <v>246060</v>
          </cell>
          <cell r="AD13">
            <v>25561</v>
          </cell>
          <cell r="AE13">
            <v>113820</v>
          </cell>
          <cell r="AF13">
            <v>0</v>
          </cell>
          <cell r="AG13">
            <v>1884</v>
          </cell>
          <cell r="AH13">
            <v>6400</v>
          </cell>
          <cell r="AI13">
            <v>14549</v>
          </cell>
          <cell r="AJ13">
            <v>29040</v>
          </cell>
          <cell r="AK13">
            <v>7260</v>
          </cell>
          <cell r="AL13">
            <v>29692</v>
          </cell>
          <cell r="AM13">
            <v>4800</v>
          </cell>
          <cell r="AN13">
            <v>18000</v>
          </cell>
          <cell r="AO13">
            <v>3500</v>
          </cell>
          <cell r="AP13">
            <v>18500</v>
          </cell>
          <cell r="AQ13">
            <v>0</v>
          </cell>
          <cell r="AR13">
            <v>4400</v>
          </cell>
          <cell r="AS13">
            <v>62220</v>
          </cell>
          <cell r="AT13">
            <v>23069</v>
          </cell>
          <cell r="AU13">
            <v>4000</v>
          </cell>
          <cell r="AV13">
            <v>19400</v>
          </cell>
          <cell r="AW13">
            <v>8238</v>
          </cell>
          <cell r="AX13">
            <v>2000</v>
          </cell>
          <cell r="AY13">
            <v>375</v>
          </cell>
          <cell r="AZ13">
            <v>0</v>
          </cell>
          <cell r="BA13">
            <v>16433</v>
          </cell>
          <cell r="BB13">
            <v>17667</v>
          </cell>
          <cell r="BC13">
            <v>0</v>
          </cell>
          <cell r="BD13">
            <v>3000</v>
          </cell>
          <cell r="BE13">
            <v>0</v>
          </cell>
          <cell r="BF13">
            <v>0</v>
          </cell>
          <cell r="BG13">
            <v>45260</v>
          </cell>
          <cell r="BH13">
            <v>0</v>
          </cell>
          <cell r="BI13">
            <v>3000</v>
          </cell>
          <cell r="BJ13">
            <v>0</v>
          </cell>
          <cell r="BK13">
            <v>80000</v>
          </cell>
          <cell r="BL13">
            <v>0</v>
          </cell>
          <cell r="BM13">
            <v>3220</v>
          </cell>
          <cell r="BN13">
            <v>7691</v>
          </cell>
          <cell r="BO13">
            <v>0</v>
          </cell>
          <cell r="BP13">
            <v>42040</v>
          </cell>
          <cell r="BQ13">
            <v>0</v>
          </cell>
          <cell r="BR13">
            <v>6000</v>
          </cell>
          <cell r="BS13">
            <v>0</v>
          </cell>
          <cell r="BT13">
            <v>55731</v>
          </cell>
        </row>
        <row r="14">
          <cell r="A14">
            <v>144</v>
          </cell>
          <cell r="B14" t="str">
            <v>The Milestone</v>
          </cell>
          <cell r="D14">
            <v>103343</v>
          </cell>
          <cell r="E14">
            <v>0</v>
          </cell>
          <cell r="F14">
            <v>23228</v>
          </cell>
          <cell r="G14">
            <v>374</v>
          </cell>
          <cell r="H14">
            <v>0</v>
          </cell>
          <cell r="I14">
            <v>0</v>
          </cell>
          <cell r="J14">
            <v>4156922</v>
          </cell>
          <cell r="K14">
            <v>0</v>
          </cell>
          <cell r="L14">
            <v>0</v>
          </cell>
          <cell r="M14">
            <v>0</v>
          </cell>
          <cell r="N14">
            <v>268335</v>
          </cell>
          <cell r="O14">
            <v>0</v>
          </cell>
          <cell r="P14">
            <v>17500</v>
          </cell>
          <cell r="Q14">
            <v>14000</v>
          </cell>
          <cell r="R14">
            <v>34500</v>
          </cell>
          <cell r="S14">
            <v>0</v>
          </cell>
          <cell r="T14">
            <v>0</v>
          </cell>
          <cell r="U14">
            <v>2000</v>
          </cell>
          <cell r="V14">
            <v>13000</v>
          </cell>
          <cell r="W14">
            <v>76442</v>
          </cell>
          <cell r="X14">
            <v>0</v>
          </cell>
          <cell r="Y14">
            <v>0</v>
          </cell>
          <cell r="Z14">
            <v>0</v>
          </cell>
          <cell r="AA14">
            <v>1851009</v>
          </cell>
          <cell r="AB14">
            <v>33330</v>
          </cell>
          <cell r="AC14">
            <v>1882804</v>
          </cell>
          <cell r="AD14">
            <v>114971</v>
          </cell>
          <cell r="AE14">
            <v>198541</v>
          </cell>
          <cell r="AF14">
            <v>0</v>
          </cell>
          <cell r="AG14">
            <v>97987</v>
          </cell>
          <cell r="AH14">
            <v>10892</v>
          </cell>
          <cell r="AI14">
            <v>21500</v>
          </cell>
          <cell r="AJ14">
            <v>0</v>
          </cell>
          <cell r="AK14">
            <v>0</v>
          </cell>
          <cell r="AL14">
            <v>40500</v>
          </cell>
          <cell r="AM14">
            <v>250</v>
          </cell>
          <cell r="AN14">
            <v>6000</v>
          </cell>
          <cell r="AO14">
            <v>8000</v>
          </cell>
          <cell r="AP14">
            <v>68000</v>
          </cell>
          <cell r="AQ14">
            <v>0</v>
          </cell>
          <cell r="AR14">
            <v>34000</v>
          </cell>
          <cell r="AS14">
            <v>190773</v>
          </cell>
          <cell r="AT14">
            <v>2000</v>
          </cell>
          <cell r="AU14">
            <v>0</v>
          </cell>
          <cell r="AV14">
            <v>22900</v>
          </cell>
          <cell r="AW14">
            <v>33483</v>
          </cell>
          <cell r="AX14">
            <v>0</v>
          </cell>
          <cell r="AY14">
            <v>52100</v>
          </cell>
          <cell r="AZ14">
            <v>0</v>
          </cell>
          <cell r="BA14">
            <v>14000</v>
          </cell>
          <cell r="BB14">
            <v>22784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101815</v>
          </cell>
          <cell r="BH14">
            <v>0</v>
          </cell>
          <cell r="BI14">
            <v>0</v>
          </cell>
          <cell r="BJ14">
            <v>0</v>
          </cell>
          <cell r="BK14">
            <v>121099</v>
          </cell>
          <cell r="BL14">
            <v>0</v>
          </cell>
          <cell r="BM14">
            <v>4318</v>
          </cell>
          <cell r="BN14">
            <v>-19782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-19782</v>
          </cell>
        </row>
        <row r="15">
          <cell r="A15">
            <v>145</v>
          </cell>
          <cell r="B15" t="str">
            <v xml:space="preserve">Heart of the Forest </v>
          </cell>
          <cell r="D15">
            <v>143010</v>
          </cell>
          <cell r="E15">
            <v>0</v>
          </cell>
          <cell r="F15">
            <v>23836</v>
          </cell>
          <cell r="G15">
            <v>4193</v>
          </cell>
          <cell r="H15">
            <v>0</v>
          </cell>
          <cell r="I15">
            <v>0</v>
          </cell>
          <cell r="J15">
            <v>1380507</v>
          </cell>
          <cell r="K15">
            <v>0</v>
          </cell>
          <cell r="L15">
            <v>0</v>
          </cell>
          <cell r="M15">
            <v>0</v>
          </cell>
          <cell r="N15">
            <v>57926</v>
          </cell>
          <cell r="O15">
            <v>0</v>
          </cell>
          <cell r="P15">
            <v>0</v>
          </cell>
          <cell r="Q15">
            <v>6000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6000</v>
          </cell>
          <cell r="W15">
            <v>48212</v>
          </cell>
          <cell r="X15">
            <v>0</v>
          </cell>
          <cell r="Y15">
            <v>0</v>
          </cell>
          <cell r="Z15">
            <v>0</v>
          </cell>
          <cell r="AA15">
            <v>691459</v>
          </cell>
          <cell r="AB15">
            <v>18427</v>
          </cell>
          <cell r="AC15">
            <v>579258</v>
          </cell>
          <cell r="AD15">
            <v>42308</v>
          </cell>
          <cell r="AE15">
            <v>38921</v>
          </cell>
          <cell r="AF15">
            <v>0</v>
          </cell>
          <cell r="AG15">
            <v>25742</v>
          </cell>
          <cell r="AH15">
            <v>7500</v>
          </cell>
          <cell r="AI15">
            <v>7000</v>
          </cell>
          <cell r="AJ15">
            <v>28852</v>
          </cell>
          <cell r="AK15">
            <v>7213</v>
          </cell>
          <cell r="AL15">
            <v>15000</v>
          </cell>
          <cell r="AM15">
            <v>2600</v>
          </cell>
          <cell r="AN15">
            <v>8000</v>
          </cell>
          <cell r="AO15">
            <v>7000</v>
          </cell>
          <cell r="AP15">
            <v>25600</v>
          </cell>
          <cell r="AQ15">
            <v>0</v>
          </cell>
          <cell r="AR15">
            <v>3450</v>
          </cell>
          <cell r="AS15">
            <v>54906</v>
          </cell>
          <cell r="AT15">
            <v>5202</v>
          </cell>
          <cell r="AU15">
            <v>1000</v>
          </cell>
          <cell r="AV15">
            <v>10150</v>
          </cell>
          <cell r="AW15">
            <v>0</v>
          </cell>
          <cell r="AX15">
            <v>0</v>
          </cell>
          <cell r="AY15">
            <v>4838</v>
          </cell>
          <cell r="AZ15">
            <v>0</v>
          </cell>
          <cell r="BA15">
            <v>18378</v>
          </cell>
          <cell r="BB15">
            <v>21040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25994</v>
          </cell>
          <cell r="BH15">
            <v>0</v>
          </cell>
          <cell r="BI15">
            <v>0</v>
          </cell>
          <cell r="BJ15">
            <v>0</v>
          </cell>
          <cell r="BK15">
            <v>46576</v>
          </cell>
          <cell r="BL15">
            <v>0</v>
          </cell>
          <cell r="BM15">
            <v>7447</v>
          </cell>
          <cell r="BN15">
            <v>17811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17811</v>
          </cell>
        </row>
        <row r="16">
          <cell r="A16">
            <v>325</v>
          </cell>
          <cell r="B16" t="str">
            <v>Dene Magna Community School</v>
          </cell>
          <cell r="C16">
            <v>1</v>
          </cell>
          <cell r="D16">
            <v>88032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2675836</v>
          </cell>
          <cell r="K16">
            <v>0</v>
          </cell>
          <cell r="L16">
            <v>300840</v>
          </cell>
          <cell r="M16">
            <v>0</v>
          </cell>
          <cell r="N16">
            <v>286322</v>
          </cell>
          <cell r="O16">
            <v>0</v>
          </cell>
          <cell r="P16">
            <v>8297</v>
          </cell>
          <cell r="Q16">
            <v>21400</v>
          </cell>
          <cell r="R16">
            <v>57000</v>
          </cell>
          <cell r="S16">
            <v>0</v>
          </cell>
          <cell r="T16">
            <v>0</v>
          </cell>
          <cell r="U16">
            <v>0</v>
          </cell>
          <cell r="V16">
            <v>35505</v>
          </cell>
          <cell r="W16">
            <v>155795</v>
          </cell>
          <cell r="X16">
            <v>0</v>
          </cell>
          <cell r="Y16">
            <v>0</v>
          </cell>
          <cell r="Z16">
            <v>34000</v>
          </cell>
          <cell r="AA16">
            <v>2060674</v>
          </cell>
          <cell r="AB16">
            <v>17000</v>
          </cell>
          <cell r="AC16">
            <v>582322</v>
          </cell>
          <cell r="AD16">
            <v>96429</v>
          </cell>
          <cell r="AE16">
            <v>179521</v>
          </cell>
          <cell r="AF16">
            <v>54675</v>
          </cell>
          <cell r="AG16">
            <v>41973</v>
          </cell>
          <cell r="AH16">
            <v>6181</v>
          </cell>
          <cell r="AI16">
            <v>23354</v>
          </cell>
          <cell r="AJ16">
            <v>0</v>
          </cell>
          <cell r="AK16">
            <v>0</v>
          </cell>
          <cell r="AL16">
            <v>29900</v>
          </cell>
          <cell r="AM16">
            <v>14748</v>
          </cell>
          <cell r="AN16">
            <v>2235</v>
          </cell>
          <cell r="AO16">
            <v>9140</v>
          </cell>
          <cell r="AP16">
            <v>53786</v>
          </cell>
          <cell r="AQ16">
            <v>10673</v>
          </cell>
          <cell r="AR16">
            <v>10413</v>
          </cell>
          <cell r="AS16">
            <v>161091</v>
          </cell>
          <cell r="AT16">
            <v>62830</v>
          </cell>
          <cell r="AU16">
            <v>48200</v>
          </cell>
          <cell r="AV16">
            <v>20100</v>
          </cell>
          <cell r="AW16">
            <v>19017</v>
          </cell>
          <cell r="AX16">
            <v>0</v>
          </cell>
          <cell r="AY16">
            <v>27074</v>
          </cell>
          <cell r="AZ16">
            <v>9595</v>
          </cell>
          <cell r="BA16">
            <v>28027</v>
          </cell>
          <cell r="BB16">
            <v>770</v>
          </cell>
          <cell r="BC16">
            <v>0</v>
          </cell>
          <cell r="BD16">
            <v>0</v>
          </cell>
          <cell r="BE16">
            <v>31761</v>
          </cell>
          <cell r="BF16">
            <v>0</v>
          </cell>
          <cell r="BG16">
            <v>132961</v>
          </cell>
          <cell r="BH16">
            <v>0</v>
          </cell>
          <cell r="BI16">
            <v>0</v>
          </cell>
          <cell r="BJ16">
            <v>0</v>
          </cell>
          <cell r="BK16">
            <v>124426</v>
          </cell>
          <cell r="BL16">
            <v>2000</v>
          </cell>
          <cell r="BM16">
            <v>0</v>
          </cell>
          <cell r="BN16">
            <v>59299</v>
          </cell>
          <cell r="BO16">
            <v>0</v>
          </cell>
          <cell r="BP16">
            <v>6535</v>
          </cell>
          <cell r="BQ16">
            <v>0</v>
          </cell>
          <cell r="BR16">
            <v>0</v>
          </cell>
          <cell r="BS16">
            <v>2239</v>
          </cell>
          <cell r="BT16">
            <v>68073</v>
          </cell>
        </row>
        <row r="17">
          <cell r="A17">
            <v>326</v>
          </cell>
          <cell r="B17" t="str">
            <v>Vale of Berkeley College</v>
          </cell>
          <cell r="C17">
            <v>1</v>
          </cell>
          <cell r="D17">
            <v>81190</v>
          </cell>
          <cell r="E17">
            <v>0</v>
          </cell>
          <cell r="F17">
            <v>81916</v>
          </cell>
          <cell r="G17">
            <v>165594</v>
          </cell>
          <cell r="H17">
            <v>0</v>
          </cell>
          <cell r="I17">
            <v>0</v>
          </cell>
          <cell r="J17">
            <v>1327115</v>
          </cell>
          <cell r="K17">
            <v>0</v>
          </cell>
          <cell r="L17">
            <v>283097</v>
          </cell>
          <cell r="M17">
            <v>0</v>
          </cell>
          <cell r="N17">
            <v>158762</v>
          </cell>
          <cell r="O17">
            <v>0</v>
          </cell>
          <cell r="P17">
            <v>0</v>
          </cell>
          <cell r="Q17">
            <v>5000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21600</v>
          </cell>
          <cell r="W17">
            <v>137741</v>
          </cell>
          <cell r="X17">
            <v>0</v>
          </cell>
          <cell r="Y17">
            <v>0</v>
          </cell>
          <cell r="Z17">
            <v>0</v>
          </cell>
          <cell r="AA17">
            <v>1014847</v>
          </cell>
          <cell r="AB17">
            <v>62751</v>
          </cell>
          <cell r="AC17">
            <v>342780</v>
          </cell>
          <cell r="AD17">
            <v>47146</v>
          </cell>
          <cell r="AE17">
            <v>93267</v>
          </cell>
          <cell r="AF17">
            <v>0</v>
          </cell>
          <cell r="AG17">
            <v>11775</v>
          </cell>
          <cell r="AH17">
            <v>10000</v>
          </cell>
          <cell r="AI17">
            <v>7150</v>
          </cell>
          <cell r="AJ17">
            <v>0</v>
          </cell>
          <cell r="AK17">
            <v>0</v>
          </cell>
          <cell r="AL17">
            <v>75500</v>
          </cell>
          <cell r="AM17">
            <v>9500</v>
          </cell>
          <cell r="AN17">
            <v>35000</v>
          </cell>
          <cell r="AO17">
            <v>4200</v>
          </cell>
          <cell r="AP17">
            <v>34500</v>
          </cell>
          <cell r="AQ17">
            <v>17239</v>
          </cell>
          <cell r="AR17">
            <v>12900</v>
          </cell>
          <cell r="AS17">
            <v>61474</v>
          </cell>
          <cell r="AT17">
            <v>18584</v>
          </cell>
          <cell r="AU17">
            <v>22000</v>
          </cell>
          <cell r="AV17">
            <v>35134</v>
          </cell>
          <cell r="AW17">
            <v>7185</v>
          </cell>
          <cell r="AX17">
            <v>0</v>
          </cell>
          <cell r="AY17">
            <v>14368</v>
          </cell>
          <cell r="AZ17">
            <v>0</v>
          </cell>
          <cell r="BA17">
            <v>11906</v>
          </cell>
          <cell r="BB17">
            <v>29682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70205</v>
          </cell>
          <cell r="BH17">
            <v>0</v>
          </cell>
          <cell r="BI17">
            <v>0</v>
          </cell>
          <cell r="BJ17">
            <v>0</v>
          </cell>
          <cell r="BK17">
            <v>86573</v>
          </cell>
          <cell r="BL17">
            <v>0</v>
          </cell>
          <cell r="BM17">
            <v>6120</v>
          </cell>
          <cell r="BN17">
            <v>35617</v>
          </cell>
          <cell r="BO17">
            <v>0</v>
          </cell>
          <cell r="BP17">
            <v>231980</v>
          </cell>
          <cell r="BQ17">
            <v>-6958</v>
          </cell>
          <cell r="BR17">
            <v>0</v>
          </cell>
          <cell r="BS17">
            <v>0</v>
          </cell>
          <cell r="BT17">
            <v>260639</v>
          </cell>
        </row>
        <row r="18">
          <cell r="A18">
            <v>327</v>
          </cell>
          <cell r="B18" t="str">
            <v>Lakers School</v>
          </cell>
          <cell r="C18">
            <v>1</v>
          </cell>
          <cell r="D18">
            <v>193963</v>
          </cell>
          <cell r="E18">
            <v>0</v>
          </cell>
          <cell r="F18">
            <v>-134683</v>
          </cell>
          <cell r="G18">
            <v>0</v>
          </cell>
          <cell r="H18">
            <v>0</v>
          </cell>
          <cell r="I18">
            <v>0</v>
          </cell>
          <cell r="J18">
            <v>2751525</v>
          </cell>
          <cell r="K18">
            <v>0</v>
          </cell>
          <cell r="L18">
            <v>405520</v>
          </cell>
          <cell r="M18">
            <v>0</v>
          </cell>
          <cell r="N18">
            <v>332105</v>
          </cell>
          <cell r="O18">
            <v>130826</v>
          </cell>
          <cell r="P18">
            <v>3000</v>
          </cell>
          <cell r="Q18">
            <v>14000</v>
          </cell>
          <cell r="R18">
            <v>125000</v>
          </cell>
          <cell r="S18">
            <v>0</v>
          </cell>
          <cell r="T18">
            <v>0</v>
          </cell>
          <cell r="U18">
            <v>0</v>
          </cell>
          <cell r="V18">
            <v>15000</v>
          </cell>
          <cell r="W18">
            <v>172274</v>
          </cell>
          <cell r="X18">
            <v>0</v>
          </cell>
          <cell r="Y18">
            <v>2174</v>
          </cell>
          <cell r="Z18">
            <v>0</v>
          </cell>
          <cell r="AA18">
            <v>2149702</v>
          </cell>
          <cell r="AB18">
            <v>30400</v>
          </cell>
          <cell r="AC18">
            <v>455334</v>
          </cell>
          <cell r="AD18">
            <v>106683</v>
          </cell>
          <cell r="AE18">
            <v>282557</v>
          </cell>
          <cell r="AF18">
            <v>80705</v>
          </cell>
          <cell r="AG18">
            <v>12000</v>
          </cell>
          <cell r="AH18">
            <v>37148</v>
          </cell>
          <cell r="AI18">
            <v>10500</v>
          </cell>
          <cell r="AJ18">
            <v>0</v>
          </cell>
          <cell r="AK18">
            <v>350</v>
          </cell>
          <cell r="AL18">
            <v>24350</v>
          </cell>
          <cell r="AM18">
            <v>1800</v>
          </cell>
          <cell r="AN18">
            <v>59500</v>
          </cell>
          <cell r="AO18">
            <v>6000</v>
          </cell>
          <cell r="AP18">
            <v>46000</v>
          </cell>
          <cell r="AQ18">
            <v>12391</v>
          </cell>
          <cell r="AR18">
            <v>29550</v>
          </cell>
          <cell r="AS18">
            <v>315950</v>
          </cell>
          <cell r="AT18">
            <v>18287</v>
          </cell>
          <cell r="AU18">
            <v>50000</v>
          </cell>
          <cell r="AV18">
            <v>29400</v>
          </cell>
          <cell r="AW18">
            <v>20992</v>
          </cell>
          <cell r="AX18">
            <v>0</v>
          </cell>
          <cell r="AY18">
            <v>83174</v>
          </cell>
          <cell r="AZ18">
            <v>19000</v>
          </cell>
          <cell r="BA18">
            <v>8000</v>
          </cell>
          <cell r="BB18">
            <v>36850</v>
          </cell>
          <cell r="BC18">
            <v>0</v>
          </cell>
          <cell r="BD18">
            <v>20789</v>
          </cell>
          <cell r="BE18">
            <v>2174</v>
          </cell>
          <cell r="BF18">
            <v>0</v>
          </cell>
          <cell r="BG18">
            <v>132258</v>
          </cell>
          <cell r="BH18">
            <v>20000</v>
          </cell>
          <cell r="BI18">
            <v>20789</v>
          </cell>
          <cell r="BJ18">
            <v>0</v>
          </cell>
          <cell r="BK18">
            <v>29832</v>
          </cell>
          <cell r="BL18">
            <v>0</v>
          </cell>
          <cell r="BM18">
            <v>8532</v>
          </cell>
          <cell r="BN18">
            <v>195801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S18">
            <v>0</v>
          </cell>
          <cell r="BT18">
            <v>195801</v>
          </cell>
        </row>
        <row r="19">
          <cell r="A19">
            <v>328</v>
          </cell>
          <cell r="B19" t="str">
            <v>Cleeve School</v>
          </cell>
          <cell r="C19">
            <v>1</v>
          </cell>
          <cell r="D19">
            <v>176188</v>
          </cell>
          <cell r="E19">
            <v>0</v>
          </cell>
          <cell r="F19">
            <v>89292</v>
          </cell>
          <cell r="G19">
            <v>0</v>
          </cell>
          <cell r="H19">
            <v>0</v>
          </cell>
          <cell r="I19">
            <v>0</v>
          </cell>
          <cell r="J19">
            <v>4218948</v>
          </cell>
          <cell r="K19">
            <v>1622136</v>
          </cell>
          <cell r="L19">
            <v>256695</v>
          </cell>
          <cell r="M19">
            <v>0</v>
          </cell>
          <cell r="N19">
            <v>610319</v>
          </cell>
          <cell r="O19">
            <v>0</v>
          </cell>
          <cell r="P19">
            <v>78980</v>
          </cell>
          <cell r="Q19">
            <v>104300</v>
          </cell>
          <cell r="R19">
            <v>0</v>
          </cell>
          <cell r="S19">
            <v>3347</v>
          </cell>
          <cell r="T19">
            <v>0</v>
          </cell>
          <cell r="U19">
            <v>0</v>
          </cell>
          <cell r="V19">
            <v>0</v>
          </cell>
          <cell r="W19">
            <v>268987</v>
          </cell>
          <cell r="X19">
            <v>0</v>
          </cell>
          <cell r="Y19">
            <v>47707</v>
          </cell>
          <cell r="Z19">
            <v>0</v>
          </cell>
          <cell r="AA19">
            <v>4577221</v>
          </cell>
          <cell r="AB19">
            <v>20000</v>
          </cell>
          <cell r="AC19">
            <v>788311</v>
          </cell>
          <cell r="AD19">
            <v>251423</v>
          </cell>
          <cell r="AE19">
            <v>342980</v>
          </cell>
          <cell r="AF19">
            <v>0</v>
          </cell>
          <cell r="AG19">
            <v>17193</v>
          </cell>
          <cell r="AH19">
            <v>69504</v>
          </cell>
          <cell r="AI19">
            <v>58397</v>
          </cell>
          <cell r="AJ19">
            <v>0</v>
          </cell>
          <cell r="AK19">
            <v>0</v>
          </cell>
          <cell r="AL19">
            <v>67110</v>
          </cell>
          <cell r="AM19">
            <v>39688</v>
          </cell>
          <cell r="AN19">
            <v>7342</v>
          </cell>
          <cell r="AO19">
            <v>16673</v>
          </cell>
          <cell r="AP19">
            <v>96565</v>
          </cell>
          <cell r="AQ19">
            <v>14361</v>
          </cell>
          <cell r="AR19">
            <v>29845</v>
          </cell>
          <cell r="AS19">
            <v>270166</v>
          </cell>
          <cell r="AT19">
            <v>220890</v>
          </cell>
          <cell r="AU19">
            <v>128000</v>
          </cell>
          <cell r="AV19">
            <v>107263</v>
          </cell>
          <cell r="AW19">
            <v>42131</v>
          </cell>
          <cell r="AX19">
            <v>0</v>
          </cell>
          <cell r="AY19">
            <v>27344</v>
          </cell>
          <cell r="AZ19">
            <v>0</v>
          </cell>
          <cell r="BA19">
            <v>79182</v>
          </cell>
          <cell r="BB19">
            <v>68336</v>
          </cell>
          <cell r="BC19">
            <v>0</v>
          </cell>
          <cell r="BD19">
            <v>0</v>
          </cell>
          <cell r="BE19">
            <v>16536</v>
          </cell>
          <cell r="BF19">
            <v>31146</v>
          </cell>
          <cell r="BG19">
            <v>245755</v>
          </cell>
          <cell r="BH19">
            <v>0</v>
          </cell>
          <cell r="BI19">
            <v>0</v>
          </cell>
          <cell r="BJ19">
            <v>0</v>
          </cell>
          <cell r="BK19">
            <v>323641</v>
          </cell>
          <cell r="BL19">
            <v>0</v>
          </cell>
          <cell r="BM19">
            <v>11406</v>
          </cell>
          <cell r="BN19">
            <v>-25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25</v>
          </cell>
          <cell r="BT19">
            <v>0</v>
          </cell>
        </row>
        <row r="20">
          <cell r="A20">
            <v>330</v>
          </cell>
          <cell r="B20" t="str">
            <v>Beaufort Community School</v>
          </cell>
          <cell r="C20">
            <v>1</v>
          </cell>
          <cell r="D20">
            <v>249299</v>
          </cell>
          <cell r="E20">
            <v>0</v>
          </cell>
          <cell r="F20">
            <v>13918</v>
          </cell>
          <cell r="G20">
            <v>0</v>
          </cell>
          <cell r="H20">
            <v>0</v>
          </cell>
          <cell r="I20">
            <v>0</v>
          </cell>
          <cell r="J20">
            <v>3640027</v>
          </cell>
          <cell r="K20">
            <v>829632</v>
          </cell>
          <cell r="L20">
            <v>600375</v>
          </cell>
          <cell r="M20">
            <v>0</v>
          </cell>
          <cell r="N20">
            <v>601001</v>
          </cell>
          <cell r="O20">
            <v>0</v>
          </cell>
          <cell r="P20">
            <v>3000</v>
          </cell>
          <cell r="Q20">
            <v>93500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38940</v>
          </cell>
          <cell r="W20">
            <v>267887</v>
          </cell>
          <cell r="X20">
            <v>0</v>
          </cell>
          <cell r="Y20">
            <v>0</v>
          </cell>
          <cell r="Z20">
            <v>0</v>
          </cell>
          <cell r="AA20">
            <v>3516744</v>
          </cell>
          <cell r="AB20">
            <v>46000</v>
          </cell>
          <cell r="AC20">
            <v>892620</v>
          </cell>
          <cell r="AD20">
            <v>207000</v>
          </cell>
          <cell r="AE20">
            <v>313020</v>
          </cell>
          <cell r="AF20">
            <v>0</v>
          </cell>
          <cell r="AG20">
            <v>116389</v>
          </cell>
          <cell r="AH20">
            <v>49500</v>
          </cell>
          <cell r="AI20">
            <v>11000</v>
          </cell>
          <cell r="AJ20">
            <v>0</v>
          </cell>
          <cell r="AK20">
            <v>0</v>
          </cell>
          <cell r="AL20">
            <v>107200</v>
          </cell>
          <cell r="AM20">
            <v>11800</v>
          </cell>
          <cell r="AN20">
            <v>12500</v>
          </cell>
          <cell r="AO20">
            <v>30000</v>
          </cell>
          <cell r="AP20">
            <v>108000</v>
          </cell>
          <cell r="AQ20">
            <v>17606</v>
          </cell>
          <cell r="AR20">
            <v>16500</v>
          </cell>
          <cell r="AS20">
            <v>223430</v>
          </cell>
          <cell r="AT20">
            <v>97408</v>
          </cell>
          <cell r="AU20">
            <v>96000</v>
          </cell>
          <cell r="AV20">
            <v>138850</v>
          </cell>
          <cell r="AW20">
            <v>30433</v>
          </cell>
          <cell r="AX20">
            <v>0</v>
          </cell>
          <cell r="AY20">
            <v>54042</v>
          </cell>
          <cell r="AZ20">
            <v>61961</v>
          </cell>
          <cell r="BA20">
            <v>38000</v>
          </cell>
          <cell r="BB20">
            <v>60077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193264</v>
          </cell>
          <cell r="BH20">
            <v>0</v>
          </cell>
          <cell r="BI20">
            <v>0</v>
          </cell>
          <cell r="BJ20">
            <v>0</v>
          </cell>
          <cell r="BK20">
            <v>197123</v>
          </cell>
          <cell r="BL20">
            <v>0</v>
          </cell>
          <cell r="BM20">
            <v>10059</v>
          </cell>
          <cell r="BN20">
            <v>67581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67581</v>
          </cell>
        </row>
        <row r="21">
          <cell r="A21">
            <v>331</v>
          </cell>
          <cell r="B21" t="str">
            <v>Balcarras School</v>
          </cell>
          <cell r="C21">
            <v>1</v>
          </cell>
          <cell r="D21">
            <v>93240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3430573</v>
          </cell>
          <cell r="K21">
            <v>1409501</v>
          </cell>
          <cell r="L21">
            <v>201360</v>
          </cell>
          <cell r="M21">
            <v>0</v>
          </cell>
          <cell r="N21">
            <v>327536</v>
          </cell>
          <cell r="O21">
            <v>0</v>
          </cell>
          <cell r="P21">
            <v>26764</v>
          </cell>
          <cell r="Q21">
            <v>94887.338749999995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212207</v>
          </cell>
          <cell r="X21">
            <v>0</v>
          </cell>
          <cell r="Y21">
            <v>0</v>
          </cell>
          <cell r="Z21">
            <v>0</v>
          </cell>
          <cell r="AA21">
            <v>3648853</v>
          </cell>
          <cell r="AB21">
            <v>43300</v>
          </cell>
          <cell r="AC21">
            <v>403257</v>
          </cell>
          <cell r="AD21">
            <v>181539</v>
          </cell>
          <cell r="AE21">
            <v>335698</v>
          </cell>
          <cell r="AF21">
            <v>0</v>
          </cell>
          <cell r="AG21">
            <v>77741</v>
          </cell>
          <cell r="AH21">
            <v>27753</v>
          </cell>
          <cell r="AI21">
            <v>24000</v>
          </cell>
          <cell r="AJ21">
            <v>0</v>
          </cell>
          <cell r="AK21">
            <v>0</v>
          </cell>
          <cell r="AL21">
            <v>54479</v>
          </cell>
          <cell r="AM21">
            <v>9040</v>
          </cell>
          <cell r="AN21">
            <v>13610</v>
          </cell>
          <cell r="AO21">
            <v>12448.37</v>
          </cell>
          <cell r="AP21">
            <v>71760.53</v>
          </cell>
          <cell r="AQ21">
            <v>18897</v>
          </cell>
          <cell r="AR21">
            <v>10017</v>
          </cell>
          <cell r="AS21">
            <v>285520</v>
          </cell>
          <cell r="AT21">
            <v>102667</v>
          </cell>
          <cell r="AU21">
            <v>120950</v>
          </cell>
          <cell r="AV21">
            <v>55446</v>
          </cell>
          <cell r="AW21">
            <v>33752</v>
          </cell>
          <cell r="AX21">
            <v>10000</v>
          </cell>
          <cell r="AY21">
            <v>25593</v>
          </cell>
          <cell r="AZ21">
            <v>0</v>
          </cell>
          <cell r="BA21">
            <v>47888.823499999999</v>
          </cell>
          <cell r="BB21">
            <v>21377</v>
          </cell>
          <cell r="BC21">
            <v>0</v>
          </cell>
          <cell r="BD21">
            <v>43986</v>
          </cell>
          <cell r="BE21">
            <v>0</v>
          </cell>
          <cell r="BF21">
            <v>0</v>
          </cell>
          <cell r="BG21">
            <v>203396</v>
          </cell>
          <cell r="BH21">
            <v>0</v>
          </cell>
          <cell r="BI21">
            <v>43986</v>
          </cell>
          <cell r="BJ21">
            <v>0</v>
          </cell>
          <cell r="BK21">
            <v>242382</v>
          </cell>
          <cell r="BL21">
            <v>5000</v>
          </cell>
          <cell r="BM21">
            <v>0</v>
          </cell>
          <cell r="BN21">
            <v>116495.6152499998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116495.6152499998</v>
          </cell>
        </row>
        <row r="22">
          <cell r="A22">
            <v>332</v>
          </cell>
          <cell r="B22" t="str">
            <v>Chipping Campden School</v>
          </cell>
          <cell r="C22">
            <v>1</v>
          </cell>
          <cell r="D22">
            <v>236681</v>
          </cell>
          <cell r="E22">
            <v>0</v>
          </cell>
          <cell r="F22">
            <v>-14993</v>
          </cell>
          <cell r="G22">
            <v>0</v>
          </cell>
          <cell r="H22">
            <v>0</v>
          </cell>
          <cell r="I22">
            <v>23804</v>
          </cell>
          <cell r="J22">
            <v>3235232</v>
          </cell>
          <cell r="K22">
            <v>1041453</v>
          </cell>
          <cell r="L22">
            <v>222276</v>
          </cell>
          <cell r="M22">
            <v>0</v>
          </cell>
          <cell r="N22">
            <v>388478</v>
          </cell>
          <cell r="O22">
            <v>3500</v>
          </cell>
          <cell r="P22">
            <v>166963</v>
          </cell>
          <cell r="Q22">
            <v>146900</v>
          </cell>
          <cell r="R22">
            <v>0</v>
          </cell>
          <cell r="S22">
            <v>0</v>
          </cell>
          <cell r="T22">
            <v>0</v>
          </cell>
          <cell r="U22">
            <v>84000</v>
          </cell>
          <cell r="V22">
            <v>3500</v>
          </cell>
          <cell r="W22">
            <v>205507</v>
          </cell>
          <cell r="X22">
            <v>0</v>
          </cell>
          <cell r="Y22">
            <v>73178</v>
          </cell>
          <cell r="Z22">
            <v>0</v>
          </cell>
          <cell r="AA22">
            <v>3388310</v>
          </cell>
          <cell r="AB22">
            <v>91183</v>
          </cell>
          <cell r="AC22">
            <v>611360</v>
          </cell>
          <cell r="AD22">
            <v>155376</v>
          </cell>
          <cell r="AE22">
            <v>213045</v>
          </cell>
          <cell r="AF22">
            <v>0</v>
          </cell>
          <cell r="AG22">
            <v>16020</v>
          </cell>
          <cell r="AH22">
            <v>14600</v>
          </cell>
          <cell r="AI22">
            <v>11200</v>
          </cell>
          <cell r="AJ22">
            <v>0</v>
          </cell>
          <cell r="AK22">
            <v>0</v>
          </cell>
          <cell r="AL22">
            <v>64450</v>
          </cell>
          <cell r="AM22">
            <v>6450</v>
          </cell>
          <cell r="AN22">
            <v>12400</v>
          </cell>
          <cell r="AO22">
            <v>16560</v>
          </cell>
          <cell r="AP22">
            <v>83920</v>
          </cell>
          <cell r="AQ22">
            <v>18729</v>
          </cell>
          <cell r="AR22">
            <v>28700</v>
          </cell>
          <cell r="AS22">
            <v>418317</v>
          </cell>
          <cell r="AT22">
            <v>70162</v>
          </cell>
          <cell r="AU22">
            <v>102000</v>
          </cell>
          <cell r="AV22">
            <v>92740</v>
          </cell>
          <cell r="AW22">
            <v>31151</v>
          </cell>
          <cell r="AX22">
            <v>0</v>
          </cell>
          <cell r="AY22">
            <v>8000</v>
          </cell>
          <cell r="AZ22">
            <v>4000</v>
          </cell>
          <cell r="BA22">
            <v>67500</v>
          </cell>
          <cell r="BB22">
            <v>49416</v>
          </cell>
          <cell r="BC22">
            <v>1200</v>
          </cell>
          <cell r="BD22">
            <v>0</v>
          </cell>
          <cell r="BE22">
            <v>0</v>
          </cell>
          <cell r="BF22">
            <v>96982</v>
          </cell>
          <cell r="BG22">
            <v>190831</v>
          </cell>
          <cell r="BH22">
            <v>0</v>
          </cell>
          <cell r="BI22">
            <v>0</v>
          </cell>
          <cell r="BJ22">
            <v>0</v>
          </cell>
          <cell r="BK22">
            <v>107000</v>
          </cell>
          <cell r="BL22">
            <v>0</v>
          </cell>
          <cell r="BM22">
            <v>9913</v>
          </cell>
          <cell r="BN22">
            <v>157701</v>
          </cell>
          <cell r="BO22">
            <v>0</v>
          </cell>
          <cell r="BP22">
            <v>58925</v>
          </cell>
          <cell r="BQ22">
            <v>0</v>
          </cell>
          <cell r="BR22">
            <v>0</v>
          </cell>
          <cell r="BS22">
            <v>0</v>
          </cell>
          <cell r="BT22">
            <v>216626</v>
          </cell>
        </row>
        <row r="23">
          <cell r="A23">
            <v>334</v>
          </cell>
          <cell r="B23" t="str">
            <v>Cirencester Kingshill School</v>
          </cell>
          <cell r="C23">
            <v>1</v>
          </cell>
          <cell r="D23">
            <v>175312</v>
          </cell>
          <cell r="E23">
            <v>0</v>
          </cell>
          <cell r="F23">
            <v>0</v>
          </cell>
          <cell r="G23">
            <v>4779</v>
          </cell>
          <cell r="H23">
            <v>192475</v>
          </cell>
          <cell r="I23">
            <v>0</v>
          </cell>
          <cell r="J23">
            <v>2870896</v>
          </cell>
          <cell r="K23">
            <v>0</v>
          </cell>
          <cell r="L23">
            <v>327185</v>
          </cell>
          <cell r="M23">
            <v>0</v>
          </cell>
          <cell r="N23">
            <v>280454</v>
          </cell>
          <cell r="O23">
            <v>0</v>
          </cell>
          <cell r="P23">
            <v>24692</v>
          </cell>
          <cell r="Q23">
            <v>31800</v>
          </cell>
          <cell r="R23">
            <v>0</v>
          </cell>
          <cell r="S23">
            <v>0</v>
          </cell>
          <cell r="T23">
            <v>0</v>
          </cell>
          <cell r="U23">
            <v>20000</v>
          </cell>
          <cell r="V23">
            <v>0</v>
          </cell>
          <cell r="W23">
            <v>162392</v>
          </cell>
          <cell r="X23">
            <v>0</v>
          </cell>
          <cell r="Y23">
            <v>0</v>
          </cell>
          <cell r="Z23">
            <v>10000</v>
          </cell>
          <cell r="AA23">
            <v>2289805</v>
          </cell>
          <cell r="AB23">
            <v>54567</v>
          </cell>
          <cell r="AC23">
            <v>547979</v>
          </cell>
          <cell r="AD23">
            <v>62820</v>
          </cell>
          <cell r="AE23">
            <v>155154</v>
          </cell>
          <cell r="AF23">
            <v>0</v>
          </cell>
          <cell r="AG23">
            <v>33000</v>
          </cell>
          <cell r="AH23">
            <v>18500</v>
          </cell>
          <cell r="AI23">
            <v>20000</v>
          </cell>
          <cell r="AJ23">
            <v>0</v>
          </cell>
          <cell r="AK23">
            <v>0</v>
          </cell>
          <cell r="AL23">
            <v>75000</v>
          </cell>
          <cell r="AM23">
            <v>21000</v>
          </cell>
          <cell r="AN23">
            <v>85000</v>
          </cell>
          <cell r="AO23">
            <v>10000</v>
          </cell>
          <cell r="AP23">
            <v>85000</v>
          </cell>
          <cell r="AQ23">
            <v>13433</v>
          </cell>
          <cell r="AR23">
            <v>6500</v>
          </cell>
          <cell r="AS23">
            <v>167989</v>
          </cell>
          <cell r="AT23">
            <v>36063</v>
          </cell>
          <cell r="AU23">
            <v>47515</v>
          </cell>
          <cell r="AV23">
            <v>32000</v>
          </cell>
          <cell r="AW23">
            <v>1500</v>
          </cell>
          <cell r="AX23">
            <v>0</v>
          </cell>
          <cell r="AY23">
            <v>12504</v>
          </cell>
          <cell r="AZ23">
            <v>1000</v>
          </cell>
          <cell r="BA23">
            <v>34442</v>
          </cell>
          <cell r="BB23">
            <v>37762</v>
          </cell>
          <cell r="BC23">
            <v>0</v>
          </cell>
          <cell r="BD23">
            <v>0</v>
          </cell>
          <cell r="BE23">
            <v>0</v>
          </cell>
          <cell r="BF23">
            <v>10000</v>
          </cell>
          <cell r="BG23">
            <v>158748</v>
          </cell>
          <cell r="BH23">
            <v>0</v>
          </cell>
          <cell r="BI23">
            <v>0</v>
          </cell>
          <cell r="BJ23">
            <v>0</v>
          </cell>
          <cell r="BK23">
            <v>329958</v>
          </cell>
          <cell r="BL23">
            <v>0</v>
          </cell>
          <cell r="BM23">
            <v>26044</v>
          </cell>
          <cell r="BN23">
            <v>44198</v>
          </cell>
          <cell r="BO23">
            <v>0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44198</v>
          </cell>
        </row>
        <row r="24">
          <cell r="A24">
            <v>335</v>
          </cell>
          <cell r="B24" t="str">
            <v>Chosen Hill School</v>
          </cell>
          <cell r="C24">
            <v>1</v>
          </cell>
          <cell r="D24">
            <v>100698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3940921</v>
          </cell>
          <cell r="K24">
            <v>1232306</v>
          </cell>
          <cell r="L24">
            <v>541885</v>
          </cell>
          <cell r="M24">
            <v>0</v>
          </cell>
          <cell r="N24">
            <v>466933</v>
          </cell>
          <cell r="O24">
            <v>0</v>
          </cell>
          <cell r="P24">
            <v>30500</v>
          </cell>
          <cell r="Q24">
            <v>103600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6000</v>
          </cell>
          <cell r="W24">
            <v>251297</v>
          </cell>
          <cell r="X24">
            <v>0</v>
          </cell>
          <cell r="Y24">
            <v>0</v>
          </cell>
          <cell r="Z24">
            <v>0</v>
          </cell>
          <cell r="AA24">
            <v>3924760</v>
          </cell>
          <cell r="AB24">
            <v>30000</v>
          </cell>
          <cell r="AC24">
            <v>861239</v>
          </cell>
          <cell r="AD24">
            <v>131075</v>
          </cell>
          <cell r="AE24">
            <v>506118</v>
          </cell>
          <cell r="AF24">
            <v>0</v>
          </cell>
          <cell r="AG24">
            <v>40094</v>
          </cell>
          <cell r="AH24">
            <v>28800</v>
          </cell>
          <cell r="AI24">
            <v>24000</v>
          </cell>
          <cell r="AJ24">
            <v>0</v>
          </cell>
          <cell r="AK24">
            <v>0</v>
          </cell>
          <cell r="AL24">
            <v>63700</v>
          </cell>
          <cell r="AM24">
            <v>16000</v>
          </cell>
          <cell r="AN24">
            <v>93500</v>
          </cell>
          <cell r="AO24">
            <v>20000</v>
          </cell>
          <cell r="AP24">
            <v>109000</v>
          </cell>
          <cell r="AQ24">
            <v>13500</v>
          </cell>
          <cell r="AR24">
            <v>40500</v>
          </cell>
          <cell r="AS24">
            <v>245000</v>
          </cell>
          <cell r="AT24">
            <v>120000</v>
          </cell>
          <cell r="AU24">
            <v>125000</v>
          </cell>
          <cell r="AV24">
            <v>71000</v>
          </cell>
          <cell r="AW24">
            <v>39500</v>
          </cell>
          <cell r="AX24">
            <v>0</v>
          </cell>
          <cell r="AY24">
            <v>16000</v>
          </cell>
          <cell r="AZ24">
            <v>5000</v>
          </cell>
          <cell r="BA24">
            <v>87090</v>
          </cell>
          <cell r="BB24">
            <v>47320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209608</v>
          </cell>
          <cell r="BH24">
            <v>107250</v>
          </cell>
          <cell r="BI24">
            <v>0</v>
          </cell>
          <cell r="BJ24">
            <v>0</v>
          </cell>
          <cell r="BK24">
            <v>316390</v>
          </cell>
          <cell r="BL24">
            <v>0</v>
          </cell>
          <cell r="BM24">
            <v>0</v>
          </cell>
          <cell r="BN24">
            <v>15944</v>
          </cell>
          <cell r="BO24">
            <v>0</v>
          </cell>
          <cell r="BP24">
            <v>468</v>
          </cell>
          <cell r="BQ24">
            <v>0</v>
          </cell>
          <cell r="BR24">
            <v>0</v>
          </cell>
          <cell r="BS24">
            <v>0</v>
          </cell>
          <cell r="BT24">
            <v>16412</v>
          </cell>
        </row>
        <row r="25">
          <cell r="A25">
            <v>336</v>
          </cell>
          <cell r="B25" t="str">
            <v>Churchdown School</v>
          </cell>
          <cell r="C25">
            <v>1</v>
          </cell>
          <cell r="D25">
            <v>134680</v>
          </cell>
          <cell r="E25">
            <v>0</v>
          </cell>
          <cell r="F25">
            <v>8500</v>
          </cell>
          <cell r="G25">
            <v>2173</v>
          </cell>
          <cell r="H25">
            <v>3971</v>
          </cell>
          <cell r="I25">
            <v>0</v>
          </cell>
          <cell r="J25">
            <v>4001069</v>
          </cell>
          <cell r="K25">
            <v>885229</v>
          </cell>
          <cell r="L25">
            <v>389687</v>
          </cell>
          <cell r="M25">
            <v>0</v>
          </cell>
          <cell r="N25">
            <v>329737</v>
          </cell>
          <cell r="O25">
            <v>0</v>
          </cell>
          <cell r="P25">
            <v>86837</v>
          </cell>
          <cell r="Q25">
            <v>65000</v>
          </cell>
          <cell r="R25">
            <v>150000</v>
          </cell>
          <cell r="S25">
            <v>0</v>
          </cell>
          <cell r="T25">
            <v>0</v>
          </cell>
          <cell r="U25">
            <v>0</v>
          </cell>
          <cell r="V25">
            <v>44851</v>
          </cell>
          <cell r="W25">
            <v>242089</v>
          </cell>
          <cell r="X25">
            <v>0</v>
          </cell>
          <cell r="Y25">
            <v>0</v>
          </cell>
          <cell r="Z25">
            <v>0</v>
          </cell>
          <cell r="AA25">
            <v>3856326</v>
          </cell>
          <cell r="AB25">
            <v>13800</v>
          </cell>
          <cell r="AC25">
            <v>761448</v>
          </cell>
          <cell r="AD25">
            <v>186432</v>
          </cell>
          <cell r="AE25">
            <v>422838</v>
          </cell>
          <cell r="AF25">
            <v>91904</v>
          </cell>
          <cell r="AG25">
            <v>23136</v>
          </cell>
          <cell r="AH25">
            <v>12000</v>
          </cell>
          <cell r="AI25">
            <v>25000</v>
          </cell>
          <cell r="AJ25">
            <v>0</v>
          </cell>
          <cell r="AK25">
            <v>0</v>
          </cell>
          <cell r="AL25">
            <v>28800</v>
          </cell>
          <cell r="AM25">
            <v>13400</v>
          </cell>
          <cell r="AN25">
            <v>8600</v>
          </cell>
          <cell r="AO25">
            <v>14400</v>
          </cell>
          <cell r="AP25">
            <v>83200</v>
          </cell>
          <cell r="AQ25">
            <v>13339</v>
          </cell>
          <cell r="AR25">
            <v>17500</v>
          </cell>
          <cell r="AS25">
            <v>237600</v>
          </cell>
          <cell r="AT25">
            <v>12900</v>
          </cell>
          <cell r="AU25">
            <v>93000</v>
          </cell>
          <cell r="AV25">
            <v>94000</v>
          </cell>
          <cell r="AW25">
            <v>35819</v>
          </cell>
          <cell r="AX25">
            <v>0</v>
          </cell>
          <cell r="AY25">
            <v>111300</v>
          </cell>
          <cell r="AZ25">
            <v>21200</v>
          </cell>
          <cell r="BA25">
            <v>109600</v>
          </cell>
          <cell r="BB25">
            <v>18100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212350</v>
          </cell>
          <cell r="BH25">
            <v>0</v>
          </cell>
          <cell r="BI25">
            <v>0</v>
          </cell>
          <cell r="BJ25">
            <v>0</v>
          </cell>
          <cell r="BK25">
            <v>184312</v>
          </cell>
          <cell r="BL25">
            <v>0</v>
          </cell>
          <cell r="BM25">
            <v>12682</v>
          </cell>
          <cell r="BN25">
            <v>23537</v>
          </cell>
          <cell r="BO25">
            <v>0</v>
          </cell>
          <cell r="BP25">
            <v>30000</v>
          </cell>
          <cell r="BQ25">
            <v>0</v>
          </cell>
          <cell r="BR25">
            <v>0</v>
          </cell>
          <cell r="BS25">
            <v>0</v>
          </cell>
          <cell r="BT25">
            <v>53537</v>
          </cell>
        </row>
        <row r="26">
          <cell r="A26">
            <v>337</v>
          </cell>
          <cell r="B26" t="str">
            <v>Heywood Community School</v>
          </cell>
          <cell r="C26">
            <v>1</v>
          </cell>
          <cell r="D26">
            <v>80852</v>
          </cell>
          <cell r="E26">
            <v>0</v>
          </cell>
          <cell r="F26">
            <v>18583</v>
          </cell>
          <cell r="G26">
            <v>0</v>
          </cell>
          <cell r="H26">
            <v>0</v>
          </cell>
          <cell r="I26">
            <v>0</v>
          </cell>
          <cell r="J26">
            <v>1587233</v>
          </cell>
          <cell r="K26">
            <v>0</v>
          </cell>
          <cell r="L26">
            <v>186728</v>
          </cell>
          <cell r="M26">
            <v>0</v>
          </cell>
          <cell r="N26">
            <v>153129</v>
          </cell>
          <cell r="O26">
            <v>54627</v>
          </cell>
          <cell r="P26">
            <v>319514</v>
          </cell>
          <cell r="Q26">
            <v>29505</v>
          </cell>
          <cell r="R26">
            <v>0</v>
          </cell>
          <cell r="S26">
            <v>0</v>
          </cell>
          <cell r="T26">
            <v>0</v>
          </cell>
          <cell r="U26">
            <v>2244</v>
          </cell>
          <cell r="V26">
            <v>0</v>
          </cell>
          <cell r="W26">
            <v>118178</v>
          </cell>
          <cell r="X26">
            <v>0</v>
          </cell>
          <cell r="Y26">
            <v>34943</v>
          </cell>
          <cell r="Z26">
            <v>0</v>
          </cell>
          <cell r="AA26">
            <v>1122942</v>
          </cell>
          <cell r="AB26">
            <v>10690</v>
          </cell>
          <cell r="AC26">
            <v>294380</v>
          </cell>
          <cell r="AD26">
            <v>71095</v>
          </cell>
          <cell r="AE26">
            <v>190094</v>
          </cell>
          <cell r="AF26">
            <v>0</v>
          </cell>
          <cell r="AG26">
            <v>354420</v>
          </cell>
          <cell r="AH26">
            <v>9760</v>
          </cell>
          <cell r="AI26">
            <v>7650</v>
          </cell>
          <cell r="AJ26">
            <v>0</v>
          </cell>
          <cell r="AK26">
            <v>0</v>
          </cell>
          <cell r="AL26">
            <v>32653</v>
          </cell>
          <cell r="AM26">
            <v>7520</v>
          </cell>
          <cell r="AN26">
            <v>4770</v>
          </cell>
          <cell r="AO26">
            <v>2750</v>
          </cell>
          <cell r="AP26">
            <v>59500</v>
          </cell>
          <cell r="AQ26">
            <v>7074</v>
          </cell>
          <cell r="AR26">
            <v>14848</v>
          </cell>
          <cell r="AS26">
            <v>122983</v>
          </cell>
          <cell r="AT26">
            <v>23057</v>
          </cell>
          <cell r="AU26">
            <v>33510</v>
          </cell>
          <cell r="AV26">
            <v>50020</v>
          </cell>
          <cell r="AW26">
            <v>11562</v>
          </cell>
          <cell r="AX26">
            <v>25270</v>
          </cell>
          <cell r="AY26">
            <v>27647</v>
          </cell>
          <cell r="AZ26">
            <v>16000</v>
          </cell>
          <cell r="BA26">
            <v>16695</v>
          </cell>
          <cell r="BB26">
            <v>15120</v>
          </cell>
          <cell r="BC26">
            <v>0</v>
          </cell>
          <cell r="BD26">
            <v>0</v>
          </cell>
          <cell r="BE26">
            <v>0</v>
          </cell>
          <cell r="BF26">
            <v>34943</v>
          </cell>
          <cell r="BG26">
            <v>88414</v>
          </cell>
          <cell r="BH26">
            <v>0</v>
          </cell>
          <cell r="BI26">
            <v>0</v>
          </cell>
          <cell r="BJ26">
            <v>0</v>
          </cell>
          <cell r="BK26">
            <v>99653</v>
          </cell>
          <cell r="BL26">
            <v>0</v>
          </cell>
          <cell r="BM26">
            <v>7344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</row>
        <row r="27">
          <cell r="A27">
            <v>339</v>
          </cell>
          <cell r="B27" t="str">
            <v>Cirencester Deer Park School</v>
          </cell>
          <cell r="C27">
            <v>1</v>
          </cell>
          <cell r="D27">
            <v>343450</v>
          </cell>
          <cell r="E27">
            <v>0</v>
          </cell>
          <cell r="F27">
            <v>30532</v>
          </cell>
          <cell r="G27">
            <v>0</v>
          </cell>
          <cell r="H27">
            <v>34980</v>
          </cell>
          <cell r="I27">
            <v>7612</v>
          </cell>
          <cell r="J27">
            <v>3831002</v>
          </cell>
          <cell r="K27">
            <v>0</v>
          </cell>
          <cell r="L27">
            <v>144458</v>
          </cell>
          <cell r="M27">
            <v>0</v>
          </cell>
          <cell r="N27">
            <v>544980</v>
          </cell>
          <cell r="O27">
            <v>0</v>
          </cell>
          <cell r="P27">
            <v>52410</v>
          </cell>
          <cell r="Q27">
            <v>166541</v>
          </cell>
          <cell r="R27">
            <v>174102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201833</v>
          </cell>
          <cell r="X27">
            <v>0</v>
          </cell>
          <cell r="Y27">
            <v>0</v>
          </cell>
          <cell r="Z27">
            <v>0</v>
          </cell>
          <cell r="AA27">
            <v>3271690</v>
          </cell>
          <cell r="AB27">
            <v>79132</v>
          </cell>
          <cell r="AC27">
            <v>385207</v>
          </cell>
          <cell r="AD27">
            <v>214871</v>
          </cell>
          <cell r="AE27">
            <v>402214</v>
          </cell>
          <cell r="AF27">
            <v>79001</v>
          </cell>
          <cell r="AG27">
            <v>0</v>
          </cell>
          <cell r="AH27">
            <v>23973</v>
          </cell>
          <cell r="AI27">
            <v>32563</v>
          </cell>
          <cell r="AJ27">
            <v>0</v>
          </cell>
          <cell r="AK27">
            <v>0</v>
          </cell>
          <cell r="AL27">
            <v>42345</v>
          </cell>
          <cell r="AM27">
            <v>5781</v>
          </cell>
          <cell r="AN27">
            <v>7464</v>
          </cell>
          <cell r="AO27">
            <v>9238</v>
          </cell>
          <cell r="AP27">
            <v>109073</v>
          </cell>
          <cell r="AQ27">
            <v>13063</v>
          </cell>
          <cell r="AR27">
            <v>20824</v>
          </cell>
          <cell r="AS27">
            <v>145157</v>
          </cell>
          <cell r="AT27">
            <v>40050</v>
          </cell>
          <cell r="AU27">
            <v>80000</v>
          </cell>
          <cell r="AV27">
            <v>30796</v>
          </cell>
          <cell r="AW27">
            <v>29769</v>
          </cell>
          <cell r="AX27">
            <v>0</v>
          </cell>
          <cell r="AY27">
            <v>105966</v>
          </cell>
          <cell r="AZ27">
            <v>0</v>
          </cell>
          <cell r="BA27">
            <v>61703</v>
          </cell>
          <cell r="BB27">
            <v>18717</v>
          </cell>
          <cell r="BC27">
            <v>0</v>
          </cell>
          <cell r="BD27">
            <v>0</v>
          </cell>
          <cell r="BE27">
            <v>0</v>
          </cell>
          <cell r="BF27">
            <v>1500</v>
          </cell>
          <cell r="BG27">
            <v>180934</v>
          </cell>
          <cell r="BH27">
            <v>0</v>
          </cell>
          <cell r="BI27">
            <v>0</v>
          </cell>
          <cell r="BJ27">
            <v>0</v>
          </cell>
          <cell r="BK27">
            <v>185000</v>
          </cell>
          <cell r="BL27">
            <v>6348</v>
          </cell>
          <cell r="BM27">
            <v>14000</v>
          </cell>
          <cell r="BN27">
            <v>250179</v>
          </cell>
          <cell r="BO27">
            <v>0</v>
          </cell>
          <cell r="BP27">
            <v>41098</v>
          </cell>
          <cell r="BQ27">
            <v>0</v>
          </cell>
          <cell r="BR27">
            <v>0</v>
          </cell>
          <cell r="BS27">
            <v>6112</v>
          </cell>
          <cell r="BT27">
            <v>297389</v>
          </cell>
        </row>
        <row r="28">
          <cell r="A28">
            <v>340</v>
          </cell>
          <cell r="B28" t="str">
            <v>Ribston Hall High School</v>
          </cell>
          <cell r="C28">
            <v>1</v>
          </cell>
          <cell r="D28">
            <v>8181</v>
          </cell>
          <cell r="E28">
            <v>0</v>
          </cell>
          <cell r="F28">
            <v>67122</v>
          </cell>
          <cell r="G28">
            <v>0</v>
          </cell>
          <cell r="H28">
            <v>127603</v>
          </cell>
          <cell r="I28">
            <v>1869</v>
          </cell>
          <cell r="J28">
            <v>2037871</v>
          </cell>
          <cell r="K28">
            <v>1091821</v>
          </cell>
          <cell r="L28">
            <v>2707</v>
          </cell>
          <cell r="M28">
            <v>0</v>
          </cell>
          <cell r="N28">
            <v>267538</v>
          </cell>
          <cell r="O28">
            <v>0</v>
          </cell>
          <cell r="P28">
            <v>0</v>
          </cell>
          <cell r="Q28">
            <v>50000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45000</v>
          </cell>
          <cell r="W28">
            <v>135015</v>
          </cell>
          <cell r="X28">
            <v>0</v>
          </cell>
          <cell r="Y28">
            <v>48216</v>
          </cell>
          <cell r="Z28">
            <v>0</v>
          </cell>
          <cell r="AA28">
            <v>2518090</v>
          </cell>
          <cell r="AB28">
            <v>35000</v>
          </cell>
          <cell r="AC28">
            <v>167629</v>
          </cell>
          <cell r="AD28">
            <v>120000</v>
          </cell>
          <cell r="AE28">
            <v>229500</v>
          </cell>
          <cell r="AF28">
            <v>0</v>
          </cell>
          <cell r="AG28">
            <v>20000</v>
          </cell>
          <cell r="AH28">
            <v>8000</v>
          </cell>
          <cell r="AI28">
            <v>10000</v>
          </cell>
          <cell r="AJ28">
            <v>0</v>
          </cell>
          <cell r="AK28">
            <v>0</v>
          </cell>
          <cell r="AL28">
            <v>40000</v>
          </cell>
          <cell r="AM28">
            <v>7500</v>
          </cell>
          <cell r="AN28">
            <v>8500</v>
          </cell>
          <cell r="AO28">
            <v>20000</v>
          </cell>
          <cell r="AP28">
            <v>70000</v>
          </cell>
          <cell r="AQ28">
            <v>12000</v>
          </cell>
          <cell r="AR28">
            <v>14000</v>
          </cell>
          <cell r="AS28">
            <v>170000</v>
          </cell>
          <cell r="AT28">
            <v>75000</v>
          </cell>
          <cell r="AU28">
            <v>75000</v>
          </cell>
          <cell r="AV28">
            <v>80000</v>
          </cell>
          <cell r="AW28">
            <v>20541</v>
          </cell>
          <cell r="AX28">
            <v>0</v>
          </cell>
          <cell r="AY28">
            <v>5000</v>
          </cell>
          <cell r="AZ28">
            <v>0</v>
          </cell>
          <cell r="BA28">
            <v>19500</v>
          </cell>
          <cell r="BB28">
            <v>20000</v>
          </cell>
          <cell r="BC28">
            <v>0</v>
          </cell>
          <cell r="BD28">
            <v>0</v>
          </cell>
          <cell r="BE28">
            <v>0</v>
          </cell>
          <cell r="BF28">
            <v>48216</v>
          </cell>
          <cell r="BG28">
            <v>141007</v>
          </cell>
          <cell r="BH28">
            <v>0</v>
          </cell>
          <cell r="BI28">
            <v>0</v>
          </cell>
          <cell r="BJ28">
            <v>0</v>
          </cell>
          <cell r="BK28">
            <v>300000</v>
          </cell>
          <cell r="BL28">
            <v>0</v>
          </cell>
          <cell r="BM28">
            <v>0</v>
          </cell>
          <cell r="BN28">
            <v>-107127</v>
          </cell>
          <cell r="BO28">
            <v>0</v>
          </cell>
          <cell r="BP28">
            <v>35732</v>
          </cell>
          <cell r="BQ28">
            <v>0</v>
          </cell>
          <cell r="BR28">
            <v>0</v>
          </cell>
          <cell r="BS28">
            <v>1869</v>
          </cell>
          <cell r="BT28">
            <v>-69526</v>
          </cell>
        </row>
        <row r="29">
          <cell r="A29">
            <v>341</v>
          </cell>
          <cell r="B29" t="str">
            <v>Central Technology College</v>
          </cell>
          <cell r="C29">
            <v>1</v>
          </cell>
          <cell r="D29">
            <v>-540368</v>
          </cell>
          <cell r="E29">
            <v>0</v>
          </cell>
          <cell r="F29">
            <v>0</v>
          </cell>
          <cell r="G29">
            <v>0</v>
          </cell>
          <cell r="H29">
            <v>-28981</v>
          </cell>
          <cell r="I29">
            <v>0</v>
          </cell>
          <cell r="J29">
            <v>1794715</v>
          </cell>
          <cell r="K29">
            <v>236994</v>
          </cell>
          <cell r="L29">
            <v>239756</v>
          </cell>
          <cell r="M29">
            <v>17964</v>
          </cell>
          <cell r="N29">
            <v>251134</v>
          </cell>
          <cell r="O29">
            <v>0</v>
          </cell>
          <cell r="P29">
            <v>131788</v>
          </cell>
          <cell r="Q29">
            <v>20500</v>
          </cell>
          <cell r="R29">
            <v>65000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123827</v>
          </cell>
          <cell r="X29">
            <v>0</v>
          </cell>
          <cell r="Y29">
            <v>0</v>
          </cell>
          <cell r="Z29">
            <v>0</v>
          </cell>
          <cell r="AA29">
            <v>1537359</v>
          </cell>
          <cell r="AB29">
            <v>30000</v>
          </cell>
          <cell r="AC29">
            <v>415347</v>
          </cell>
          <cell r="AD29">
            <v>118823</v>
          </cell>
          <cell r="AE29">
            <v>193708</v>
          </cell>
          <cell r="AF29">
            <v>53600</v>
          </cell>
          <cell r="AG29">
            <v>33236</v>
          </cell>
          <cell r="AH29">
            <v>4000</v>
          </cell>
          <cell r="AI29">
            <v>6000</v>
          </cell>
          <cell r="AJ29">
            <v>0</v>
          </cell>
          <cell r="AK29">
            <v>0</v>
          </cell>
          <cell r="AL29">
            <v>35000</v>
          </cell>
          <cell r="AM29">
            <v>12000</v>
          </cell>
          <cell r="AN29">
            <v>2000</v>
          </cell>
          <cell r="AO29">
            <v>15000</v>
          </cell>
          <cell r="AP29">
            <v>60000</v>
          </cell>
          <cell r="AQ29">
            <v>9000</v>
          </cell>
          <cell r="AR29">
            <v>9250</v>
          </cell>
          <cell r="AS29">
            <v>64793</v>
          </cell>
          <cell r="AT29">
            <v>54473</v>
          </cell>
          <cell r="AU29">
            <v>35000</v>
          </cell>
          <cell r="AV29">
            <v>53700</v>
          </cell>
          <cell r="AW29">
            <v>11617</v>
          </cell>
          <cell r="AX29">
            <v>0</v>
          </cell>
          <cell r="AY29">
            <v>53500</v>
          </cell>
          <cell r="AZ29">
            <v>0</v>
          </cell>
          <cell r="BA29">
            <v>21964</v>
          </cell>
          <cell r="BB29">
            <v>28872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42871</v>
          </cell>
          <cell r="BH29">
            <v>0</v>
          </cell>
          <cell r="BI29">
            <v>0</v>
          </cell>
          <cell r="BJ29">
            <v>0</v>
          </cell>
          <cell r="BK29">
            <v>35422</v>
          </cell>
          <cell r="BL29">
            <v>3400</v>
          </cell>
          <cell r="BM29">
            <v>3257</v>
          </cell>
          <cell r="BN29">
            <v>-516932</v>
          </cell>
          <cell r="BO29">
            <v>0</v>
          </cell>
          <cell r="BP29">
            <v>-28189</v>
          </cell>
          <cell r="BQ29">
            <v>0</v>
          </cell>
          <cell r="BR29">
            <v>0</v>
          </cell>
          <cell r="BS29">
            <v>0</v>
          </cell>
          <cell r="BT29">
            <v>-545121</v>
          </cell>
        </row>
        <row r="30">
          <cell r="A30">
            <v>342</v>
          </cell>
          <cell r="B30" t="str">
            <v>The Crypt School</v>
          </cell>
          <cell r="C30">
            <v>1</v>
          </cell>
          <cell r="D30">
            <v>24624.560000000001</v>
          </cell>
          <cell r="E30">
            <v>0</v>
          </cell>
          <cell r="F30">
            <v>186820.85</v>
          </cell>
          <cell r="G30">
            <v>0</v>
          </cell>
          <cell r="H30">
            <v>68383.56</v>
          </cell>
          <cell r="I30">
            <v>0</v>
          </cell>
          <cell r="J30">
            <v>2054707</v>
          </cell>
          <cell r="K30">
            <v>1000908</v>
          </cell>
          <cell r="L30">
            <v>28982</v>
          </cell>
          <cell r="M30">
            <v>0</v>
          </cell>
          <cell r="N30">
            <v>280379</v>
          </cell>
          <cell r="O30">
            <v>0</v>
          </cell>
          <cell r="P30">
            <v>50907</v>
          </cell>
          <cell r="Q30">
            <v>28000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151678</v>
          </cell>
          <cell r="X30">
            <v>0</v>
          </cell>
          <cell r="Y30">
            <v>0</v>
          </cell>
          <cell r="Z30">
            <v>0</v>
          </cell>
          <cell r="AA30">
            <v>2251272</v>
          </cell>
          <cell r="AB30">
            <v>20000</v>
          </cell>
          <cell r="AC30">
            <v>202760</v>
          </cell>
          <cell r="AD30">
            <v>114294</v>
          </cell>
          <cell r="AE30">
            <v>205866</v>
          </cell>
          <cell r="AF30">
            <v>0</v>
          </cell>
          <cell r="AG30">
            <v>14841</v>
          </cell>
          <cell r="AH30">
            <v>20193</v>
          </cell>
          <cell r="AI30">
            <v>32000</v>
          </cell>
          <cell r="AJ30">
            <v>0</v>
          </cell>
          <cell r="AK30">
            <v>0</v>
          </cell>
          <cell r="AL30">
            <v>120167</v>
          </cell>
          <cell r="AM30">
            <v>11816</v>
          </cell>
          <cell r="AN30">
            <v>5425</v>
          </cell>
          <cell r="AO30">
            <v>8015</v>
          </cell>
          <cell r="AP30">
            <v>53082</v>
          </cell>
          <cell r="AQ30">
            <v>11144</v>
          </cell>
          <cell r="AR30">
            <v>4083</v>
          </cell>
          <cell r="AS30">
            <v>277774</v>
          </cell>
          <cell r="AT30">
            <v>64000</v>
          </cell>
          <cell r="AU30">
            <v>78000</v>
          </cell>
          <cell r="AV30">
            <v>41989</v>
          </cell>
          <cell r="AW30">
            <v>19936</v>
          </cell>
          <cell r="AX30">
            <v>0</v>
          </cell>
          <cell r="AY30">
            <v>10230</v>
          </cell>
          <cell r="AZ30">
            <v>0</v>
          </cell>
          <cell r="BA30">
            <v>16000</v>
          </cell>
          <cell r="BB30">
            <v>12515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186821</v>
          </cell>
          <cell r="BH30">
            <v>0</v>
          </cell>
          <cell r="BI30">
            <v>0</v>
          </cell>
          <cell r="BJ30">
            <v>0</v>
          </cell>
          <cell r="BK30">
            <v>312702</v>
          </cell>
          <cell r="BL30">
            <v>0</v>
          </cell>
          <cell r="BM30">
            <v>0</v>
          </cell>
          <cell r="BN30">
            <v>24784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T30">
            <v>24784</v>
          </cell>
        </row>
        <row r="31">
          <cell r="A31">
            <v>343</v>
          </cell>
          <cell r="B31" t="str">
            <v>Brockworth Enterprise School</v>
          </cell>
          <cell r="C31">
            <v>1</v>
          </cell>
          <cell r="D31">
            <v>-56697</v>
          </cell>
          <cell r="E31">
            <v>0</v>
          </cell>
          <cell r="F31">
            <v>11049</v>
          </cell>
          <cell r="G31">
            <v>0</v>
          </cell>
          <cell r="H31">
            <v>0</v>
          </cell>
          <cell r="I31">
            <v>0</v>
          </cell>
          <cell r="J31">
            <v>2415299</v>
          </cell>
          <cell r="K31">
            <v>366032</v>
          </cell>
          <cell r="L31">
            <v>309540</v>
          </cell>
          <cell r="M31">
            <v>0</v>
          </cell>
          <cell r="N31">
            <v>304679</v>
          </cell>
          <cell r="O31">
            <v>0</v>
          </cell>
          <cell r="P31">
            <v>0</v>
          </cell>
          <cell r="Q31">
            <v>51375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68200</v>
          </cell>
          <cell r="W31">
            <v>166472</v>
          </cell>
          <cell r="X31">
            <v>0</v>
          </cell>
          <cell r="Y31">
            <v>0</v>
          </cell>
          <cell r="Z31">
            <v>0</v>
          </cell>
          <cell r="AA31">
            <v>2201863</v>
          </cell>
          <cell r="AB31">
            <v>0</v>
          </cell>
          <cell r="AC31">
            <v>500464</v>
          </cell>
          <cell r="AD31">
            <v>147262</v>
          </cell>
          <cell r="AE31">
            <v>337014</v>
          </cell>
          <cell r="AF31">
            <v>0</v>
          </cell>
          <cell r="AG31">
            <v>7118</v>
          </cell>
          <cell r="AH31">
            <v>27100</v>
          </cell>
          <cell r="AI31">
            <v>6000</v>
          </cell>
          <cell r="AJ31">
            <v>0</v>
          </cell>
          <cell r="AK31">
            <v>0</v>
          </cell>
          <cell r="AL31">
            <v>22700</v>
          </cell>
          <cell r="AM31">
            <v>17000</v>
          </cell>
          <cell r="AN31">
            <v>8000</v>
          </cell>
          <cell r="AO31">
            <v>15400</v>
          </cell>
          <cell r="AP31">
            <v>130600</v>
          </cell>
          <cell r="AQ31">
            <v>56402</v>
          </cell>
          <cell r="AR31">
            <v>11780</v>
          </cell>
          <cell r="AS31">
            <v>145700</v>
          </cell>
          <cell r="AT31">
            <v>20350</v>
          </cell>
          <cell r="AU31">
            <v>58000</v>
          </cell>
          <cell r="AV31">
            <v>56082</v>
          </cell>
          <cell r="AW31">
            <v>0</v>
          </cell>
          <cell r="AX31">
            <v>0</v>
          </cell>
          <cell r="AY31">
            <v>24200</v>
          </cell>
          <cell r="AZ31">
            <v>0</v>
          </cell>
          <cell r="BA31">
            <v>27800</v>
          </cell>
          <cell r="BB31">
            <v>42215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135641</v>
          </cell>
          <cell r="BH31">
            <v>0</v>
          </cell>
          <cell r="BI31">
            <v>0</v>
          </cell>
          <cell r="BJ31">
            <v>0</v>
          </cell>
          <cell r="BK31">
            <v>138253</v>
          </cell>
          <cell r="BL31">
            <v>0</v>
          </cell>
          <cell r="BM31">
            <v>8437</v>
          </cell>
          <cell r="BN31">
            <v>-238150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T31">
            <v>-238150</v>
          </cell>
        </row>
        <row r="32">
          <cell r="A32">
            <v>344</v>
          </cell>
          <cell r="B32" t="str">
            <v>High School for Girls</v>
          </cell>
          <cell r="C32">
            <v>1</v>
          </cell>
          <cell r="D32">
            <v>-57356</v>
          </cell>
          <cell r="E32">
            <v>0</v>
          </cell>
          <cell r="F32">
            <v>44865</v>
          </cell>
          <cell r="G32">
            <v>15667</v>
          </cell>
          <cell r="H32">
            <v>0</v>
          </cell>
          <cell r="I32">
            <v>0</v>
          </cell>
          <cell r="J32">
            <v>2150740</v>
          </cell>
          <cell r="K32">
            <v>1063460</v>
          </cell>
          <cell r="L32">
            <v>11054</v>
          </cell>
          <cell r="M32">
            <v>0</v>
          </cell>
          <cell r="N32">
            <v>261641</v>
          </cell>
          <cell r="O32">
            <v>0</v>
          </cell>
          <cell r="P32">
            <v>1640</v>
          </cell>
          <cell r="Q32">
            <v>71500</v>
          </cell>
          <cell r="R32">
            <v>76000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126580</v>
          </cell>
          <cell r="X32">
            <v>0</v>
          </cell>
          <cell r="Y32">
            <v>0</v>
          </cell>
          <cell r="Z32">
            <v>0</v>
          </cell>
          <cell r="AA32">
            <v>2557315</v>
          </cell>
          <cell r="AB32">
            <v>25810</v>
          </cell>
          <cell r="AC32">
            <v>219156</v>
          </cell>
          <cell r="AD32">
            <v>139137</v>
          </cell>
          <cell r="AE32">
            <v>239791</v>
          </cell>
          <cell r="AF32">
            <v>55509</v>
          </cell>
          <cell r="AG32">
            <v>4486</v>
          </cell>
          <cell r="AH32">
            <v>22100</v>
          </cell>
          <cell r="AI32">
            <v>7500</v>
          </cell>
          <cell r="AJ32">
            <v>0</v>
          </cell>
          <cell r="AK32">
            <v>0</v>
          </cell>
          <cell r="AL32">
            <v>53500</v>
          </cell>
          <cell r="AM32">
            <v>10000</v>
          </cell>
          <cell r="AN32">
            <v>6000</v>
          </cell>
          <cell r="AO32">
            <v>8200</v>
          </cell>
          <cell r="AP32">
            <v>55500</v>
          </cell>
          <cell r="AQ32">
            <v>54651</v>
          </cell>
          <cell r="AR32">
            <v>15130</v>
          </cell>
          <cell r="AS32">
            <v>142322</v>
          </cell>
          <cell r="AT32">
            <v>34973</v>
          </cell>
          <cell r="AU32">
            <v>86000</v>
          </cell>
          <cell r="AV32">
            <v>31006</v>
          </cell>
          <cell r="AW32">
            <v>22598</v>
          </cell>
          <cell r="AX32">
            <v>0</v>
          </cell>
          <cell r="AY32">
            <v>46000</v>
          </cell>
          <cell r="AZ32">
            <v>15000</v>
          </cell>
          <cell r="BA32">
            <v>66820</v>
          </cell>
          <cell r="BB32">
            <v>24049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143639</v>
          </cell>
          <cell r="BH32">
            <v>0</v>
          </cell>
          <cell r="BI32">
            <v>0</v>
          </cell>
          <cell r="BJ32">
            <v>0</v>
          </cell>
          <cell r="BK32">
            <v>188815</v>
          </cell>
          <cell r="BL32">
            <v>0</v>
          </cell>
          <cell r="BM32">
            <v>15356</v>
          </cell>
          <cell r="BN32">
            <v>-237294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T32">
            <v>-237294</v>
          </cell>
        </row>
        <row r="33">
          <cell r="A33">
            <v>346</v>
          </cell>
          <cell r="B33" t="str">
            <v>Rednock School</v>
          </cell>
          <cell r="C33">
            <v>1</v>
          </cell>
          <cell r="D33">
            <v>380790</v>
          </cell>
          <cell r="E33">
            <v>0</v>
          </cell>
          <cell r="F33">
            <v>415858</v>
          </cell>
          <cell r="G33">
            <v>11527</v>
          </cell>
          <cell r="H33">
            <v>721252</v>
          </cell>
          <cell r="I33">
            <v>0</v>
          </cell>
          <cell r="J33">
            <v>4418685</v>
          </cell>
          <cell r="K33">
            <v>908812</v>
          </cell>
          <cell r="L33">
            <v>117144</v>
          </cell>
          <cell r="M33">
            <v>0</v>
          </cell>
          <cell r="N33">
            <v>275820</v>
          </cell>
          <cell r="O33">
            <v>0</v>
          </cell>
          <cell r="P33">
            <v>0</v>
          </cell>
          <cell r="Q33">
            <v>72000</v>
          </cell>
          <cell r="R33">
            <v>0</v>
          </cell>
          <cell r="S33">
            <v>0</v>
          </cell>
          <cell r="T33">
            <v>0</v>
          </cell>
          <cell r="U33">
            <v>99406</v>
          </cell>
          <cell r="V33">
            <v>12000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3963638</v>
          </cell>
          <cell r="AB33">
            <v>50000</v>
          </cell>
          <cell r="AC33">
            <v>575645</v>
          </cell>
          <cell r="AD33">
            <v>180532</v>
          </cell>
          <cell r="AE33">
            <v>328582</v>
          </cell>
          <cell r="AF33">
            <v>500</v>
          </cell>
          <cell r="AG33">
            <v>40000</v>
          </cell>
          <cell r="AH33">
            <v>16520</v>
          </cell>
          <cell r="AI33">
            <v>26203</v>
          </cell>
          <cell r="AJ33">
            <v>0</v>
          </cell>
          <cell r="AK33">
            <v>0</v>
          </cell>
          <cell r="AL33">
            <v>32000</v>
          </cell>
          <cell r="AM33">
            <v>16000</v>
          </cell>
          <cell r="AN33">
            <v>22000</v>
          </cell>
          <cell r="AO33">
            <v>18000</v>
          </cell>
          <cell r="AP33">
            <v>54000</v>
          </cell>
          <cell r="AQ33">
            <v>17200</v>
          </cell>
          <cell r="AR33">
            <v>17000</v>
          </cell>
          <cell r="AS33">
            <v>308584</v>
          </cell>
          <cell r="AT33">
            <v>208185</v>
          </cell>
          <cell r="AU33">
            <v>125000</v>
          </cell>
          <cell r="AV33">
            <v>67778</v>
          </cell>
          <cell r="AW33">
            <v>35000</v>
          </cell>
          <cell r="AX33">
            <v>0</v>
          </cell>
          <cell r="AY33">
            <v>50406</v>
          </cell>
          <cell r="AZ33">
            <v>0</v>
          </cell>
          <cell r="BA33">
            <v>73079</v>
          </cell>
          <cell r="BB33">
            <v>52453</v>
          </cell>
          <cell r="BC33">
            <v>40</v>
          </cell>
          <cell r="BD33">
            <v>0</v>
          </cell>
          <cell r="BE33">
            <v>0</v>
          </cell>
          <cell r="BF33">
            <v>0</v>
          </cell>
          <cell r="BG33">
            <v>183385</v>
          </cell>
          <cell r="BH33">
            <v>0</v>
          </cell>
          <cell r="BI33">
            <v>0</v>
          </cell>
          <cell r="BJ33">
            <v>0</v>
          </cell>
          <cell r="BK33">
            <v>1310000</v>
          </cell>
          <cell r="BL33">
            <v>0</v>
          </cell>
          <cell r="BM33">
            <v>22000</v>
          </cell>
          <cell r="BN33">
            <v>6312</v>
          </cell>
          <cell r="BO33">
            <v>0</v>
          </cell>
          <cell r="BP33">
            <v>22</v>
          </cell>
          <cell r="BQ33">
            <v>0</v>
          </cell>
          <cell r="BR33">
            <v>0</v>
          </cell>
          <cell r="BS33">
            <v>0</v>
          </cell>
          <cell r="BT33">
            <v>6334</v>
          </cell>
        </row>
        <row r="34">
          <cell r="A34">
            <v>348</v>
          </cell>
          <cell r="B34" t="str">
            <v>Thomas Keble School</v>
          </cell>
          <cell r="C34">
            <v>1</v>
          </cell>
          <cell r="D34">
            <v>642888</v>
          </cell>
          <cell r="E34">
            <v>0</v>
          </cell>
          <cell r="F34">
            <v>23180</v>
          </cell>
          <cell r="G34">
            <v>798</v>
          </cell>
          <cell r="H34">
            <v>0</v>
          </cell>
          <cell r="I34">
            <v>0</v>
          </cell>
          <cell r="J34">
            <v>2459330</v>
          </cell>
          <cell r="K34">
            <v>0</v>
          </cell>
          <cell r="L34">
            <v>336464</v>
          </cell>
          <cell r="M34">
            <v>0</v>
          </cell>
          <cell r="N34">
            <v>236399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164272</v>
          </cell>
          <cell r="X34">
            <v>0</v>
          </cell>
          <cell r="Y34">
            <v>0</v>
          </cell>
          <cell r="Z34">
            <v>0</v>
          </cell>
          <cell r="AA34">
            <v>2305976</v>
          </cell>
          <cell r="AB34">
            <v>24624</v>
          </cell>
          <cell r="AC34">
            <v>461786</v>
          </cell>
          <cell r="AD34">
            <v>56000</v>
          </cell>
          <cell r="AE34">
            <v>266015</v>
          </cell>
          <cell r="AF34">
            <v>0</v>
          </cell>
          <cell r="AG34">
            <v>4100</v>
          </cell>
          <cell r="AH34">
            <v>29302</v>
          </cell>
          <cell r="AI34">
            <v>17252</v>
          </cell>
          <cell r="AJ34">
            <v>16467</v>
          </cell>
          <cell r="AK34">
            <v>0</v>
          </cell>
          <cell r="AL34">
            <v>51764</v>
          </cell>
          <cell r="AM34">
            <v>6277</v>
          </cell>
          <cell r="AN34">
            <v>70803</v>
          </cell>
          <cell r="AO34">
            <v>5000</v>
          </cell>
          <cell r="AP34">
            <v>32000</v>
          </cell>
          <cell r="AQ34">
            <v>9792</v>
          </cell>
          <cell r="AR34">
            <v>14400</v>
          </cell>
          <cell r="AS34">
            <v>213368</v>
          </cell>
          <cell r="AT34">
            <v>25695</v>
          </cell>
          <cell r="AU34">
            <v>28300</v>
          </cell>
          <cell r="AV34">
            <v>95987</v>
          </cell>
          <cell r="AW34">
            <v>18867</v>
          </cell>
          <cell r="AX34">
            <v>0</v>
          </cell>
          <cell r="AY34">
            <v>32200</v>
          </cell>
          <cell r="AZ34">
            <v>0</v>
          </cell>
          <cell r="BA34">
            <v>25517</v>
          </cell>
          <cell r="BB34">
            <v>12169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124330</v>
          </cell>
          <cell r="BH34">
            <v>0</v>
          </cell>
          <cell r="BI34">
            <v>0</v>
          </cell>
          <cell r="BJ34">
            <v>0</v>
          </cell>
          <cell r="BK34">
            <v>139195</v>
          </cell>
          <cell r="BL34">
            <v>0</v>
          </cell>
          <cell r="BM34">
            <v>9113</v>
          </cell>
          <cell r="BN34">
            <v>15692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15692</v>
          </cell>
        </row>
        <row r="35">
          <cell r="A35">
            <v>349</v>
          </cell>
          <cell r="B35" t="str">
            <v>Farmor's School</v>
          </cell>
          <cell r="C35">
            <v>1</v>
          </cell>
          <cell r="D35">
            <v>-93577</v>
          </cell>
          <cell r="E35">
            <v>0</v>
          </cell>
          <cell r="F35">
            <v>49280</v>
          </cell>
          <cell r="G35">
            <v>0</v>
          </cell>
          <cell r="H35">
            <v>0</v>
          </cell>
          <cell r="I35">
            <v>0</v>
          </cell>
          <cell r="J35">
            <v>2919129</v>
          </cell>
          <cell r="K35">
            <v>1118901</v>
          </cell>
          <cell r="L35">
            <v>173286</v>
          </cell>
          <cell r="M35">
            <v>0</v>
          </cell>
          <cell r="N35">
            <v>275221</v>
          </cell>
          <cell r="O35">
            <v>0</v>
          </cell>
          <cell r="P35">
            <v>0</v>
          </cell>
          <cell r="Q35">
            <v>59000</v>
          </cell>
          <cell r="R35">
            <v>86400</v>
          </cell>
          <cell r="S35">
            <v>0</v>
          </cell>
          <cell r="T35">
            <v>0</v>
          </cell>
          <cell r="U35">
            <v>0</v>
          </cell>
          <cell r="V35">
            <v>34500</v>
          </cell>
          <cell r="W35">
            <v>185835</v>
          </cell>
          <cell r="X35">
            <v>0</v>
          </cell>
          <cell r="Y35">
            <v>0</v>
          </cell>
          <cell r="Z35">
            <v>0</v>
          </cell>
          <cell r="AA35">
            <v>3458067</v>
          </cell>
          <cell r="AB35">
            <v>39000</v>
          </cell>
          <cell r="AC35">
            <v>344418</v>
          </cell>
          <cell r="AD35">
            <v>143428</v>
          </cell>
          <cell r="AE35">
            <v>188648</v>
          </cell>
          <cell r="AF35">
            <v>42999</v>
          </cell>
          <cell r="AG35">
            <v>65250</v>
          </cell>
          <cell r="AH35">
            <v>22100</v>
          </cell>
          <cell r="AI35">
            <v>17470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2180</v>
          </cell>
          <cell r="AO35">
            <v>10000</v>
          </cell>
          <cell r="AP35">
            <v>83000</v>
          </cell>
          <cell r="AQ35">
            <v>54438</v>
          </cell>
          <cell r="AR35">
            <v>7000</v>
          </cell>
          <cell r="AS35">
            <v>178309</v>
          </cell>
          <cell r="AT35">
            <v>33564</v>
          </cell>
          <cell r="AU35">
            <v>82000</v>
          </cell>
          <cell r="AV35">
            <v>32000</v>
          </cell>
          <cell r="AW35">
            <v>27117</v>
          </cell>
          <cell r="AX35">
            <v>0</v>
          </cell>
          <cell r="AY35">
            <v>53546</v>
          </cell>
          <cell r="AZ35">
            <v>0</v>
          </cell>
          <cell r="BA35">
            <v>0</v>
          </cell>
          <cell r="BB35">
            <v>37232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177000</v>
          </cell>
          <cell r="BH35">
            <v>0</v>
          </cell>
          <cell r="BI35">
            <v>0</v>
          </cell>
          <cell r="BJ35">
            <v>0</v>
          </cell>
          <cell r="BK35">
            <v>216665</v>
          </cell>
          <cell r="BL35">
            <v>0</v>
          </cell>
          <cell r="BM35">
            <v>9615</v>
          </cell>
          <cell r="BN35">
            <v>-163071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-163071</v>
          </cell>
        </row>
        <row r="36">
          <cell r="A36">
            <v>352</v>
          </cell>
          <cell r="B36" t="str">
            <v>Bishops' College</v>
          </cell>
          <cell r="C36">
            <v>1</v>
          </cell>
          <cell r="D36">
            <v>57668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2141048</v>
          </cell>
          <cell r="K36">
            <v>0</v>
          </cell>
          <cell r="L36">
            <v>342011</v>
          </cell>
          <cell r="M36">
            <v>16603</v>
          </cell>
          <cell r="N36">
            <v>368993</v>
          </cell>
          <cell r="O36">
            <v>0</v>
          </cell>
          <cell r="P36">
            <v>30000</v>
          </cell>
          <cell r="Q36">
            <v>33755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189423</v>
          </cell>
          <cell r="W36">
            <v>170957</v>
          </cell>
          <cell r="X36">
            <v>0</v>
          </cell>
          <cell r="Y36">
            <v>0</v>
          </cell>
          <cell r="Z36">
            <v>0</v>
          </cell>
          <cell r="AA36">
            <v>1620844</v>
          </cell>
          <cell r="AB36">
            <v>0</v>
          </cell>
          <cell r="AC36">
            <v>613667</v>
          </cell>
          <cell r="AD36">
            <v>67552</v>
          </cell>
          <cell r="AE36">
            <v>279108</v>
          </cell>
          <cell r="AF36">
            <v>9016</v>
          </cell>
          <cell r="AG36">
            <v>112878</v>
          </cell>
          <cell r="AH36">
            <v>18000</v>
          </cell>
          <cell r="AI36">
            <v>10000</v>
          </cell>
          <cell r="AJ36">
            <v>0</v>
          </cell>
          <cell r="AK36">
            <v>0</v>
          </cell>
          <cell r="AL36">
            <v>45500</v>
          </cell>
          <cell r="AM36">
            <v>14000</v>
          </cell>
          <cell r="AN36">
            <v>65000</v>
          </cell>
          <cell r="AO36">
            <v>6500</v>
          </cell>
          <cell r="AP36">
            <v>47250</v>
          </cell>
          <cell r="AQ36">
            <v>11408</v>
          </cell>
          <cell r="AR36">
            <v>3000</v>
          </cell>
          <cell r="AS36">
            <v>148785</v>
          </cell>
          <cell r="AT36">
            <v>18192</v>
          </cell>
          <cell r="AU36">
            <v>33000</v>
          </cell>
          <cell r="AV36">
            <v>37200</v>
          </cell>
          <cell r="AW36">
            <v>1750</v>
          </cell>
          <cell r="AX36">
            <v>0</v>
          </cell>
          <cell r="AY36">
            <v>51000</v>
          </cell>
          <cell r="AZ36">
            <v>45000</v>
          </cell>
          <cell r="BA36">
            <v>500</v>
          </cell>
          <cell r="BB36">
            <v>96000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8192</v>
          </cell>
          <cell r="BH36">
            <v>0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-4692</v>
          </cell>
          <cell r="BO36">
            <v>0</v>
          </cell>
          <cell r="BP36">
            <v>8192</v>
          </cell>
          <cell r="BQ36">
            <v>0</v>
          </cell>
          <cell r="BR36">
            <v>0</v>
          </cell>
          <cell r="BS36">
            <v>0</v>
          </cell>
          <cell r="BT36">
            <v>3500</v>
          </cell>
        </row>
        <row r="37">
          <cell r="A37">
            <v>355</v>
          </cell>
          <cell r="B37" t="str">
            <v>Pittville School</v>
          </cell>
          <cell r="C37">
            <v>1</v>
          </cell>
          <cell r="D37">
            <v>-339836</v>
          </cell>
          <cell r="E37">
            <v>0</v>
          </cell>
          <cell r="F37">
            <v>-141316</v>
          </cell>
          <cell r="G37">
            <v>0</v>
          </cell>
          <cell r="H37">
            <v>30798</v>
          </cell>
          <cell r="I37">
            <v>1779</v>
          </cell>
          <cell r="J37">
            <v>2611537</v>
          </cell>
          <cell r="K37">
            <v>0</v>
          </cell>
          <cell r="L37">
            <v>257024</v>
          </cell>
          <cell r="M37">
            <v>0</v>
          </cell>
          <cell r="N37">
            <v>380000</v>
          </cell>
          <cell r="O37">
            <v>30000</v>
          </cell>
          <cell r="P37">
            <v>19000</v>
          </cell>
          <cell r="Q37">
            <v>33000</v>
          </cell>
          <cell r="R37">
            <v>90000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173281</v>
          </cell>
          <cell r="X37">
            <v>0</v>
          </cell>
          <cell r="Y37">
            <v>0</v>
          </cell>
          <cell r="Z37">
            <v>0</v>
          </cell>
          <cell r="AA37">
            <v>2156917</v>
          </cell>
          <cell r="AB37">
            <v>0</v>
          </cell>
          <cell r="AC37">
            <v>485041</v>
          </cell>
          <cell r="AD37">
            <v>149972</v>
          </cell>
          <cell r="AE37">
            <v>240535</v>
          </cell>
          <cell r="AF37">
            <v>83012</v>
          </cell>
          <cell r="AG37">
            <v>22500</v>
          </cell>
          <cell r="AH37">
            <v>18500</v>
          </cell>
          <cell r="AI37">
            <v>55000</v>
          </cell>
          <cell r="AJ37">
            <v>0</v>
          </cell>
          <cell r="AK37">
            <v>0</v>
          </cell>
          <cell r="AL37">
            <v>27000</v>
          </cell>
          <cell r="AM37">
            <v>24000</v>
          </cell>
          <cell r="AN37">
            <v>6500</v>
          </cell>
          <cell r="AO37">
            <v>17850</v>
          </cell>
          <cell r="AP37">
            <v>71000</v>
          </cell>
          <cell r="AQ37">
            <v>12500</v>
          </cell>
          <cell r="AR37">
            <v>27000</v>
          </cell>
          <cell r="AS37">
            <v>130980</v>
          </cell>
          <cell r="AT37">
            <v>20000</v>
          </cell>
          <cell r="AU37">
            <v>75000</v>
          </cell>
          <cell r="AV37">
            <v>80750</v>
          </cell>
          <cell r="AW37">
            <v>16500</v>
          </cell>
          <cell r="AX37">
            <v>0</v>
          </cell>
          <cell r="AY37">
            <v>67000</v>
          </cell>
          <cell r="AZ37">
            <v>25000</v>
          </cell>
          <cell r="BA37">
            <v>19000</v>
          </cell>
          <cell r="BB37">
            <v>15500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8166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-593051</v>
          </cell>
          <cell r="BO37">
            <v>0</v>
          </cell>
          <cell r="BP37">
            <v>-133150</v>
          </cell>
          <cell r="BQ37">
            <v>0</v>
          </cell>
          <cell r="BR37">
            <v>30798</v>
          </cell>
          <cell r="BS37">
            <v>1779</v>
          </cell>
          <cell r="BT37">
            <v>-693624</v>
          </cell>
        </row>
        <row r="38">
          <cell r="A38">
            <v>360</v>
          </cell>
          <cell r="B38" t="str">
            <v>Whitecross School</v>
          </cell>
          <cell r="C38">
            <v>1</v>
          </cell>
          <cell r="D38">
            <v>68650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3768358</v>
          </cell>
          <cell r="K38">
            <v>0</v>
          </cell>
          <cell r="L38">
            <v>442825</v>
          </cell>
          <cell r="M38">
            <v>0</v>
          </cell>
          <cell r="N38">
            <v>249485</v>
          </cell>
          <cell r="O38">
            <v>0</v>
          </cell>
          <cell r="P38">
            <v>0</v>
          </cell>
          <cell r="Q38">
            <v>44053</v>
          </cell>
          <cell r="R38">
            <v>120000</v>
          </cell>
          <cell r="S38">
            <v>0</v>
          </cell>
          <cell r="T38">
            <v>0</v>
          </cell>
          <cell r="U38">
            <v>15000</v>
          </cell>
          <cell r="V38">
            <v>31500</v>
          </cell>
          <cell r="W38">
            <v>224482</v>
          </cell>
          <cell r="X38">
            <v>0</v>
          </cell>
          <cell r="Y38">
            <v>0</v>
          </cell>
          <cell r="Z38">
            <v>0</v>
          </cell>
          <cell r="AA38">
            <v>2905036</v>
          </cell>
          <cell r="AB38">
            <v>100000</v>
          </cell>
          <cell r="AC38">
            <v>646137</v>
          </cell>
          <cell r="AD38">
            <v>244642</v>
          </cell>
          <cell r="AE38">
            <v>279560</v>
          </cell>
          <cell r="AF38">
            <v>86070</v>
          </cell>
          <cell r="AG38">
            <v>21660</v>
          </cell>
          <cell r="AH38">
            <v>8850</v>
          </cell>
          <cell r="AI38">
            <v>25200</v>
          </cell>
          <cell r="AJ38">
            <v>0</v>
          </cell>
          <cell r="AK38">
            <v>0</v>
          </cell>
          <cell r="AL38">
            <v>37000</v>
          </cell>
          <cell r="AM38">
            <v>8000</v>
          </cell>
          <cell r="AN38">
            <v>6200</v>
          </cell>
          <cell r="AO38">
            <v>20500</v>
          </cell>
          <cell r="AP38">
            <v>71000</v>
          </cell>
          <cell r="AQ38">
            <v>12463</v>
          </cell>
          <cell r="AR38">
            <v>14850</v>
          </cell>
          <cell r="AS38">
            <v>135927</v>
          </cell>
          <cell r="AT38">
            <v>30936</v>
          </cell>
          <cell r="AU38">
            <v>53000</v>
          </cell>
          <cell r="AV38">
            <v>37750</v>
          </cell>
          <cell r="AW38">
            <v>30500</v>
          </cell>
          <cell r="AX38">
            <v>0</v>
          </cell>
          <cell r="AY38">
            <v>74929</v>
          </cell>
          <cell r="AZ38">
            <v>0</v>
          </cell>
          <cell r="BA38">
            <v>27500</v>
          </cell>
          <cell r="BB38">
            <v>17500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174362</v>
          </cell>
          <cell r="BH38">
            <v>0</v>
          </cell>
          <cell r="BI38">
            <v>0</v>
          </cell>
          <cell r="BJ38">
            <v>0</v>
          </cell>
          <cell r="BK38">
            <v>164777</v>
          </cell>
          <cell r="BL38">
            <v>0</v>
          </cell>
          <cell r="BM38">
            <v>9585</v>
          </cell>
          <cell r="BN38">
            <v>69143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T38">
            <v>69143</v>
          </cell>
        </row>
        <row r="39">
          <cell r="A39">
            <v>363</v>
          </cell>
          <cell r="B39" t="str">
            <v>Newent Community School</v>
          </cell>
          <cell r="C39">
            <v>1</v>
          </cell>
          <cell r="D39">
            <v>85324</v>
          </cell>
          <cell r="E39">
            <v>0</v>
          </cell>
          <cell r="F39">
            <v>110519</v>
          </cell>
          <cell r="G39">
            <v>11376</v>
          </cell>
          <cell r="H39">
            <v>0</v>
          </cell>
          <cell r="I39">
            <v>0</v>
          </cell>
          <cell r="J39">
            <v>3766664</v>
          </cell>
          <cell r="K39">
            <v>1086263</v>
          </cell>
          <cell r="L39">
            <v>238493</v>
          </cell>
          <cell r="M39">
            <v>0</v>
          </cell>
          <cell r="N39">
            <v>343415</v>
          </cell>
          <cell r="O39">
            <v>0</v>
          </cell>
          <cell r="P39">
            <v>5800</v>
          </cell>
          <cell r="Q39">
            <v>167000</v>
          </cell>
          <cell r="R39">
            <v>222593</v>
          </cell>
          <cell r="S39">
            <v>0</v>
          </cell>
          <cell r="T39">
            <v>0</v>
          </cell>
          <cell r="U39">
            <v>0</v>
          </cell>
          <cell r="V39">
            <v>31636</v>
          </cell>
          <cell r="W39">
            <v>234696</v>
          </cell>
          <cell r="X39">
            <v>0</v>
          </cell>
          <cell r="Y39">
            <v>0</v>
          </cell>
          <cell r="Z39">
            <v>0</v>
          </cell>
          <cell r="AA39">
            <v>3804804</v>
          </cell>
          <cell r="AB39">
            <v>74990</v>
          </cell>
          <cell r="AC39">
            <v>419577</v>
          </cell>
          <cell r="AD39">
            <v>259910</v>
          </cell>
          <cell r="AE39">
            <v>328921</v>
          </cell>
          <cell r="AF39">
            <v>133848</v>
          </cell>
          <cell r="AG39">
            <v>131655</v>
          </cell>
          <cell r="AH39">
            <v>29542</v>
          </cell>
          <cell r="AI39">
            <v>22150</v>
          </cell>
          <cell r="AJ39">
            <v>0</v>
          </cell>
          <cell r="AK39">
            <v>0</v>
          </cell>
          <cell r="AL39">
            <v>141708</v>
          </cell>
          <cell r="AM39">
            <v>16920</v>
          </cell>
          <cell r="AN39">
            <v>9500</v>
          </cell>
          <cell r="AO39">
            <v>25000</v>
          </cell>
          <cell r="AP39">
            <v>110000</v>
          </cell>
          <cell r="AQ39">
            <v>17714</v>
          </cell>
          <cell r="AR39">
            <v>15000</v>
          </cell>
          <cell r="AS39">
            <v>389372</v>
          </cell>
          <cell r="AT39">
            <v>31900</v>
          </cell>
          <cell r="AU39">
            <v>105000</v>
          </cell>
          <cell r="AV39">
            <v>85150</v>
          </cell>
          <cell r="AW39">
            <v>33337</v>
          </cell>
          <cell r="AX39">
            <v>15500</v>
          </cell>
          <cell r="AY39">
            <v>110500</v>
          </cell>
          <cell r="AZ39">
            <v>5000</v>
          </cell>
          <cell r="BA39">
            <v>17000</v>
          </cell>
          <cell r="BB39">
            <v>51982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208638</v>
          </cell>
          <cell r="BH39">
            <v>0</v>
          </cell>
          <cell r="BI39">
            <v>0</v>
          </cell>
          <cell r="BJ39">
            <v>0</v>
          </cell>
          <cell r="BK39">
            <v>308712</v>
          </cell>
          <cell r="BL39">
            <v>0</v>
          </cell>
          <cell r="BM39">
            <v>21821</v>
          </cell>
          <cell r="BN39">
            <v>-204096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T39">
            <v>-204096</v>
          </cell>
        </row>
        <row r="40">
          <cell r="A40">
            <v>369</v>
          </cell>
          <cell r="B40" t="str">
            <v>Severn Vale School</v>
          </cell>
          <cell r="C40">
            <v>1</v>
          </cell>
          <cell r="D40">
            <v>438269</v>
          </cell>
          <cell r="E40">
            <v>0</v>
          </cell>
          <cell r="F40">
            <v>265902</v>
          </cell>
          <cell r="G40">
            <v>10796</v>
          </cell>
          <cell r="H40">
            <v>189725</v>
          </cell>
          <cell r="I40">
            <v>0</v>
          </cell>
          <cell r="J40">
            <v>4108586</v>
          </cell>
          <cell r="K40">
            <v>0</v>
          </cell>
          <cell r="L40">
            <v>375076</v>
          </cell>
          <cell r="M40">
            <v>0</v>
          </cell>
          <cell r="N40">
            <v>264872</v>
          </cell>
          <cell r="O40">
            <v>0</v>
          </cell>
          <cell r="P40">
            <v>8000</v>
          </cell>
          <cell r="Q40">
            <v>40000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6000</v>
          </cell>
          <cell r="W40">
            <v>244522</v>
          </cell>
          <cell r="X40">
            <v>0</v>
          </cell>
          <cell r="Y40">
            <v>0</v>
          </cell>
          <cell r="Z40">
            <v>0</v>
          </cell>
          <cell r="AA40">
            <v>3029501</v>
          </cell>
          <cell r="AB40">
            <v>2132</v>
          </cell>
          <cell r="AC40">
            <v>528219</v>
          </cell>
          <cell r="AD40">
            <v>137000</v>
          </cell>
          <cell r="AE40">
            <v>319485</v>
          </cell>
          <cell r="AF40">
            <v>0</v>
          </cell>
          <cell r="AG40">
            <v>26414</v>
          </cell>
          <cell r="AH40">
            <v>17500</v>
          </cell>
          <cell r="AI40">
            <v>60000</v>
          </cell>
          <cell r="AJ40">
            <v>0</v>
          </cell>
          <cell r="AK40">
            <v>0</v>
          </cell>
          <cell r="AL40">
            <v>108100</v>
          </cell>
          <cell r="AM40">
            <v>16000</v>
          </cell>
          <cell r="AN40">
            <v>80000</v>
          </cell>
          <cell r="AO40">
            <v>12000</v>
          </cell>
          <cell r="AP40">
            <v>68000</v>
          </cell>
          <cell r="AQ40">
            <v>92400</v>
          </cell>
          <cell r="AR40">
            <v>1500</v>
          </cell>
          <cell r="AS40">
            <v>210923</v>
          </cell>
          <cell r="AT40">
            <v>131650</v>
          </cell>
          <cell r="AU40">
            <v>72000</v>
          </cell>
          <cell r="AV40">
            <v>123858</v>
          </cell>
          <cell r="AW40">
            <v>32000</v>
          </cell>
          <cell r="AX40">
            <v>0</v>
          </cell>
          <cell r="AY40">
            <v>29950</v>
          </cell>
          <cell r="AZ40">
            <v>78125</v>
          </cell>
          <cell r="BA40">
            <v>17500</v>
          </cell>
          <cell r="BB40">
            <v>32600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189476</v>
          </cell>
          <cell r="BH40">
            <v>0</v>
          </cell>
          <cell r="BI40">
            <v>0</v>
          </cell>
          <cell r="BJ40">
            <v>0</v>
          </cell>
          <cell r="BK40">
            <v>455627</v>
          </cell>
          <cell r="BL40">
            <v>0</v>
          </cell>
          <cell r="BM40">
            <v>20753</v>
          </cell>
          <cell r="BN40">
            <v>129468</v>
          </cell>
          <cell r="BO40">
            <v>0</v>
          </cell>
          <cell r="BP40">
            <v>179519</v>
          </cell>
          <cell r="BQ40">
            <v>0</v>
          </cell>
          <cell r="BR40">
            <v>0</v>
          </cell>
          <cell r="BS40">
            <v>0</v>
          </cell>
          <cell r="BT40">
            <v>437987</v>
          </cell>
        </row>
        <row r="41">
          <cell r="A41">
            <v>372</v>
          </cell>
          <cell r="B41" t="str">
            <v>The Cotswold School</v>
          </cell>
          <cell r="C41">
            <v>1</v>
          </cell>
          <cell r="D41">
            <v>197963</v>
          </cell>
          <cell r="E41">
            <v>0</v>
          </cell>
          <cell r="F41">
            <v>189204</v>
          </cell>
          <cell r="G41">
            <v>10328</v>
          </cell>
          <cell r="H41">
            <v>476818</v>
          </cell>
          <cell r="I41">
            <v>0</v>
          </cell>
          <cell r="J41">
            <v>3066909</v>
          </cell>
          <cell r="K41">
            <v>1032121</v>
          </cell>
          <cell r="L41">
            <v>195612</v>
          </cell>
          <cell r="M41">
            <v>0</v>
          </cell>
          <cell r="N41">
            <v>391019.5</v>
          </cell>
          <cell r="O41">
            <v>0</v>
          </cell>
          <cell r="P41">
            <v>2000</v>
          </cell>
          <cell r="Q41">
            <v>73000</v>
          </cell>
          <cell r="R41">
            <v>100000</v>
          </cell>
          <cell r="S41">
            <v>0</v>
          </cell>
          <cell r="T41">
            <v>0</v>
          </cell>
          <cell r="U41">
            <v>0</v>
          </cell>
          <cell r="V41">
            <v>25000</v>
          </cell>
          <cell r="W41">
            <v>194218</v>
          </cell>
          <cell r="X41">
            <v>0</v>
          </cell>
          <cell r="Y41">
            <v>10000</v>
          </cell>
          <cell r="Z41">
            <v>0</v>
          </cell>
          <cell r="AA41">
            <v>3231784</v>
          </cell>
          <cell r="AB41">
            <v>41000</v>
          </cell>
          <cell r="AC41">
            <v>406943</v>
          </cell>
          <cell r="AD41">
            <v>176000</v>
          </cell>
          <cell r="AE41">
            <v>207000</v>
          </cell>
          <cell r="AF41">
            <v>80000</v>
          </cell>
          <cell r="AG41">
            <v>11500</v>
          </cell>
          <cell r="AH41">
            <v>40000</v>
          </cell>
          <cell r="AI41">
            <v>40000</v>
          </cell>
          <cell r="AJ41">
            <v>0</v>
          </cell>
          <cell r="AK41">
            <v>10000</v>
          </cell>
          <cell r="AL41">
            <v>153800</v>
          </cell>
          <cell r="AM41">
            <v>30000</v>
          </cell>
          <cell r="AN41">
            <v>9500</v>
          </cell>
          <cell r="AO41">
            <v>9000</v>
          </cell>
          <cell r="AP41">
            <v>80000</v>
          </cell>
          <cell r="AQ41">
            <v>11879</v>
          </cell>
          <cell r="AR41">
            <v>19493</v>
          </cell>
          <cell r="AS41">
            <v>252468.5</v>
          </cell>
          <cell r="AT41">
            <v>82000</v>
          </cell>
          <cell r="AU41">
            <v>110000</v>
          </cell>
          <cell r="AV41">
            <v>61755</v>
          </cell>
          <cell r="AW41">
            <v>33000</v>
          </cell>
          <cell r="AX41">
            <v>0</v>
          </cell>
          <cell r="AY41">
            <v>70720</v>
          </cell>
          <cell r="AZ41">
            <v>0</v>
          </cell>
          <cell r="BA41">
            <v>55000</v>
          </cell>
          <cell r="BB41">
            <v>55000</v>
          </cell>
          <cell r="BC41">
            <v>0</v>
          </cell>
          <cell r="BD41">
            <v>0</v>
          </cell>
          <cell r="BE41">
            <v>5000</v>
          </cell>
          <cell r="BF41">
            <v>5000</v>
          </cell>
          <cell r="BG41">
            <v>175751</v>
          </cell>
          <cell r="BH41">
            <v>22100</v>
          </cell>
          <cell r="BI41">
            <v>0</v>
          </cell>
          <cell r="BJ41">
            <v>0</v>
          </cell>
          <cell r="BK41">
            <v>854166</v>
          </cell>
          <cell r="BL41">
            <v>0</v>
          </cell>
          <cell r="BM41">
            <v>20035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</row>
        <row r="42">
          <cell r="A42">
            <v>373</v>
          </cell>
          <cell r="B42" t="str">
            <v>Maidenhill School</v>
          </cell>
          <cell r="C42">
            <v>1</v>
          </cell>
          <cell r="D42">
            <v>-570271</v>
          </cell>
          <cell r="E42">
            <v>0</v>
          </cell>
          <cell r="F42">
            <v>-21098</v>
          </cell>
          <cell r="G42">
            <v>6536</v>
          </cell>
          <cell r="H42">
            <v>0</v>
          </cell>
          <cell r="I42">
            <v>0</v>
          </cell>
          <cell r="J42">
            <v>2204883</v>
          </cell>
          <cell r="K42">
            <v>0</v>
          </cell>
          <cell r="L42">
            <v>204485</v>
          </cell>
          <cell r="M42">
            <v>0</v>
          </cell>
          <cell r="N42">
            <v>228913</v>
          </cell>
          <cell r="O42">
            <v>0</v>
          </cell>
          <cell r="P42">
            <v>15000</v>
          </cell>
          <cell r="Q42">
            <v>24600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3000</v>
          </cell>
          <cell r="W42">
            <v>130039</v>
          </cell>
          <cell r="X42">
            <v>36831</v>
          </cell>
          <cell r="Y42">
            <v>0</v>
          </cell>
          <cell r="Z42">
            <v>0</v>
          </cell>
          <cell r="AA42">
            <v>1662000</v>
          </cell>
          <cell r="AB42">
            <v>20000</v>
          </cell>
          <cell r="AC42">
            <v>475700</v>
          </cell>
          <cell r="AD42">
            <v>108500</v>
          </cell>
          <cell r="AE42">
            <v>140500</v>
          </cell>
          <cell r="AF42">
            <v>0</v>
          </cell>
          <cell r="AG42">
            <v>22610</v>
          </cell>
          <cell r="AH42">
            <v>15000</v>
          </cell>
          <cell r="AI42">
            <v>12000</v>
          </cell>
          <cell r="AJ42">
            <v>0</v>
          </cell>
          <cell r="AK42">
            <v>0</v>
          </cell>
          <cell r="AL42">
            <v>30000</v>
          </cell>
          <cell r="AM42">
            <v>8000</v>
          </cell>
          <cell r="AN42">
            <v>4000</v>
          </cell>
          <cell r="AO42">
            <v>9000</v>
          </cell>
          <cell r="AP42">
            <v>70000</v>
          </cell>
          <cell r="AQ42">
            <v>9587</v>
          </cell>
          <cell r="AR42">
            <v>12000</v>
          </cell>
          <cell r="AS42">
            <v>167000</v>
          </cell>
          <cell r="AT42">
            <v>40000</v>
          </cell>
          <cell r="AU42">
            <v>52000</v>
          </cell>
          <cell r="AV42">
            <v>51500</v>
          </cell>
          <cell r="AW42">
            <v>750</v>
          </cell>
          <cell r="AX42">
            <v>0</v>
          </cell>
          <cell r="AY42">
            <v>23500</v>
          </cell>
          <cell r="AZ42">
            <v>30000</v>
          </cell>
          <cell r="BA42">
            <v>64000</v>
          </cell>
          <cell r="BB42">
            <v>49000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123403</v>
          </cell>
          <cell r="BH42">
            <v>0</v>
          </cell>
          <cell r="BI42">
            <v>0</v>
          </cell>
          <cell r="BJ42">
            <v>0</v>
          </cell>
          <cell r="BK42">
            <v>100773</v>
          </cell>
          <cell r="BL42">
            <v>0</v>
          </cell>
          <cell r="BM42">
            <v>8068</v>
          </cell>
          <cell r="BN42">
            <v>-799167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-799167</v>
          </cell>
        </row>
        <row r="43">
          <cell r="A43">
            <v>374</v>
          </cell>
          <cell r="B43" t="str">
            <v>Archway School</v>
          </cell>
          <cell r="C43">
            <v>1</v>
          </cell>
          <cell r="D43">
            <v>148726</v>
          </cell>
          <cell r="E43">
            <v>0</v>
          </cell>
          <cell r="F43">
            <v>10184</v>
          </cell>
          <cell r="G43">
            <v>0</v>
          </cell>
          <cell r="H43">
            <v>0</v>
          </cell>
          <cell r="I43">
            <v>0</v>
          </cell>
          <cell r="J43">
            <v>3549867</v>
          </cell>
          <cell r="K43">
            <v>599461</v>
          </cell>
          <cell r="L43">
            <v>186728</v>
          </cell>
          <cell r="M43">
            <v>0</v>
          </cell>
          <cell r="N43">
            <v>371497</v>
          </cell>
          <cell r="O43">
            <v>0</v>
          </cell>
          <cell r="P43">
            <v>16320</v>
          </cell>
          <cell r="Q43">
            <v>108000</v>
          </cell>
          <cell r="R43">
            <v>73000</v>
          </cell>
          <cell r="S43">
            <v>0</v>
          </cell>
          <cell r="T43">
            <v>0</v>
          </cell>
          <cell r="U43">
            <v>0</v>
          </cell>
          <cell r="V43">
            <v>20000</v>
          </cell>
          <cell r="W43">
            <v>218314</v>
          </cell>
          <cell r="X43">
            <v>0</v>
          </cell>
          <cell r="Y43">
            <v>0</v>
          </cell>
          <cell r="Z43">
            <v>0</v>
          </cell>
          <cell r="AA43">
            <v>3167072</v>
          </cell>
          <cell r="AB43">
            <v>55590</v>
          </cell>
          <cell r="AC43">
            <v>478789</v>
          </cell>
          <cell r="AD43">
            <v>146514</v>
          </cell>
          <cell r="AE43">
            <v>252515</v>
          </cell>
          <cell r="AF43">
            <v>60836</v>
          </cell>
          <cell r="AG43">
            <v>52548</v>
          </cell>
          <cell r="AH43">
            <v>10875</v>
          </cell>
          <cell r="AI43">
            <v>21075</v>
          </cell>
          <cell r="AJ43">
            <v>0</v>
          </cell>
          <cell r="AK43">
            <v>0</v>
          </cell>
          <cell r="AL43">
            <v>53750</v>
          </cell>
          <cell r="AM43">
            <v>16100</v>
          </cell>
          <cell r="AN43">
            <v>18085</v>
          </cell>
          <cell r="AO43">
            <v>18000</v>
          </cell>
          <cell r="AP43">
            <v>145000</v>
          </cell>
          <cell r="AQ43">
            <v>73217</v>
          </cell>
          <cell r="AR43">
            <v>14240</v>
          </cell>
          <cell r="AS43">
            <v>139097</v>
          </cell>
          <cell r="AT43">
            <v>94973</v>
          </cell>
          <cell r="AU43">
            <v>82060</v>
          </cell>
          <cell r="AV43">
            <v>92411</v>
          </cell>
          <cell r="AW43">
            <v>29153</v>
          </cell>
          <cell r="AX43">
            <v>0</v>
          </cell>
          <cell r="AY43">
            <v>68490</v>
          </cell>
          <cell r="AZ43">
            <v>57160</v>
          </cell>
          <cell r="BA43">
            <v>102117</v>
          </cell>
          <cell r="BB43">
            <v>41420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185828</v>
          </cell>
          <cell r="BH43">
            <v>0</v>
          </cell>
          <cell r="BI43">
            <v>0</v>
          </cell>
          <cell r="BJ43">
            <v>0</v>
          </cell>
          <cell r="BK43">
            <v>186207</v>
          </cell>
          <cell r="BL43">
            <v>0</v>
          </cell>
          <cell r="BM43">
            <v>9805</v>
          </cell>
          <cell r="BN43">
            <v>826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826</v>
          </cell>
        </row>
        <row r="44">
          <cell r="A44">
            <v>375</v>
          </cell>
          <cell r="B44" t="str">
            <v>Marling School</v>
          </cell>
          <cell r="C44">
            <v>1</v>
          </cell>
          <cell r="D44">
            <v>51652</v>
          </cell>
          <cell r="E44">
            <v>0</v>
          </cell>
          <cell r="F44">
            <v>147086</v>
          </cell>
          <cell r="G44">
            <v>0</v>
          </cell>
          <cell r="H44">
            <v>0</v>
          </cell>
          <cell r="I44">
            <v>0</v>
          </cell>
          <cell r="J44">
            <v>2149149</v>
          </cell>
          <cell r="K44">
            <v>1101575</v>
          </cell>
          <cell r="L44">
            <v>19763</v>
          </cell>
          <cell r="M44">
            <v>0</v>
          </cell>
          <cell r="N44">
            <v>195221</v>
          </cell>
          <cell r="O44">
            <v>0</v>
          </cell>
          <cell r="P44">
            <v>7000</v>
          </cell>
          <cell r="Q44">
            <v>41725</v>
          </cell>
          <cell r="R44">
            <v>0</v>
          </cell>
          <cell r="S44">
            <v>0</v>
          </cell>
          <cell r="T44">
            <v>0</v>
          </cell>
          <cell r="U44">
            <v>2000</v>
          </cell>
          <cell r="V44">
            <v>50100</v>
          </cell>
          <cell r="W44">
            <v>129583</v>
          </cell>
          <cell r="X44">
            <v>0</v>
          </cell>
          <cell r="Y44">
            <v>0</v>
          </cell>
          <cell r="Z44">
            <v>0</v>
          </cell>
          <cell r="AA44">
            <v>2558641</v>
          </cell>
          <cell r="AB44">
            <v>41000</v>
          </cell>
          <cell r="AC44">
            <v>234629</v>
          </cell>
          <cell r="AD44">
            <v>172776</v>
          </cell>
          <cell r="AE44">
            <v>223075</v>
          </cell>
          <cell r="AF44">
            <v>0</v>
          </cell>
          <cell r="AG44">
            <v>7500</v>
          </cell>
          <cell r="AH44">
            <v>18100</v>
          </cell>
          <cell r="AI44">
            <v>26000</v>
          </cell>
          <cell r="AJ44">
            <v>0</v>
          </cell>
          <cell r="AK44">
            <v>0</v>
          </cell>
          <cell r="AL44">
            <v>50000</v>
          </cell>
          <cell r="AM44">
            <v>23546</v>
          </cell>
          <cell r="AN44">
            <v>5500</v>
          </cell>
          <cell r="AO44">
            <v>7787</v>
          </cell>
          <cell r="AP44">
            <v>71000</v>
          </cell>
          <cell r="AQ44">
            <v>10554</v>
          </cell>
          <cell r="AR44">
            <v>19920</v>
          </cell>
          <cell r="AS44">
            <v>106142</v>
          </cell>
          <cell r="AT44">
            <v>77600</v>
          </cell>
          <cell r="AU44">
            <v>96000</v>
          </cell>
          <cell r="AV44">
            <v>49985</v>
          </cell>
          <cell r="AW44">
            <v>21556</v>
          </cell>
          <cell r="AX44">
            <v>0</v>
          </cell>
          <cell r="AY44">
            <v>25363</v>
          </cell>
          <cell r="AZ44">
            <v>5000</v>
          </cell>
          <cell r="BA44">
            <v>58250</v>
          </cell>
          <cell r="BB44">
            <v>28000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149270</v>
          </cell>
          <cell r="BH44">
            <v>0</v>
          </cell>
          <cell r="BI44">
            <v>0</v>
          </cell>
          <cell r="BJ44">
            <v>0</v>
          </cell>
          <cell r="BK44">
            <v>287482</v>
          </cell>
          <cell r="BL44">
            <v>0</v>
          </cell>
          <cell r="BM44">
            <v>8874</v>
          </cell>
          <cell r="BN44">
            <v>-190156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-190156</v>
          </cell>
        </row>
        <row r="45">
          <cell r="A45">
            <v>377</v>
          </cell>
          <cell r="B45" t="str">
            <v>Stroud High School</v>
          </cell>
          <cell r="C45">
            <v>1</v>
          </cell>
          <cell r="D45">
            <v>271481</v>
          </cell>
          <cell r="E45">
            <v>0</v>
          </cell>
          <cell r="F45">
            <v>340920</v>
          </cell>
          <cell r="G45">
            <v>7486</v>
          </cell>
          <cell r="H45">
            <v>369193</v>
          </cell>
          <cell r="I45">
            <v>0</v>
          </cell>
          <cell r="J45">
            <v>2274220</v>
          </cell>
          <cell r="K45">
            <v>1085974</v>
          </cell>
          <cell r="L45">
            <v>0</v>
          </cell>
          <cell r="M45">
            <v>0</v>
          </cell>
          <cell r="N45">
            <v>295735</v>
          </cell>
          <cell r="O45">
            <v>0</v>
          </cell>
          <cell r="P45">
            <v>0</v>
          </cell>
          <cell r="Q45">
            <v>6758</v>
          </cell>
          <cell r="R45">
            <v>0</v>
          </cell>
          <cell r="S45">
            <v>0</v>
          </cell>
          <cell r="T45">
            <v>0</v>
          </cell>
          <cell r="U45">
            <v>3427</v>
          </cell>
          <cell r="V45">
            <v>3690</v>
          </cell>
          <cell r="W45">
            <v>134028</v>
          </cell>
          <cell r="X45">
            <v>0</v>
          </cell>
          <cell r="Y45">
            <v>0</v>
          </cell>
          <cell r="Z45">
            <v>0</v>
          </cell>
          <cell r="AA45">
            <v>2567339</v>
          </cell>
          <cell r="AB45">
            <v>48000</v>
          </cell>
          <cell r="AC45">
            <v>270339</v>
          </cell>
          <cell r="AD45">
            <v>129715</v>
          </cell>
          <cell r="AE45">
            <v>282675</v>
          </cell>
          <cell r="AF45">
            <v>0</v>
          </cell>
          <cell r="AG45">
            <v>7629</v>
          </cell>
          <cell r="AH45">
            <v>20450</v>
          </cell>
          <cell r="AI45">
            <v>30000</v>
          </cell>
          <cell r="AJ45">
            <v>0</v>
          </cell>
          <cell r="AK45">
            <v>0</v>
          </cell>
          <cell r="AL45">
            <v>70000</v>
          </cell>
          <cell r="AM45">
            <v>14750</v>
          </cell>
          <cell r="AN45">
            <v>7500</v>
          </cell>
          <cell r="AO45">
            <v>4700</v>
          </cell>
          <cell r="AP45">
            <v>85000</v>
          </cell>
          <cell r="AQ45">
            <v>9608</v>
          </cell>
          <cell r="AR45">
            <v>11000</v>
          </cell>
          <cell r="AS45">
            <v>218033</v>
          </cell>
          <cell r="AT45">
            <v>109744</v>
          </cell>
          <cell r="AU45">
            <v>65398</v>
          </cell>
          <cell r="AV45">
            <v>42991</v>
          </cell>
          <cell r="AW45">
            <v>22666</v>
          </cell>
          <cell r="AX45">
            <v>1000</v>
          </cell>
          <cell r="AY45">
            <v>13302</v>
          </cell>
          <cell r="AZ45">
            <v>5286</v>
          </cell>
          <cell r="BA45">
            <v>14773</v>
          </cell>
          <cell r="BB45">
            <v>23415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153176</v>
          </cell>
          <cell r="BH45">
            <v>0</v>
          </cell>
          <cell r="BI45">
            <v>0</v>
          </cell>
          <cell r="BJ45">
            <v>0</v>
          </cell>
          <cell r="BK45">
            <v>854327</v>
          </cell>
          <cell r="BL45">
            <v>0</v>
          </cell>
          <cell r="BM45">
            <v>16448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</row>
        <row r="46">
          <cell r="A46">
            <v>379</v>
          </cell>
          <cell r="B46" t="str">
            <v>Sir William Romney's School</v>
          </cell>
          <cell r="C46">
            <v>1</v>
          </cell>
          <cell r="D46">
            <v>108916</v>
          </cell>
          <cell r="E46">
            <v>0</v>
          </cell>
          <cell r="F46">
            <v>26513</v>
          </cell>
          <cell r="G46">
            <v>0</v>
          </cell>
          <cell r="H46">
            <v>0</v>
          </cell>
          <cell r="I46">
            <v>-612</v>
          </cell>
          <cell r="J46">
            <v>2003819</v>
          </cell>
          <cell r="K46">
            <v>0</v>
          </cell>
          <cell r="L46">
            <v>142961</v>
          </cell>
          <cell r="M46">
            <v>0</v>
          </cell>
          <cell r="N46">
            <v>165791</v>
          </cell>
          <cell r="O46">
            <v>54000</v>
          </cell>
          <cell r="P46">
            <v>0</v>
          </cell>
          <cell r="Q46">
            <v>23752</v>
          </cell>
          <cell r="R46">
            <v>0</v>
          </cell>
          <cell r="S46">
            <v>0</v>
          </cell>
          <cell r="T46">
            <v>0</v>
          </cell>
          <cell r="U46">
            <v>16000</v>
          </cell>
          <cell r="V46">
            <v>12365</v>
          </cell>
          <cell r="W46">
            <v>121699</v>
          </cell>
          <cell r="X46">
            <v>0</v>
          </cell>
          <cell r="Y46">
            <v>23500</v>
          </cell>
          <cell r="Z46">
            <v>2000</v>
          </cell>
          <cell r="AA46">
            <v>1524679</v>
          </cell>
          <cell r="AB46">
            <v>26657</v>
          </cell>
          <cell r="AC46">
            <v>348613</v>
          </cell>
          <cell r="AD46">
            <v>81456</v>
          </cell>
          <cell r="AE46">
            <v>162125</v>
          </cell>
          <cell r="AF46">
            <v>0</v>
          </cell>
          <cell r="AG46">
            <v>15230</v>
          </cell>
          <cell r="AH46">
            <v>8002</v>
          </cell>
          <cell r="AI46">
            <v>6819</v>
          </cell>
          <cell r="AJ46">
            <v>0</v>
          </cell>
          <cell r="AK46">
            <v>0</v>
          </cell>
          <cell r="AL46">
            <v>20000</v>
          </cell>
          <cell r="AM46">
            <v>16927</v>
          </cell>
          <cell r="AN46">
            <v>3574</v>
          </cell>
          <cell r="AO46">
            <v>9220</v>
          </cell>
          <cell r="AP46">
            <v>41620</v>
          </cell>
          <cell r="AQ46">
            <v>10225</v>
          </cell>
          <cell r="AR46">
            <v>17782</v>
          </cell>
          <cell r="AS46">
            <v>108030</v>
          </cell>
          <cell r="AT46">
            <v>26334</v>
          </cell>
          <cell r="AU46">
            <v>32784</v>
          </cell>
          <cell r="AV46">
            <v>28019</v>
          </cell>
          <cell r="AW46">
            <v>13660</v>
          </cell>
          <cell r="AX46">
            <v>0</v>
          </cell>
          <cell r="AY46">
            <v>12302</v>
          </cell>
          <cell r="AZ46">
            <v>1000</v>
          </cell>
          <cell r="BA46">
            <v>30324</v>
          </cell>
          <cell r="BB46">
            <v>29919</v>
          </cell>
          <cell r="BC46">
            <v>0</v>
          </cell>
          <cell r="BD46">
            <v>0</v>
          </cell>
          <cell r="BE46">
            <v>11706</v>
          </cell>
          <cell r="BF46">
            <v>14322</v>
          </cell>
          <cell r="BG46">
            <v>107355</v>
          </cell>
          <cell r="BH46">
            <v>0</v>
          </cell>
          <cell r="BI46">
            <v>0</v>
          </cell>
          <cell r="BJ46">
            <v>0</v>
          </cell>
          <cell r="BK46">
            <v>13000</v>
          </cell>
          <cell r="BL46">
            <v>49325</v>
          </cell>
          <cell r="BM46">
            <v>20315</v>
          </cell>
          <cell r="BN46">
            <v>74002</v>
          </cell>
          <cell r="BO46">
            <v>0</v>
          </cell>
          <cell r="BP46">
            <v>51228</v>
          </cell>
          <cell r="BQ46">
            <v>0</v>
          </cell>
          <cell r="BR46">
            <v>0</v>
          </cell>
          <cell r="BS46">
            <v>-1140</v>
          </cell>
          <cell r="BT46">
            <v>124090</v>
          </cell>
        </row>
        <row r="47">
          <cell r="A47">
            <v>380</v>
          </cell>
          <cell r="B47" t="str">
            <v>Sir Thomas Rich's School</v>
          </cell>
          <cell r="C47">
            <v>1</v>
          </cell>
          <cell r="D47">
            <v>51800</v>
          </cell>
          <cell r="E47">
            <v>0</v>
          </cell>
          <cell r="F47">
            <v>0</v>
          </cell>
          <cell r="G47">
            <v>9388</v>
          </cell>
          <cell r="H47">
            <v>0</v>
          </cell>
          <cell r="I47">
            <v>0</v>
          </cell>
          <cell r="J47">
            <v>2002225</v>
          </cell>
          <cell r="K47">
            <v>1228262</v>
          </cell>
          <cell r="L47">
            <v>4433</v>
          </cell>
          <cell r="M47">
            <v>0</v>
          </cell>
          <cell r="N47">
            <v>316270</v>
          </cell>
          <cell r="O47">
            <v>0</v>
          </cell>
          <cell r="P47">
            <v>0</v>
          </cell>
          <cell r="Q47">
            <v>106500</v>
          </cell>
          <cell r="R47">
            <v>0</v>
          </cell>
          <cell r="S47">
            <v>0</v>
          </cell>
          <cell r="T47">
            <v>0</v>
          </cell>
          <cell r="U47">
            <v>40000</v>
          </cell>
          <cell r="V47">
            <v>20000</v>
          </cell>
          <cell r="W47">
            <v>122966</v>
          </cell>
          <cell r="X47">
            <v>0</v>
          </cell>
          <cell r="Y47">
            <v>0</v>
          </cell>
          <cell r="Z47">
            <v>0</v>
          </cell>
          <cell r="AA47">
            <v>2755888</v>
          </cell>
          <cell r="AB47">
            <v>6800</v>
          </cell>
          <cell r="AC47">
            <v>209574</v>
          </cell>
          <cell r="AD47">
            <v>94669</v>
          </cell>
          <cell r="AE47">
            <v>230475</v>
          </cell>
          <cell r="AF47">
            <v>0</v>
          </cell>
          <cell r="AG47">
            <v>23600</v>
          </cell>
          <cell r="AH47">
            <v>24854</v>
          </cell>
          <cell r="AI47">
            <v>10500</v>
          </cell>
          <cell r="AJ47">
            <v>0</v>
          </cell>
          <cell r="AK47">
            <v>0</v>
          </cell>
          <cell r="AL47">
            <v>34350</v>
          </cell>
          <cell r="AM47">
            <v>11487</v>
          </cell>
          <cell r="AN47">
            <v>44650</v>
          </cell>
          <cell r="AO47">
            <v>14128</v>
          </cell>
          <cell r="AP47">
            <v>117520</v>
          </cell>
          <cell r="AQ47">
            <v>57674</v>
          </cell>
          <cell r="AR47">
            <v>26700</v>
          </cell>
          <cell r="AS47">
            <v>167585</v>
          </cell>
          <cell r="AT47">
            <v>0</v>
          </cell>
          <cell r="AU47">
            <v>85000</v>
          </cell>
          <cell r="AV47">
            <v>23560</v>
          </cell>
          <cell r="AW47">
            <v>20109</v>
          </cell>
          <cell r="AX47">
            <v>0</v>
          </cell>
          <cell r="AY47">
            <v>3100</v>
          </cell>
          <cell r="AZ47">
            <v>0</v>
          </cell>
          <cell r="BA47">
            <v>5000</v>
          </cell>
          <cell r="BB47">
            <v>24855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46019</v>
          </cell>
          <cell r="BH47">
            <v>0</v>
          </cell>
          <cell r="BI47">
            <v>0</v>
          </cell>
          <cell r="BJ47">
            <v>0</v>
          </cell>
          <cell r="BK47">
            <v>37338</v>
          </cell>
          <cell r="BL47">
            <v>0</v>
          </cell>
          <cell r="BM47">
            <v>18069</v>
          </cell>
          <cell r="BN47">
            <v>-99622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T47">
            <v>-99622</v>
          </cell>
        </row>
        <row r="48">
          <cell r="A48">
            <v>381</v>
          </cell>
          <cell r="B48" t="str">
            <v>St. Peter's Catholic High School and Sixth Form Centre</v>
          </cell>
          <cell r="C48">
            <v>1</v>
          </cell>
          <cell r="D48">
            <v>223279</v>
          </cell>
          <cell r="E48">
            <v>0</v>
          </cell>
          <cell r="F48">
            <v>0</v>
          </cell>
          <cell r="G48">
            <v>9672</v>
          </cell>
          <cell r="H48">
            <v>165286</v>
          </cell>
          <cell r="I48">
            <v>5552</v>
          </cell>
          <cell r="J48">
            <v>4061024</v>
          </cell>
          <cell r="K48">
            <v>1819667</v>
          </cell>
          <cell r="L48">
            <v>370996</v>
          </cell>
          <cell r="M48">
            <v>32933</v>
          </cell>
          <cell r="N48">
            <v>510810</v>
          </cell>
          <cell r="O48">
            <v>0</v>
          </cell>
          <cell r="P48">
            <v>373217</v>
          </cell>
          <cell r="Q48">
            <v>7000</v>
          </cell>
          <cell r="R48">
            <v>139000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283970</v>
          </cell>
          <cell r="X48">
            <v>0</v>
          </cell>
          <cell r="Y48">
            <v>0</v>
          </cell>
          <cell r="Z48">
            <v>0</v>
          </cell>
          <cell r="AA48">
            <v>5328000</v>
          </cell>
          <cell r="AB48">
            <v>35000</v>
          </cell>
          <cell r="AC48">
            <v>696000</v>
          </cell>
          <cell r="AD48">
            <v>193000</v>
          </cell>
          <cell r="AE48">
            <v>587000</v>
          </cell>
          <cell r="AF48">
            <v>78000</v>
          </cell>
          <cell r="AG48">
            <v>3000</v>
          </cell>
          <cell r="AH48">
            <v>15500</v>
          </cell>
          <cell r="AI48">
            <v>15600</v>
          </cell>
          <cell r="AJ48">
            <v>0</v>
          </cell>
          <cell r="AK48">
            <v>0</v>
          </cell>
          <cell r="AL48">
            <v>54500</v>
          </cell>
          <cell r="AM48">
            <v>20000</v>
          </cell>
          <cell r="AN48">
            <v>9000</v>
          </cell>
          <cell r="AO48">
            <v>17500</v>
          </cell>
          <cell r="AP48">
            <v>105500</v>
          </cell>
          <cell r="AQ48">
            <v>15284</v>
          </cell>
          <cell r="AR48">
            <v>10250</v>
          </cell>
          <cell r="AS48">
            <v>148902</v>
          </cell>
          <cell r="AT48">
            <v>88000</v>
          </cell>
          <cell r="AU48">
            <v>120000</v>
          </cell>
          <cell r="AV48">
            <v>77200</v>
          </cell>
          <cell r="AW48">
            <v>40040</v>
          </cell>
          <cell r="AX48">
            <v>0</v>
          </cell>
          <cell r="AY48">
            <v>85500</v>
          </cell>
          <cell r="AZ48">
            <v>0</v>
          </cell>
          <cell r="BA48">
            <v>0</v>
          </cell>
          <cell r="BB48">
            <v>77514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11990</v>
          </cell>
          <cell r="BH48">
            <v>0</v>
          </cell>
          <cell r="BI48">
            <v>0</v>
          </cell>
          <cell r="BJ48">
            <v>0</v>
          </cell>
          <cell r="BK48">
            <v>165286</v>
          </cell>
          <cell r="BL48">
            <v>0</v>
          </cell>
          <cell r="BM48">
            <v>11990</v>
          </cell>
          <cell r="BN48">
            <v>1606</v>
          </cell>
          <cell r="BO48">
            <v>0</v>
          </cell>
          <cell r="BP48">
            <v>9672</v>
          </cell>
          <cell r="BQ48">
            <v>0</v>
          </cell>
          <cell r="BR48">
            <v>0</v>
          </cell>
          <cell r="BS48">
            <v>5552</v>
          </cell>
          <cell r="BT48">
            <v>16830</v>
          </cell>
        </row>
        <row r="49">
          <cell r="A49">
            <v>382</v>
          </cell>
          <cell r="B49" t="str">
            <v>Christ College, Catholic &amp; C of E Sports College</v>
          </cell>
          <cell r="C49">
            <v>1</v>
          </cell>
          <cell r="D49">
            <v>371852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6223</v>
          </cell>
          <cell r="J49">
            <v>2531075</v>
          </cell>
          <cell r="K49">
            <v>0</v>
          </cell>
          <cell r="L49">
            <v>300443</v>
          </cell>
          <cell r="M49">
            <v>0</v>
          </cell>
          <cell r="N49">
            <v>498856</v>
          </cell>
          <cell r="O49">
            <v>35572</v>
          </cell>
          <cell r="P49">
            <v>0</v>
          </cell>
          <cell r="Q49">
            <v>98516</v>
          </cell>
          <cell r="R49">
            <v>108900</v>
          </cell>
          <cell r="S49">
            <v>0</v>
          </cell>
          <cell r="T49">
            <v>0</v>
          </cell>
          <cell r="U49">
            <v>0</v>
          </cell>
          <cell r="V49">
            <v>50502</v>
          </cell>
          <cell r="W49">
            <v>205966</v>
          </cell>
          <cell r="X49">
            <v>0</v>
          </cell>
          <cell r="Y49">
            <v>0</v>
          </cell>
          <cell r="Z49">
            <v>0</v>
          </cell>
          <cell r="AA49">
            <v>1999935</v>
          </cell>
          <cell r="AB49">
            <v>2000</v>
          </cell>
          <cell r="AC49">
            <v>580011</v>
          </cell>
          <cell r="AD49">
            <v>113100</v>
          </cell>
          <cell r="AE49">
            <v>217900</v>
          </cell>
          <cell r="AF49">
            <v>56000</v>
          </cell>
          <cell r="AG49">
            <v>62035</v>
          </cell>
          <cell r="AH49">
            <v>25437</v>
          </cell>
          <cell r="AI49">
            <v>33251</v>
          </cell>
          <cell r="AJ49">
            <v>0</v>
          </cell>
          <cell r="AK49">
            <v>0</v>
          </cell>
          <cell r="AL49">
            <v>41000</v>
          </cell>
          <cell r="AM49">
            <v>25300</v>
          </cell>
          <cell r="AN49">
            <v>8400</v>
          </cell>
          <cell r="AO49">
            <v>10000</v>
          </cell>
          <cell r="AP49">
            <v>52462</v>
          </cell>
          <cell r="AQ49">
            <v>8996</v>
          </cell>
          <cell r="AR49">
            <v>7000</v>
          </cell>
          <cell r="AS49">
            <v>313882</v>
          </cell>
          <cell r="AT49">
            <v>76831</v>
          </cell>
          <cell r="AU49">
            <v>66460</v>
          </cell>
          <cell r="AV49">
            <v>83407</v>
          </cell>
          <cell r="AW49">
            <v>20700</v>
          </cell>
          <cell r="AX49">
            <v>0</v>
          </cell>
          <cell r="AY49">
            <v>119124</v>
          </cell>
          <cell r="AZ49">
            <v>20000</v>
          </cell>
          <cell r="BA49">
            <v>130233</v>
          </cell>
          <cell r="BB49">
            <v>91063</v>
          </cell>
          <cell r="BC49">
            <v>0</v>
          </cell>
          <cell r="BD49">
            <v>0</v>
          </cell>
          <cell r="BE49">
            <v>23000</v>
          </cell>
          <cell r="BF49">
            <v>6223</v>
          </cell>
          <cell r="BG49">
            <v>9345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9345</v>
          </cell>
          <cell r="BN49">
            <v>37155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-23000</v>
          </cell>
          <cell r="BT49">
            <v>14155</v>
          </cell>
        </row>
        <row r="50">
          <cell r="A50">
            <v>386</v>
          </cell>
          <cell r="B50" t="str">
            <v>Winchcombe School</v>
          </cell>
          <cell r="C50">
            <v>1</v>
          </cell>
          <cell r="D50">
            <v>53838</v>
          </cell>
          <cell r="E50">
            <v>0</v>
          </cell>
          <cell r="F50">
            <v>88293</v>
          </cell>
          <cell r="G50">
            <v>0</v>
          </cell>
          <cell r="H50">
            <v>5561</v>
          </cell>
          <cell r="I50">
            <v>0</v>
          </cell>
          <cell r="J50">
            <v>1788536</v>
          </cell>
          <cell r="K50">
            <v>0</v>
          </cell>
          <cell r="L50">
            <v>184389</v>
          </cell>
          <cell r="M50">
            <v>0</v>
          </cell>
          <cell r="N50">
            <v>236328</v>
          </cell>
          <cell r="O50">
            <v>0</v>
          </cell>
          <cell r="P50">
            <v>77600</v>
          </cell>
          <cell r="Q50">
            <v>35449</v>
          </cell>
          <cell r="R50">
            <v>57000</v>
          </cell>
          <cell r="S50">
            <v>0</v>
          </cell>
          <cell r="T50">
            <v>0</v>
          </cell>
          <cell r="U50">
            <v>10000</v>
          </cell>
          <cell r="V50">
            <v>10000</v>
          </cell>
          <cell r="W50">
            <v>129733</v>
          </cell>
          <cell r="X50">
            <v>0</v>
          </cell>
          <cell r="Y50">
            <v>0</v>
          </cell>
          <cell r="Z50">
            <v>0</v>
          </cell>
          <cell r="AA50">
            <v>1441073</v>
          </cell>
          <cell r="AB50">
            <v>42214</v>
          </cell>
          <cell r="AC50">
            <v>297468</v>
          </cell>
          <cell r="AD50">
            <v>76799</v>
          </cell>
          <cell r="AE50">
            <v>144240</v>
          </cell>
          <cell r="AF50">
            <v>29599</v>
          </cell>
          <cell r="AG50">
            <v>15375</v>
          </cell>
          <cell r="AH50">
            <v>25040</v>
          </cell>
          <cell r="AI50">
            <v>7150</v>
          </cell>
          <cell r="AJ50">
            <v>0</v>
          </cell>
          <cell r="AK50">
            <v>0</v>
          </cell>
          <cell r="AL50">
            <v>48939</v>
          </cell>
          <cell r="AM50">
            <v>13570</v>
          </cell>
          <cell r="AN50">
            <v>4000</v>
          </cell>
          <cell r="AO50">
            <v>3300</v>
          </cell>
          <cell r="AP50">
            <v>32000</v>
          </cell>
          <cell r="AQ50">
            <v>7750</v>
          </cell>
          <cell r="AR50">
            <v>17530</v>
          </cell>
          <cell r="AS50">
            <v>114340</v>
          </cell>
          <cell r="AT50">
            <v>36534</v>
          </cell>
          <cell r="AU50">
            <v>22600</v>
          </cell>
          <cell r="AV50">
            <v>37540</v>
          </cell>
          <cell r="AW50">
            <v>11984</v>
          </cell>
          <cell r="AX50">
            <v>11026</v>
          </cell>
          <cell r="AY50">
            <v>46000</v>
          </cell>
          <cell r="AZ50">
            <v>5000</v>
          </cell>
          <cell r="BA50">
            <v>30000</v>
          </cell>
          <cell r="BB50">
            <v>23436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109795</v>
          </cell>
          <cell r="BH50">
            <v>23500</v>
          </cell>
          <cell r="BI50">
            <v>0</v>
          </cell>
          <cell r="BJ50">
            <v>0</v>
          </cell>
          <cell r="BK50">
            <v>69551</v>
          </cell>
          <cell r="BL50">
            <v>0</v>
          </cell>
          <cell r="BM50">
            <v>7598</v>
          </cell>
          <cell r="BN50">
            <v>38366</v>
          </cell>
          <cell r="BO50">
            <v>0</v>
          </cell>
          <cell r="BP50">
            <v>150000</v>
          </cell>
          <cell r="BQ50">
            <v>0</v>
          </cell>
          <cell r="BR50">
            <v>0</v>
          </cell>
          <cell r="BS50">
            <v>0</v>
          </cell>
          <cell r="BT50">
            <v>188366</v>
          </cell>
        </row>
        <row r="51">
          <cell r="A51">
            <v>388</v>
          </cell>
          <cell r="B51" t="str">
            <v>Katharine Lady Berkeley's School</v>
          </cell>
          <cell r="C51">
            <v>1</v>
          </cell>
          <cell r="D51">
            <v>49940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4221093</v>
          </cell>
          <cell r="K51">
            <v>1138247</v>
          </cell>
          <cell r="L51">
            <v>260017</v>
          </cell>
          <cell r="M51">
            <v>0</v>
          </cell>
          <cell r="N51">
            <v>381448</v>
          </cell>
          <cell r="O51">
            <v>0</v>
          </cell>
          <cell r="P51">
            <v>115000</v>
          </cell>
          <cell r="Q51">
            <v>50500</v>
          </cell>
          <cell r="R51">
            <v>145000</v>
          </cell>
          <cell r="S51">
            <v>0</v>
          </cell>
          <cell r="T51">
            <v>0</v>
          </cell>
          <cell r="U51">
            <v>0</v>
          </cell>
          <cell r="V51">
            <v>2000</v>
          </cell>
          <cell r="W51">
            <v>258359</v>
          </cell>
          <cell r="X51">
            <v>0</v>
          </cell>
          <cell r="Y51">
            <v>0</v>
          </cell>
          <cell r="Z51">
            <v>0</v>
          </cell>
          <cell r="AA51">
            <v>4200000</v>
          </cell>
          <cell r="AB51">
            <v>80000</v>
          </cell>
          <cell r="AC51">
            <v>456357</v>
          </cell>
          <cell r="AD51">
            <v>217350</v>
          </cell>
          <cell r="AE51">
            <v>374001</v>
          </cell>
          <cell r="AF51">
            <v>91000</v>
          </cell>
          <cell r="AG51">
            <v>83501</v>
          </cell>
          <cell r="AH51">
            <v>24500</v>
          </cell>
          <cell r="AI51">
            <v>25000</v>
          </cell>
          <cell r="AJ51">
            <v>0</v>
          </cell>
          <cell r="AK51">
            <v>0</v>
          </cell>
          <cell r="AL51">
            <v>45000</v>
          </cell>
          <cell r="AM51">
            <v>6500</v>
          </cell>
          <cell r="AN51">
            <v>14000</v>
          </cell>
          <cell r="AO51">
            <v>10000</v>
          </cell>
          <cell r="AP51">
            <v>120000</v>
          </cell>
          <cell r="AQ51">
            <v>18364</v>
          </cell>
          <cell r="AR51">
            <v>29000</v>
          </cell>
          <cell r="AS51">
            <v>222150</v>
          </cell>
          <cell r="AT51">
            <v>52798</v>
          </cell>
          <cell r="AU51">
            <v>120000</v>
          </cell>
          <cell r="AV51">
            <v>142500</v>
          </cell>
          <cell r="AW51">
            <v>41085</v>
          </cell>
          <cell r="AX51">
            <v>0</v>
          </cell>
          <cell r="AY51">
            <v>67000</v>
          </cell>
          <cell r="AZ51">
            <v>40000</v>
          </cell>
          <cell r="BA51">
            <v>58000</v>
          </cell>
          <cell r="BB51">
            <v>33315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275175</v>
          </cell>
          <cell r="BH51">
            <v>0</v>
          </cell>
          <cell r="BI51">
            <v>0</v>
          </cell>
          <cell r="BJ51">
            <v>0</v>
          </cell>
          <cell r="BK51">
            <v>263461</v>
          </cell>
          <cell r="BL51">
            <v>0</v>
          </cell>
          <cell r="BM51">
            <v>11714</v>
          </cell>
          <cell r="BN51">
            <v>50183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T51">
            <v>50183</v>
          </cell>
        </row>
        <row r="52">
          <cell r="A52">
            <v>389</v>
          </cell>
          <cell r="B52" t="str">
            <v>Barnwood Park Arts College</v>
          </cell>
          <cell r="C52">
            <v>1</v>
          </cell>
          <cell r="D52">
            <v>148706</v>
          </cell>
          <cell r="E52">
            <v>0</v>
          </cell>
          <cell r="F52">
            <v>0</v>
          </cell>
          <cell r="G52">
            <v>0</v>
          </cell>
          <cell r="H52">
            <v>106557</v>
          </cell>
          <cell r="I52">
            <v>0</v>
          </cell>
          <cell r="J52">
            <v>2576861</v>
          </cell>
          <cell r="K52">
            <v>0</v>
          </cell>
          <cell r="L52">
            <v>251606</v>
          </cell>
          <cell r="M52">
            <v>15786</v>
          </cell>
          <cell r="N52">
            <v>220894</v>
          </cell>
          <cell r="O52">
            <v>11615</v>
          </cell>
          <cell r="P52">
            <v>0</v>
          </cell>
          <cell r="Q52">
            <v>26721</v>
          </cell>
          <cell r="R52">
            <v>0</v>
          </cell>
          <cell r="S52">
            <v>0</v>
          </cell>
          <cell r="T52">
            <v>0</v>
          </cell>
          <cell r="U52">
            <v>5000</v>
          </cell>
          <cell r="V52">
            <v>6500</v>
          </cell>
          <cell r="W52">
            <v>186003</v>
          </cell>
          <cell r="X52">
            <v>0</v>
          </cell>
          <cell r="Y52">
            <v>0</v>
          </cell>
          <cell r="Z52">
            <v>0</v>
          </cell>
          <cell r="AA52">
            <v>2047966</v>
          </cell>
          <cell r="AB52">
            <v>45000</v>
          </cell>
          <cell r="AC52">
            <v>391419</v>
          </cell>
          <cell r="AD52">
            <v>70870</v>
          </cell>
          <cell r="AE52">
            <v>196386</v>
          </cell>
          <cell r="AF52">
            <v>0</v>
          </cell>
          <cell r="AG52">
            <v>8463</v>
          </cell>
          <cell r="AH52">
            <v>7400</v>
          </cell>
          <cell r="AI52">
            <v>10250</v>
          </cell>
          <cell r="AJ52">
            <v>0</v>
          </cell>
          <cell r="AK52">
            <v>0</v>
          </cell>
          <cell r="AL52">
            <v>45400</v>
          </cell>
          <cell r="AM52">
            <v>7425</v>
          </cell>
          <cell r="AN52">
            <v>61500</v>
          </cell>
          <cell r="AO52">
            <v>5300</v>
          </cell>
          <cell r="AP52">
            <v>55800</v>
          </cell>
          <cell r="AQ52">
            <v>11766</v>
          </cell>
          <cell r="AR52">
            <v>24900</v>
          </cell>
          <cell r="AS52">
            <v>181915</v>
          </cell>
          <cell r="AT52">
            <v>55440</v>
          </cell>
          <cell r="AU52">
            <v>38000</v>
          </cell>
          <cell r="AV52">
            <v>28197</v>
          </cell>
          <cell r="AW52">
            <v>17671</v>
          </cell>
          <cell r="AX52">
            <v>0</v>
          </cell>
          <cell r="AY52">
            <v>35750</v>
          </cell>
          <cell r="AZ52">
            <v>0</v>
          </cell>
          <cell r="BA52">
            <v>77046</v>
          </cell>
          <cell r="BB52">
            <v>25828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127188</v>
          </cell>
          <cell r="BH52">
            <v>0</v>
          </cell>
          <cell r="BI52">
            <v>0</v>
          </cell>
          <cell r="BJ52">
            <v>0</v>
          </cell>
          <cell r="BK52">
            <v>225389</v>
          </cell>
          <cell r="BL52">
            <v>0</v>
          </cell>
          <cell r="BM52">
            <v>8356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T52">
            <v>0</v>
          </cell>
        </row>
        <row r="53">
          <cell r="A53">
            <v>391</v>
          </cell>
          <cell r="B53" t="str">
            <v>Tewkesbury School</v>
          </cell>
          <cell r="C53">
            <v>1</v>
          </cell>
          <cell r="D53">
            <v>124213</v>
          </cell>
          <cell r="E53">
            <v>0</v>
          </cell>
          <cell r="F53">
            <v>11025</v>
          </cell>
          <cell r="G53">
            <v>0</v>
          </cell>
          <cell r="H53">
            <v>0</v>
          </cell>
          <cell r="I53">
            <v>6526</v>
          </cell>
          <cell r="J53">
            <v>4625970</v>
          </cell>
          <cell r="K53">
            <v>1604812</v>
          </cell>
          <cell r="L53">
            <v>328442</v>
          </cell>
          <cell r="M53">
            <v>0</v>
          </cell>
          <cell r="N53">
            <v>502683</v>
          </cell>
          <cell r="O53">
            <v>0</v>
          </cell>
          <cell r="P53">
            <v>85991</v>
          </cell>
          <cell r="Q53">
            <v>130000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8000</v>
          </cell>
          <cell r="W53">
            <v>291103</v>
          </cell>
          <cell r="X53">
            <v>0</v>
          </cell>
          <cell r="Y53">
            <v>50000</v>
          </cell>
          <cell r="Z53">
            <v>0</v>
          </cell>
          <cell r="AA53">
            <v>4806097</v>
          </cell>
          <cell r="AB53">
            <v>25000</v>
          </cell>
          <cell r="AC53">
            <v>813932</v>
          </cell>
          <cell r="AD53">
            <v>309355</v>
          </cell>
          <cell r="AE53">
            <v>481078</v>
          </cell>
          <cell r="AF53">
            <v>0</v>
          </cell>
          <cell r="AG53">
            <v>44937</v>
          </cell>
          <cell r="AH53">
            <v>20505</v>
          </cell>
          <cell r="AI53">
            <v>33455</v>
          </cell>
          <cell r="AJ53">
            <v>0</v>
          </cell>
          <cell r="AK53">
            <v>0</v>
          </cell>
          <cell r="AL53">
            <v>114229</v>
          </cell>
          <cell r="AM53">
            <v>8815</v>
          </cell>
          <cell r="AN53">
            <v>19187</v>
          </cell>
          <cell r="AO53">
            <v>24000</v>
          </cell>
          <cell r="AP53">
            <v>120000</v>
          </cell>
          <cell r="AQ53">
            <v>23136</v>
          </cell>
          <cell r="AR53">
            <v>28200</v>
          </cell>
          <cell r="AS53">
            <v>358252</v>
          </cell>
          <cell r="AT53">
            <v>105752</v>
          </cell>
          <cell r="AU53">
            <v>140000</v>
          </cell>
          <cell r="AV53">
            <v>74626</v>
          </cell>
          <cell r="AW53">
            <v>42884</v>
          </cell>
          <cell r="AX53">
            <v>69316</v>
          </cell>
          <cell r="AY53">
            <v>39250</v>
          </cell>
          <cell r="AZ53">
            <v>0</v>
          </cell>
          <cell r="BA53">
            <v>83024</v>
          </cell>
          <cell r="BB53">
            <v>63398</v>
          </cell>
          <cell r="BC53">
            <v>0</v>
          </cell>
          <cell r="BD53">
            <v>0</v>
          </cell>
          <cell r="BE53">
            <v>47000</v>
          </cell>
          <cell r="BF53">
            <v>9526</v>
          </cell>
          <cell r="BG53">
            <v>262867</v>
          </cell>
          <cell r="BH53">
            <v>0</v>
          </cell>
          <cell r="BI53">
            <v>0</v>
          </cell>
          <cell r="BJ53">
            <v>0</v>
          </cell>
          <cell r="BK53">
            <v>262175</v>
          </cell>
          <cell r="BL53">
            <v>0</v>
          </cell>
          <cell r="BM53">
            <v>11717</v>
          </cell>
          <cell r="BN53">
            <v>-147214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T53">
            <v>-147214</v>
          </cell>
        </row>
        <row r="54">
          <cell r="A54">
            <v>392</v>
          </cell>
          <cell r="B54" t="str">
            <v>Wyedean School</v>
          </cell>
          <cell r="C54">
            <v>1</v>
          </cell>
          <cell r="D54">
            <v>188244</v>
          </cell>
          <cell r="E54">
            <v>0</v>
          </cell>
          <cell r="F54">
            <v>53107</v>
          </cell>
          <cell r="G54">
            <v>0</v>
          </cell>
          <cell r="H54">
            <v>0</v>
          </cell>
          <cell r="I54">
            <v>0</v>
          </cell>
          <cell r="J54">
            <v>2955108</v>
          </cell>
          <cell r="K54">
            <v>1713528</v>
          </cell>
          <cell r="L54">
            <v>395658</v>
          </cell>
          <cell r="M54">
            <v>0</v>
          </cell>
          <cell r="N54">
            <v>237979</v>
          </cell>
          <cell r="O54">
            <v>0</v>
          </cell>
          <cell r="P54">
            <v>0</v>
          </cell>
          <cell r="Q54">
            <v>38620</v>
          </cell>
          <cell r="R54">
            <v>226431</v>
          </cell>
          <cell r="S54">
            <v>0</v>
          </cell>
          <cell r="T54">
            <v>0</v>
          </cell>
          <cell r="U54">
            <v>40000</v>
          </cell>
          <cell r="V54">
            <v>69206</v>
          </cell>
          <cell r="W54">
            <v>209039</v>
          </cell>
          <cell r="X54">
            <v>0</v>
          </cell>
          <cell r="Y54">
            <v>0</v>
          </cell>
          <cell r="Z54">
            <v>0</v>
          </cell>
          <cell r="AA54">
            <v>3595293</v>
          </cell>
          <cell r="AB54">
            <v>10000</v>
          </cell>
          <cell r="AC54">
            <v>566475</v>
          </cell>
          <cell r="AD54">
            <v>169015</v>
          </cell>
          <cell r="AE54">
            <v>424409</v>
          </cell>
          <cell r="AF54">
            <v>101581</v>
          </cell>
          <cell r="AG54">
            <v>29782</v>
          </cell>
          <cell r="AH54">
            <v>29150</v>
          </cell>
          <cell r="AI54">
            <v>15299</v>
          </cell>
          <cell r="AJ54">
            <v>0</v>
          </cell>
          <cell r="AK54">
            <v>21833</v>
          </cell>
          <cell r="AL54">
            <v>39665</v>
          </cell>
          <cell r="AM54">
            <v>17688</v>
          </cell>
          <cell r="AN54">
            <v>19000</v>
          </cell>
          <cell r="AO54">
            <v>8350</v>
          </cell>
          <cell r="AP54">
            <v>90000</v>
          </cell>
          <cell r="AQ54">
            <v>16791</v>
          </cell>
          <cell r="AR54">
            <v>21874</v>
          </cell>
          <cell r="AS54">
            <v>328716</v>
          </cell>
          <cell r="AT54">
            <v>66374</v>
          </cell>
          <cell r="AU54">
            <v>110000</v>
          </cell>
          <cell r="AV54">
            <v>60688</v>
          </cell>
          <cell r="AW54">
            <v>26362</v>
          </cell>
          <cell r="AX54">
            <v>26969</v>
          </cell>
          <cell r="AY54">
            <v>138851</v>
          </cell>
          <cell r="AZ54">
            <v>30000</v>
          </cell>
          <cell r="BA54">
            <v>60000</v>
          </cell>
          <cell r="BB54">
            <v>46612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194333</v>
          </cell>
          <cell r="BH54">
            <v>1295859</v>
          </cell>
          <cell r="BI54">
            <v>0</v>
          </cell>
          <cell r="BJ54">
            <v>0</v>
          </cell>
          <cell r="BK54">
            <v>1531832</v>
          </cell>
          <cell r="BL54">
            <v>0</v>
          </cell>
          <cell r="BM54">
            <v>10069</v>
          </cell>
          <cell r="BN54">
            <v>3036</v>
          </cell>
          <cell r="BO54">
            <v>0</v>
          </cell>
          <cell r="BP54">
            <v>1398</v>
          </cell>
          <cell r="BQ54">
            <v>0</v>
          </cell>
          <cell r="BR54">
            <v>0</v>
          </cell>
          <cell r="BS54">
            <v>0</v>
          </cell>
          <cell r="BT54">
            <v>4434</v>
          </cell>
        </row>
        <row r="55">
          <cell r="A55">
            <v>394</v>
          </cell>
          <cell r="B55" t="str">
            <v>Cheltenham Kingsmead School</v>
          </cell>
          <cell r="C55">
            <v>1</v>
          </cell>
          <cell r="D55">
            <v>55702</v>
          </cell>
          <cell r="E55">
            <v>0</v>
          </cell>
          <cell r="F55">
            <v>54834.21</v>
          </cell>
          <cell r="G55">
            <v>1591</v>
          </cell>
          <cell r="H55">
            <v>0</v>
          </cell>
          <cell r="I55">
            <v>0</v>
          </cell>
          <cell r="J55">
            <v>331744</v>
          </cell>
          <cell r="K55">
            <v>0</v>
          </cell>
          <cell r="L55">
            <v>27321</v>
          </cell>
          <cell r="M55">
            <v>0</v>
          </cell>
          <cell r="N55">
            <v>51278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346911</v>
          </cell>
          <cell r="AB55">
            <v>15055</v>
          </cell>
          <cell r="AC55">
            <v>95499</v>
          </cell>
          <cell r="AD55">
            <v>28479</v>
          </cell>
          <cell r="AE55">
            <v>54536</v>
          </cell>
          <cell r="AF55">
            <v>0</v>
          </cell>
          <cell r="AG55">
            <v>3273</v>
          </cell>
          <cell r="AH55">
            <v>6780</v>
          </cell>
          <cell r="AI55">
            <v>4950</v>
          </cell>
          <cell r="AJ55">
            <v>0</v>
          </cell>
          <cell r="AK55">
            <v>0</v>
          </cell>
          <cell r="AL55">
            <v>17700</v>
          </cell>
          <cell r="AM55">
            <v>6850</v>
          </cell>
          <cell r="AN55">
            <v>1700</v>
          </cell>
          <cell r="AO55">
            <v>6100</v>
          </cell>
          <cell r="AP55">
            <v>26000</v>
          </cell>
          <cell r="AQ55">
            <v>3790</v>
          </cell>
          <cell r="AR55">
            <v>7600</v>
          </cell>
          <cell r="AS55">
            <v>42622</v>
          </cell>
          <cell r="AT55">
            <v>5550</v>
          </cell>
          <cell r="AU55">
            <v>3000</v>
          </cell>
          <cell r="AV55">
            <v>14555</v>
          </cell>
          <cell r="AW55">
            <v>3074</v>
          </cell>
          <cell r="AX55">
            <v>0</v>
          </cell>
          <cell r="AY55">
            <v>13100</v>
          </cell>
          <cell r="AZ55">
            <v>6000</v>
          </cell>
          <cell r="BA55">
            <v>21750</v>
          </cell>
          <cell r="BB55">
            <v>6000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17788</v>
          </cell>
          <cell r="BH55">
            <v>0</v>
          </cell>
          <cell r="BI55">
            <v>0</v>
          </cell>
          <cell r="BJ55">
            <v>0</v>
          </cell>
          <cell r="BK55">
            <v>2300</v>
          </cell>
          <cell r="BL55">
            <v>0</v>
          </cell>
          <cell r="BM55">
            <v>1591</v>
          </cell>
          <cell r="BN55">
            <v>-274829</v>
          </cell>
          <cell r="BO55">
            <v>0</v>
          </cell>
          <cell r="BP55">
            <v>17013.21</v>
          </cell>
          <cell r="BQ55">
            <v>53309</v>
          </cell>
          <cell r="BR55">
            <v>0</v>
          </cell>
          <cell r="BS55">
            <v>0</v>
          </cell>
          <cell r="BT55">
            <v>-204506.79</v>
          </cell>
        </row>
        <row r="56">
          <cell r="A56">
            <v>396</v>
          </cell>
          <cell r="B56" t="str">
            <v>Cheltenham Bournside School and Sixth Form Centre</v>
          </cell>
          <cell r="C56">
            <v>1</v>
          </cell>
          <cell r="D56">
            <v>276672</v>
          </cell>
          <cell r="E56">
            <v>0</v>
          </cell>
          <cell r="F56">
            <v>32742</v>
          </cell>
          <cell r="G56">
            <v>7279</v>
          </cell>
          <cell r="H56">
            <v>269869</v>
          </cell>
          <cell r="I56">
            <v>0</v>
          </cell>
          <cell r="J56">
            <v>4477294</v>
          </cell>
          <cell r="K56">
            <v>2104142</v>
          </cell>
          <cell r="L56">
            <v>333590</v>
          </cell>
          <cell r="M56">
            <v>0</v>
          </cell>
          <cell r="N56">
            <v>335129</v>
          </cell>
          <cell r="O56">
            <v>0</v>
          </cell>
          <cell r="P56">
            <v>10000</v>
          </cell>
          <cell r="Q56">
            <v>178000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13000</v>
          </cell>
          <cell r="W56">
            <v>307350</v>
          </cell>
          <cell r="X56">
            <v>0</v>
          </cell>
          <cell r="Y56">
            <v>0</v>
          </cell>
          <cell r="Z56">
            <v>0</v>
          </cell>
          <cell r="AA56">
            <v>5218565</v>
          </cell>
          <cell r="AB56">
            <v>47795</v>
          </cell>
          <cell r="AC56">
            <v>641540</v>
          </cell>
          <cell r="AD56">
            <v>112540</v>
          </cell>
          <cell r="AE56">
            <v>564685</v>
          </cell>
          <cell r="AF56">
            <v>0</v>
          </cell>
          <cell r="AG56">
            <v>84360</v>
          </cell>
          <cell r="AH56">
            <v>54600</v>
          </cell>
          <cell r="AI56">
            <v>46000</v>
          </cell>
          <cell r="AJ56">
            <v>0</v>
          </cell>
          <cell r="AK56">
            <v>0</v>
          </cell>
          <cell r="AL56">
            <v>76352</v>
          </cell>
          <cell r="AM56">
            <v>0</v>
          </cell>
          <cell r="AN56">
            <v>143596</v>
          </cell>
          <cell r="AO56">
            <v>29760</v>
          </cell>
          <cell r="AP56">
            <v>130240</v>
          </cell>
          <cell r="AQ56">
            <v>22959</v>
          </cell>
          <cell r="AR56">
            <v>7238</v>
          </cell>
          <cell r="AS56">
            <v>346500</v>
          </cell>
          <cell r="AT56">
            <v>0</v>
          </cell>
          <cell r="AU56">
            <v>145000</v>
          </cell>
          <cell r="AV56">
            <v>78380</v>
          </cell>
          <cell r="AW56">
            <v>68000</v>
          </cell>
          <cell r="AX56">
            <v>0</v>
          </cell>
          <cell r="AY56">
            <v>24616</v>
          </cell>
          <cell r="AZ56">
            <v>39900</v>
          </cell>
          <cell r="BA56">
            <v>124400</v>
          </cell>
          <cell r="BB56">
            <v>18434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280369</v>
          </cell>
          <cell r="BH56">
            <v>115264</v>
          </cell>
          <cell r="BI56">
            <v>0</v>
          </cell>
          <cell r="BJ56">
            <v>0</v>
          </cell>
          <cell r="BK56">
            <v>686168</v>
          </cell>
          <cell r="BL56">
            <v>0</v>
          </cell>
          <cell r="BM56">
            <v>19355</v>
          </cell>
          <cell r="BN56">
            <v>9717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T56">
            <v>9717</v>
          </cell>
        </row>
        <row r="57">
          <cell r="A57">
            <v>398</v>
          </cell>
          <cell r="B57" t="str">
            <v>Pate's Grammar School</v>
          </cell>
          <cell r="C57">
            <v>1</v>
          </cell>
          <cell r="D57">
            <v>112740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2199927</v>
          </cell>
          <cell r="K57">
            <v>1828342</v>
          </cell>
          <cell r="L57">
            <v>2938</v>
          </cell>
          <cell r="M57">
            <v>0</v>
          </cell>
          <cell r="N57">
            <v>315266</v>
          </cell>
          <cell r="O57">
            <v>0</v>
          </cell>
          <cell r="P57">
            <v>32843</v>
          </cell>
          <cell r="Q57">
            <v>43000</v>
          </cell>
          <cell r="R57">
            <v>108000</v>
          </cell>
          <cell r="S57">
            <v>0</v>
          </cell>
          <cell r="T57">
            <v>0</v>
          </cell>
          <cell r="U57">
            <v>0</v>
          </cell>
          <cell r="V57">
            <v>207000</v>
          </cell>
          <cell r="W57">
            <v>145389</v>
          </cell>
          <cell r="X57">
            <v>0</v>
          </cell>
          <cell r="Y57">
            <v>0</v>
          </cell>
          <cell r="Z57">
            <v>0</v>
          </cell>
          <cell r="AA57">
            <v>3098128</v>
          </cell>
          <cell r="AB57">
            <v>88039</v>
          </cell>
          <cell r="AC57">
            <v>184009</v>
          </cell>
          <cell r="AD57">
            <v>63059</v>
          </cell>
          <cell r="AE57">
            <v>383005</v>
          </cell>
          <cell r="AF57">
            <v>68701</v>
          </cell>
          <cell r="AG57">
            <v>0</v>
          </cell>
          <cell r="AH57">
            <v>13600</v>
          </cell>
          <cell r="AI57">
            <v>19000</v>
          </cell>
          <cell r="AJ57">
            <v>0</v>
          </cell>
          <cell r="AK57">
            <v>0</v>
          </cell>
          <cell r="AL57">
            <v>78500</v>
          </cell>
          <cell r="AM57">
            <v>33000</v>
          </cell>
          <cell r="AN57">
            <v>98800</v>
          </cell>
          <cell r="AO57">
            <v>14000</v>
          </cell>
          <cell r="AP57">
            <v>86000</v>
          </cell>
          <cell r="AQ57">
            <v>23814</v>
          </cell>
          <cell r="AR57">
            <v>12400</v>
          </cell>
          <cell r="AS57">
            <v>166750</v>
          </cell>
          <cell r="AT57">
            <v>37000</v>
          </cell>
          <cell r="AU57">
            <v>130000</v>
          </cell>
          <cell r="AV57">
            <v>93000</v>
          </cell>
          <cell r="AW57">
            <v>30300</v>
          </cell>
          <cell r="AX57">
            <v>0</v>
          </cell>
          <cell r="AY57">
            <v>80000</v>
          </cell>
          <cell r="AZ57">
            <v>0</v>
          </cell>
          <cell r="BA57">
            <v>15000</v>
          </cell>
          <cell r="BB57">
            <v>19600</v>
          </cell>
          <cell r="BC57">
            <v>0</v>
          </cell>
          <cell r="BD57">
            <v>47000</v>
          </cell>
          <cell r="BE57">
            <v>0</v>
          </cell>
          <cell r="BF57">
            <v>0</v>
          </cell>
          <cell r="BG57">
            <v>9817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9817</v>
          </cell>
          <cell r="BN57">
            <v>112740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T57">
            <v>112740</v>
          </cell>
        </row>
        <row r="58">
          <cell r="A58">
            <v>526</v>
          </cell>
          <cell r="B58" t="str">
            <v>Oak Hill Church of England Primary School</v>
          </cell>
          <cell r="D58">
            <v>12145</v>
          </cell>
          <cell r="E58">
            <v>0</v>
          </cell>
          <cell r="F58">
            <v>38695</v>
          </cell>
          <cell r="G58">
            <v>4326</v>
          </cell>
          <cell r="H58">
            <v>0</v>
          </cell>
          <cell r="I58">
            <v>0</v>
          </cell>
          <cell r="J58">
            <v>313317</v>
          </cell>
          <cell r="K58">
            <v>0</v>
          </cell>
          <cell r="L58">
            <v>6343</v>
          </cell>
          <cell r="M58">
            <v>0</v>
          </cell>
          <cell r="N58">
            <v>16244</v>
          </cell>
          <cell r="O58">
            <v>1175</v>
          </cell>
          <cell r="P58">
            <v>0</v>
          </cell>
          <cell r="Q58">
            <v>5390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6000</v>
          </cell>
          <cell r="W58">
            <v>24915</v>
          </cell>
          <cell r="X58">
            <v>0</v>
          </cell>
          <cell r="Y58">
            <v>0</v>
          </cell>
          <cell r="Z58">
            <v>0</v>
          </cell>
          <cell r="AA58">
            <v>213104</v>
          </cell>
          <cell r="AB58">
            <v>2650</v>
          </cell>
          <cell r="AC58">
            <v>57722</v>
          </cell>
          <cell r="AD58">
            <v>9727</v>
          </cell>
          <cell r="AE58">
            <v>17247</v>
          </cell>
          <cell r="AF58">
            <v>0</v>
          </cell>
          <cell r="AG58">
            <v>5946</v>
          </cell>
          <cell r="AH58">
            <v>650</v>
          </cell>
          <cell r="AI58">
            <v>1350</v>
          </cell>
          <cell r="AJ58">
            <v>2480</v>
          </cell>
          <cell r="AK58">
            <v>622</v>
          </cell>
          <cell r="AL58">
            <v>8500</v>
          </cell>
          <cell r="AM58">
            <v>800</v>
          </cell>
          <cell r="AN58">
            <v>850</v>
          </cell>
          <cell r="AO58">
            <v>750</v>
          </cell>
          <cell r="AP58">
            <v>5400</v>
          </cell>
          <cell r="AQ58">
            <v>2974</v>
          </cell>
          <cell r="AR58">
            <v>1280</v>
          </cell>
          <cell r="AS58">
            <v>14156</v>
          </cell>
          <cell r="AT58">
            <v>4070</v>
          </cell>
          <cell r="AU58">
            <v>0</v>
          </cell>
          <cell r="AV58">
            <v>3250</v>
          </cell>
          <cell r="AW58">
            <v>2387</v>
          </cell>
          <cell r="AX58">
            <v>0</v>
          </cell>
          <cell r="AY58">
            <v>1539</v>
          </cell>
          <cell r="AZ58">
            <v>1500</v>
          </cell>
          <cell r="BA58">
            <v>4000</v>
          </cell>
          <cell r="BB58">
            <v>8807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37005</v>
          </cell>
          <cell r="BH58">
            <v>0</v>
          </cell>
          <cell r="BI58">
            <v>0</v>
          </cell>
          <cell r="BJ58">
            <v>0</v>
          </cell>
          <cell r="BK58">
            <v>73352</v>
          </cell>
          <cell r="BL58">
            <v>0</v>
          </cell>
          <cell r="BM58">
            <v>6674</v>
          </cell>
          <cell r="BN58">
            <v>13768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13768</v>
          </cell>
        </row>
        <row r="59">
          <cell r="A59">
            <v>529</v>
          </cell>
          <cell r="B59" t="str">
            <v>Abbeymead Primary School</v>
          </cell>
          <cell r="D59">
            <v>56781</v>
          </cell>
          <cell r="E59">
            <v>0</v>
          </cell>
          <cell r="F59">
            <v>26046</v>
          </cell>
          <cell r="G59">
            <v>36</v>
          </cell>
          <cell r="H59">
            <v>10000</v>
          </cell>
          <cell r="I59">
            <v>0</v>
          </cell>
          <cell r="J59">
            <v>1078443</v>
          </cell>
          <cell r="K59">
            <v>0</v>
          </cell>
          <cell r="L59">
            <v>85092</v>
          </cell>
          <cell r="M59">
            <v>0</v>
          </cell>
          <cell r="N59">
            <v>41062</v>
          </cell>
          <cell r="O59">
            <v>0</v>
          </cell>
          <cell r="P59">
            <v>15930</v>
          </cell>
          <cell r="Q59">
            <v>14124</v>
          </cell>
          <cell r="R59">
            <v>1663</v>
          </cell>
          <cell r="S59">
            <v>0</v>
          </cell>
          <cell r="T59">
            <v>0</v>
          </cell>
          <cell r="U59">
            <v>7156</v>
          </cell>
          <cell r="V59">
            <v>14404</v>
          </cell>
          <cell r="W59">
            <v>66582</v>
          </cell>
          <cell r="X59">
            <v>0</v>
          </cell>
          <cell r="Y59">
            <v>0</v>
          </cell>
          <cell r="Z59">
            <v>0</v>
          </cell>
          <cell r="AA59">
            <v>691119</v>
          </cell>
          <cell r="AB59">
            <v>57833</v>
          </cell>
          <cell r="AC59">
            <v>238252</v>
          </cell>
          <cell r="AD59">
            <v>44802</v>
          </cell>
          <cell r="AE59">
            <v>55696</v>
          </cell>
          <cell r="AF59">
            <v>0</v>
          </cell>
          <cell r="AG59">
            <v>35259</v>
          </cell>
          <cell r="AH59">
            <v>6722</v>
          </cell>
          <cell r="AI59">
            <v>6000</v>
          </cell>
          <cell r="AJ59">
            <v>10232</v>
          </cell>
          <cell r="AK59">
            <v>0</v>
          </cell>
          <cell r="AL59">
            <v>20000</v>
          </cell>
          <cell r="AM59">
            <v>4500</v>
          </cell>
          <cell r="AN59">
            <v>5800</v>
          </cell>
          <cell r="AO59">
            <v>6000</v>
          </cell>
          <cell r="AP59">
            <v>16500</v>
          </cell>
          <cell r="AQ59">
            <v>27318</v>
          </cell>
          <cell r="AR59">
            <v>3175</v>
          </cell>
          <cell r="AS59">
            <v>61000</v>
          </cell>
          <cell r="AT59">
            <v>11245</v>
          </cell>
          <cell r="AU59">
            <v>0</v>
          </cell>
          <cell r="AV59">
            <v>5136</v>
          </cell>
          <cell r="AW59">
            <v>1351</v>
          </cell>
          <cell r="AX59">
            <v>0</v>
          </cell>
          <cell r="AY59">
            <v>15398</v>
          </cell>
          <cell r="AZ59">
            <v>0</v>
          </cell>
          <cell r="BA59">
            <v>124</v>
          </cell>
          <cell r="BB59">
            <v>26957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21920</v>
          </cell>
          <cell r="BH59">
            <v>0</v>
          </cell>
          <cell r="BI59">
            <v>0</v>
          </cell>
          <cell r="BJ59">
            <v>0</v>
          </cell>
          <cell r="BK59">
            <v>53602</v>
          </cell>
          <cell r="BL59">
            <v>0</v>
          </cell>
          <cell r="BM59">
            <v>4400</v>
          </cell>
          <cell r="BN59">
            <v>30818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T59">
            <v>30818</v>
          </cell>
        </row>
        <row r="60">
          <cell r="A60">
            <v>530</v>
          </cell>
          <cell r="B60" t="str">
            <v>Amberley Parochial School</v>
          </cell>
          <cell r="D60">
            <v>25115</v>
          </cell>
          <cell r="E60">
            <v>0</v>
          </cell>
          <cell r="F60">
            <v>0</v>
          </cell>
          <cell r="G60">
            <v>1592</v>
          </cell>
          <cell r="H60">
            <v>0</v>
          </cell>
          <cell r="I60">
            <v>0</v>
          </cell>
          <cell r="J60">
            <v>297115</v>
          </cell>
          <cell r="K60">
            <v>0</v>
          </cell>
          <cell r="L60">
            <v>4957</v>
          </cell>
          <cell r="M60">
            <v>0</v>
          </cell>
          <cell r="N60">
            <v>16205</v>
          </cell>
          <cell r="O60">
            <v>0</v>
          </cell>
          <cell r="P60">
            <v>0</v>
          </cell>
          <cell r="Q60">
            <v>287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24904</v>
          </cell>
          <cell r="X60">
            <v>0</v>
          </cell>
          <cell r="Y60">
            <v>0</v>
          </cell>
          <cell r="Z60">
            <v>0</v>
          </cell>
          <cell r="AA60">
            <v>217458</v>
          </cell>
          <cell r="AB60">
            <v>5323</v>
          </cell>
          <cell r="AC60">
            <v>40278</v>
          </cell>
          <cell r="AD60">
            <v>11786</v>
          </cell>
          <cell r="AE60">
            <v>26049</v>
          </cell>
          <cell r="AF60">
            <v>0</v>
          </cell>
          <cell r="AG60">
            <v>6920</v>
          </cell>
          <cell r="AH60">
            <v>1187</v>
          </cell>
          <cell r="AI60">
            <v>3000</v>
          </cell>
          <cell r="AJ60">
            <v>2594</v>
          </cell>
          <cell r="AK60">
            <v>700</v>
          </cell>
          <cell r="AL60">
            <v>2000</v>
          </cell>
          <cell r="AM60">
            <v>1000</v>
          </cell>
          <cell r="AN60">
            <v>450</v>
          </cell>
          <cell r="AO60">
            <v>1800</v>
          </cell>
          <cell r="AP60">
            <v>4500</v>
          </cell>
          <cell r="AQ60">
            <v>356</v>
          </cell>
          <cell r="AR60">
            <v>700</v>
          </cell>
          <cell r="AS60">
            <v>21802</v>
          </cell>
          <cell r="AT60">
            <v>1910</v>
          </cell>
          <cell r="AU60">
            <v>0</v>
          </cell>
          <cell r="AV60">
            <v>3075</v>
          </cell>
          <cell r="AW60">
            <v>0</v>
          </cell>
          <cell r="AX60">
            <v>0</v>
          </cell>
          <cell r="AY60">
            <v>0</v>
          </cell>
          <cell r="AZ60">
            <v>100</v>
          </cell>
          <cell r="BA60">
            <v>287</v>
          </cell>
          <cell r="BB60">
            <v>13462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3548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  <cell r="BL60">
            <v>0</v>
          </cell>
          <cell r="BM60">
            <v>5140</v>
          </cell>
          <cell r="BN60">
            <v>1846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T60">
            <v>1846</v>
          </cell>
        </row>
        <row r="61">
          <cell r="A61">
            <v>531</v>
          </cell>
          <cell r="B61" t="str">
            <v>Ampney Crucis Church of England Primary School</v>
          </cell>
          <cell r="D61">
            <v>17909</v>
          </cell>
          <cell r="E61">
            <v>0</v>
          </cell>
          <cell r="F61">
            <v>0</v>
          </cell>
          <cell r="G61">
            <v>3</v>
          </cell>
          <cell r="H61">
            <v>0</v>
          </cell>
          <cell r="I61">
            <v>0</v>
          </cell>
          <cell r="J61">
            <v>212465</v>
          </cell>
          <cell r="K61">
            <v>0</v>
          </cell>
          <cell r="L61">
            <v>10388</v>
          </cell>
          <cell r="M61">
            <v>0</v>
          </cell>
          <cell r="N61">
            <v>18036</v>
          </cell>
          <cell r="O61">
            <v>0</v>
          </cell>
          <cell r="P61">
            <v>0</v>
          </cell>
          <cell r="Q61">
            <v>500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6000</v>
          </cell>
          <cell r="W61">
            <v>20897</v>
          </cell>
          <cell r="X61">
            <v>0</v>
          </cell>
          <cell r="Y61">
            <v>0</v>
          </cell>
          <cell r="Z61">
            <v>0</v>
          </cell>
          <cell r="AA61">
            <v>170872</v>
          </cell>
          <cell r="AB61">
            <v>5000</v>
          </cell>
          <cell r="AC61">
            <v>32159</v>
          </cell>
          <cell r="AD61">
            <v>2543</v>
          </cell>
          <cell r="AE61">
            <v>13428</v>
          </cell>
          <cell r="AF61">
            <v>0</v>
          </cell>
          <cell r="AG61">
            <v>6305</v>
          </cell>
          <cell r="AH61">
            <v>200</v>
          </cell>
          <cell r="AI61">
            <v>500</v>
          </cell>
          <cell r="AJ61">
            <v>4563</v>
          </cell>
          <cell r="AK61">
            <v>1141</v>
          </cell>
          <cell r="AL61">
            <v>1000</v>
          </cell>
          <cell r="AM61">
            <v>2160</v>
          </cell>
          <cell r="AN61">
            <v>8500</v>
          </cell>
          <cell r="AO61">
            <v>650</v>
          </cell>
          <cell r="AP61">
            <v>5175</v>
          </cell>
          <cell r="AQ61">
            <v>393</v>
          </cell>
          <cell r="AR61">
            <v>839</v>
          </cell>
          <cell r="AS61">
            <v>5749</v>
          </cell>
          <cell r="AT61">
            <v>1478</v>
          </cell>
          <cell r="AU61">
            <v>0</v>
          </cell>
          <cell r="AV61">
            <v>1760</v>
          </cell>
          <cell r="AW61">
            <v>1600</v>
          </cell>
          <cell r="AX61">
            <v>0</v>
          </cell>
          <cell r="AY61">
            <v>2892</v>
          </cell>
          <cell r="AZ61">
            <v>0</v>
          </cell>
          <cell r="BA61">
            <v>0</v>
          </cell>
          <cell r="BB61">
            <v>9232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3398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3401</v>
          </cell>
          <cell r="BN61">
            <v>8056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T61">
            <v>8056</v>
          </cell>
        </row>
        <row r="62">
          <cell r="A62">
            <v>532</v>
          </cell>
          <cell r="B62" t="str">
            <v>Andoversford Primary School</v>
          </cell>
          <cell r="C62">
            <v>1</v>
          </cell>
          <cell r="D62">
            <v>26117</v>
          </cell>
          <cell r="E62">
            <v>0</v>
          </cell>
          <cell r="F62">
            <v>2871</v>
          </cell>
          <cell r="G62">
            <v>2783</v>
          </cell>
          <cell r="H62">
            <v>0</v>
          </cell>
          <cell r="I62">
            <v>0</v>
          </cell>
          <cell r="J62">
            <v>203734</v>
          </cell>
          <cell r="K62">
            <v>0</v>
          </cell>
          <cell r="L62">
            <v>38446</v>
          </cell>
          <cell r="M62">
            <v>0</v>
          </cell>
          <cell r="N62">
            <v>21733</v>
          </cell>
          <cell r="O62">
            <v>0</v>
          </cell>
          <cell r="P62">
            <v>13800</v>
          </cell>
          <cell r="Q62">
            <v>2934</v>
          </cell>
          <cell r="R62">
            <v>0</v>
          </cell>
          <cell r="S62">
            <v>17000</v>
          </cell>
          <cell r="T62">
            <v>0</v>
          </cell>
          <cell r="U62">
            <v>0</v>
          </cell>
          <cell r="V62">
            <v>0</v>
          </cell>
          <cell r="W62">
            <v>20754</v>
          </cell>
          <cell r="X62">
            <v>0</v>
          </cell>
          <cell r="Y62">
            <v>0</v>
          </cell>
          <cell r="Z62">
            <v>0</v>
          </cell>
          <cell r="AA62">
            <v>194979</v>
          </cell>
          <cell r="AB62">
            <v>3206</v>
          </cell>
          <cell r="AC62">
            <v>69147</v>
          </cell>
          <cell r="AD62">
            <v>0</v>
          </cell>
          <cell r="AE62">
            <v>12290</v>
          </cell>
          <cell r="AF62">
            <v>0</v>
          </cell>
          <cell r="AG62">
            <v>4562</v>
          </cell>
          <cell r="AH62">
            <v>515</v>
          </cell>
          <cell r="AI62">
            <v>567</v>
          </cell>
          <cell r="AJ62">
            <v>3095</v>
          </cell>
          <cell r="AK62">
            <v>0</v>
          </cell>
          <cell r="AL62">
            <v>4000</v>
          </cell>
          <cell r="AM62">
            <v>870</v>
          </cell>
          <cell r="AN62">
            <v>7773</v>
          </cell>
          <cell r="AO62">
            <v>1545</v>
          </cell>
          <cell r="AP62">
            <v>6399</v>
          </cell>
          <cell r="AQ62">
            <v>994</v>
          </cell>
          <cell r="AR62">
            <v>1092</v>
          </cell>
          <cell r="AS62">
            <v>5908</v>
          </cell>
          <cell r="AT62">
            <v>1978</v>
          </cell>
          <cell r="AU62">
            <v>0</v>
          </cell>
          <cell r="AV62">
            <v>4186</v>
          </cell>
          <cell r="AW62">
            <v>0</v>
          </cell>
          <cell r="AX62">
            <v>0</v>
          </cell>
          <cell r="AY62">
            <v>0</v>
          </cell>
          <cell r="AZ62">
            <v>1500</v>
          </cell>
          <cell r="BA62">
            <v>0</v>
          </cell>
          <cell r="BB62">
            <v>13956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35088</v>
          </cell>
          <cell r="BH62">
            <v>0</v>
          </cell>
          <cell r="BI62">
            <v>0</v>
          </cell>
          <cell r="BJ62">
            <v>0</v>
          </cell>
          <cell r="BK62">
            <v>2871</v>
          </cell>
          <cell r="BL62">
            <v>0</v>
          </cell>
          <cell r="BM62">
            <v>5986</v>
          </cell>
          <cell r="BN62">
            <v>5956</v>
          </cell>
          <cell r="BO62">
            <v>0</v>
          </cell>
          <cell r="BP62">
            <v>31885</v>
          </cell>
          <cell r="BQ62">
            <v>0</v>
          </cell>
          <cell r="BR62">
            <v>0</v>
          </cell>
          <cell r="BS62">
            <v>0</v>
          </cell>
          <cell r="BT62">
            <v>37841</v>
          </cell>
        </row>
        <row r="63">
          <cell r="A63">
            <v>534</v>
          </cell>
          <cell r="B63" t="str">
            <v>Ashchurch Primary School</v>
          </cell>
          <cell r="D63">
            <v>5103</v>
          </cell>
          <cell r="E63">
            <v>0</v>
          </cell>
          <cell r="F63">
            <v>50</v>
          </cell>
          <cell r="G63">
            <v>383</v>
          </cell>
          <cell r="H63">
            <v>90</v>
          </cell>
          <cell r="I63">
            <v>0</v>
          </cell>
          <cell r="J63">
            <v>347161</v>
          </cell>
          <cell r="K63">
            <v>0</v>
          </cell>
          <cell r="L63">
            <v>39248</v>
          </cell>
          <cell r="M63">
            <v>0</v>
          </cell>
          <cell r="N63">
            <v>27346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30039</v>
          </cell>
          <cell r="X63">
            <v>0</v>
          </cell>
          <cell r="Y63">
            <v>0</v>
          </cell>
          <cell r="Z63">
            <v>0</v>
          </cell>
          <cell r="AA63">
            <v>242672</v>
          </cell>
          <cell r="AB63">
            <v>14584</v>
          </cell>
          <cell r="AC63">
            <v>76206</v>
          </cell>
          <cell r="AD63">
            <v>10796</v>
          </cell>
          <cell r="AE63">
            <v>29657</v>
          </cell>
          <cell r="AF63">
            <v>0</v>
          </cell>
          <cell r="AG63">
            <v>5352</v>
          </cell>
          <cell r="AH63">
            <v>0</v>
          </cell>
          <cell r="AI63">
            <v>0</v>
          </cell>
          <cell r="AJ63">
            <v>3876</v>
          </cell>
          <cell r="AK63">
            <v>0</v>
          </cell>
          <cell r="AL63">
            <v>8500</v>
          </cell>
          <cell r="AM63">
            <v>2131</v>
          </cell>
          <cell r="AN63">
            <v>1400</v>
          </cell>
          <cell r="AO63">
            <v>3200</v>
          </cell>
          <cell r="AP63">
            <v>7900</v>
          </cell>
          <cell r="AQ63">
            <v>4651</v>
          </cell>
          <cell r="AR63">
            <v>700</v>
          </cell>
          <cell r="AS63">
            <v>12301</v>
          </cell>
          <cell r="AT63">
            <v>2277</v>
          </cell>
          <cell r="AU63">
            <v>0</v>
          </cell>
          <cell r="AV63">
            <v>3500</v>
          </cell>
          <cell r="AW63">
            <v>3148</v>
          </cell>
          <cell r="AX63">
            <v>0</v>
          </cell>
          <cell r="AY63">
            <v>7232</v>
          </cell>
          <cell r="AZ63">
            <v>0</v>
          </cell>
          <cell r="BA63">
            <v>8667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19879</v>
          </cell>
          <cell r="BH63">
            <v>0</v>
          </cell>
          <cell r="BI63">
            <v>0</v>
          </cell>
          <cell r="BJ63">
            <v>0</v>
          </cell>
          <cell r="BK63">
            <v>16599</v>
          </cell>
          <cell r="BL63">
            <v>0</v>
          </cell>
          <cell r="BM63">
            <v>3803</v>
          </cell>
          <cell r="BN63">
            <v>147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147</v>
          </cell>
        </row>
        <row r="64">
          <cell r="A64">
            <v>535</v>
          </cell>
          <cell r="B64" t="str">
            <v>Ashleworth Church of England Primary School</v>
          </cell>
          <cell r="D64">
            <v>31587</v>
          </cell>
          <cell r="E64">
            <v>0</v>
          </cell>
          <cell r="F64">
            <v>2828</v>
          </cell>
          <cell r="G64">
            <v>0</v>
          </cell>
          <cell r="H64">
            <v>0</v>
          </cell>
          <cell r="I64">
            <v>0</v>
          </cell>
          <cell r="J64">
            <v>136499</v>
          </cell>
          <cell r="K64">
            <v>0</v>
          </cell>
          <cell r="L64">
            <v>5833</v>
          </cell>
          <cell r="M64">
            <v>0</v>
          </cell>
          <cell r="N64">
            <v>12551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15434</v>
          </cell>
          <cell r="X64">
            <v>0</v>
          </cell>
          <cell r="Y64">
            <v>0</v>
          </cell>
          <cell r="Z64">
            <v>0</v>
          </cell>
          <cell r="AA64">
            <v>118939</v>
          </cell>
          <cell r="AB64">
            <v>6676</v>
          </cell>
          <cell r="AC64">
            <v>16104</v>
          </cell>
          <cell r="AD64">
            <v>0</v>
          </cell>
          <cell r="AE64">
            <v>6773</v>
          </cell>
          <cell r="AF64">
            <v>0</v>
          </cell>
          <cell r="AG64">
            <v>4065</v>
          </cell>
          <cell r="AH64">
            <v>100</v>
          </cell>
          <cell r="AI64">
            <v>100</v>
          </cell>
          <cell r="AJ64">
            <v>2776</v>
          </cell>
          <cell r="AK64">
            <v>694</v>
          </cell>
          <cell r="AL64">
            <v>6699</v>
          </cell>
          <cell r="AM64">
            <v>695</v>
          </cell>
          <cell r="AN64">
            <v>6500</v>
          </cell>
          <cell r="AO64">
            <v>866</v>
          </cell>
          <cell r="AP64">
            <v>3400</v>
          </cell>
          <cell r="AQ64">
            <v>1272</v>
          </cell>
          <cell r="AR64">
            <v>930</v>
          </cell>
          <cell r="AS64">
            <v>2300</v>
          </cell>
          <cell r="AT64">
            <v>3952</v>
          </cell>
          <cell r="AU64">
            <v>0</v>
          </cell>
          <cell r="AV64">
            <v>1553</v>
          </cell>
          <cell r="AW64">
            <v>793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7603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20896</v>
          </cell>
          <cell r="BH64">
            <v>0</v>
          </cell>
          <cell r="BI64">
            <v>0</v>
          </cell>
          <cell r="BJ64">
            <v>0</v>
          </cell>
          <cell r="BK64">
            <v>20629</v>
          </cell>
          <cell r="BL64">
            <v>0</v>
          </cell>
          <cell r="BM64">
            <v>3095</v>
          </cell>
          <cell r="BN64">
            <v>9114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T64">
            <v>9114</v>
          </cell>
        </row>
        <row r="65">
          <cell r="A65">
            <v>536</v>
          </cell>
          <cell r="B65" t="str">
            <v>Cold Aston Church of England Primary School</v>
          </cell>
          <cell r="D65">
            <v>6263</v>
          </cell>
          <cell r="E65">
            <v>0</v>
          </cell>
          <cell r="F65">
            <v>15471</v>
          </cell>
          <cell r="G65">
            <v>142</v>
          </cell>
          <cell r="H65">
            <v>0</v>
          </cell>
          <cell r="I65">
            <v>0</v>
          </cell>
          <cell r="J65">
            <v>234004</v>
          </cell>
          <cell r="K65">
            <v>0</v>
          </cell>
          <cell r="L65">
            <v>20749</v>
          </cell>
          <cell r="M65">
            <v>0</v>
          </cell>
          <cell r="N65">
            <v>18989</v>
          </cell>
          <cell r="O65">
            <v>0</v>
          </cell>
          <cell r="P65">
            <v>0</v>
          </cell>
          <cell r="Q65">
            <v>265</v>
          </cell>
          <cell r="R65">
            <v>0</v>
          </cell>
          <cell r="S65">
            <v>0</v>
          </cell>
          <cell r="T65">
            <v>0</v>
          </cell>
          <cell r="U65">
            <v>10</v>
          </cell>
          <cell r="V65">
            <v>0</v>
          </cell>
          <cell r="W65">
            <v>23389</v>
          </cell>
          <cell r="X65">
            <v>0</v>
          </cell>
          <cell r="Y65">
            <v>0</v>
          </cell>
          <cell r="Z65">
            <v>0</v>
          </cell>
          <cell r="AA65">
            <v>167912</v>
          </cell>
          <cell r="AB65">
            <v>4600</v>
          </cell>
          <cell r="AC65">
            <v>57879</v>
          </cell>
          <cell r="AD65">
            <v>0</v>
          </cell>
          <cell r="AE65">
            <v>20221</v>
          </cell>
          <cell r="AF65">
            <v>0</v>
          </cell>
          <cell r="AG65">
            <v>1594</v>
          </cell>
          <cell r="AH65">
            <v>2000</v>
          </cell>
          <cell r="AI65">
            <v>2500</v>
          </cell>
          <cell r="AJ65">
            <v>3454</v>
          </cell>
          <cell r="AK65">
            <v>0</v>
          </cell>
          <cell r="AL65">
            <v>3500</v>
          </cell>
          <cell r="AM65">
            <v>920</v>
          </cell>
          <cell r="AN65">
            <v>5920</v>
          </cell>
          <cell r="AO65">
            <v>750</v>
          </cell>
          <cell r="AP65">
            <v>3300</v>
          </cell>
          <cell r="AQ65">
            <v>1978</v>
          </cell>
          <cell r="AR65">
            <v>1140</v>
          </cell>
          <cell r="AS65">
            <v>6860</v>
          </cell>
          <cell r="AT65">
            <v>1642</v>
          </cell>
          <cell r="AU65">
            <v>0</v>
          </cell>
          <cell r="AV65">
            <v>650</v>
          </cell>
          <cell r="AW65">
            <v>1927</v>
          </cell>
          <cell r="AX65">
            <v>0</v>
          </cell>
          <cell r="AY65">
            <v>0</v>
          </cell>
          <cell r="AZ65">
            <v>0</v>
          </cell>
          <cell r="BA65">
            <v>5581</v>
          </cell>
          <cell r="BB65">
            <v>2049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35059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3379</v>
          </cell>
          <cell r="BN65">
            <v>7292</v>
          </cell>
          <cell r="BO65">
            <v>0</v>
          </cell>
          <cell r="BP65">
            <v>47293</v>
          </cell>
          <cell r="BQ65">
            <v>0</v>
          </cell>
          <cell r="BR65">
            <v>0</v>
          </cell>
          <cell r="BS65">
            <v>0</v>
          </cell>
          <cell r="BT65">
            <v>54585</v>
          </cell>
        </row>
        <row r="66">
          <cell r="A66">
            <v>538</v>
          </cell>
          <cell r="B66" t="str">
            <v>Avening Primary School</v>
          </cell>
          <cell r="D66">
            <v>32278</v>
          </cell>
          <cell r="E66">
            <v>0</v>
          </cell>
          <cell r="F66">
            <v>801</v>
          </cell>
          <cell r="G66">
            <v>5520</v>
          </cell>
          <cell r="H66">
            <v>0</v>
          </cell>
          <cell r="I66">
            <v>0</v>
          </cell>
          <cell r="J66">
            <v>300924</v>
          </cell>
          <cell r="K66">
            <v>0</v>
          </cell>
          <cell r="L66">
            <v>14454</v>
          </cell>
          <cell r="M66">
            <v>0</v>
          </cell>
          <cell r="N66">
            <v>18986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27663</v>
          </cell>
          <cell r="X66">
            <v>0</v>
          </cell>
          <cell r="Y66">
            <v>0</v>
          </cell>
          <cell r="Z66">
            <v>0</v>
          </cell>
          <cell r="AA66">
            <v>224472</v>
          </cell>
          <cell r="AB66">
            <v>14318</v>
          </cell>
          <cell r="AC66">
            <v>52438</v>
          </cell>
          <cell r="AD66">
            <v>6509</v>
          </cell>
          <cell r="AE66">
            <v>27474</v>
          </cell>
          <cell r="AF66">
            <v>0</v>
          </cell>
          <cell r="AG66">
            <v>7771</v>
          </cell>
          <cell r="AH66">
            <v>0</v>
          </cell>
          <cell r="AI66">
            <v>2177</v>
          </cell>
          <cell r="AJ66">
            <v>3824</v>
          </cell>
          <cell r="AK66">
            <v>956</v>
          </cell>
          <cell r="AL66">
            <v>5000</v>
          </cell>
          <cell r="AM66">
            <v>600</v>
          </cell>
          <cell r="AN66">
            <v>1000</v>
          </cell>
          <cell r="AO66">
            <v>670</v>
          </cell>
          <cell r="AP66">
            <v>4750</v>
          </cell>
          <cell r="AQ66">
            <v>2732</v>
          </cell>
          <cell r="AR66">
            <v>1500</v>
          </cell>
          <cell r="AS66">
            <v>14106</v>
          </cell>
          <cell r="AT66">
            <v>1965</v>
          </cell>
          <cell r="AU66">
            <v>0</v>
          </cell>
          <cell r="AV66">
            <v>4000</v>
          </cell>
          <cell r="AW66">
            <v>3253</v>
          </cell>
          <cell r="AX66">
            <v>0</v>
          </cell>
          <cell r="AY66">
            <v>2410</v>
          </cell>
          <cell r="AZ66">
            <v>0</v>
          </cell>
          <cell r="BA66">
            <v>250</v>
          </cell>
          <cell r="BB66">
            <v>7725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32626</v>
          </cell>
          <cell r="BH66">
            <v>0</v>
          </cell>
          <cell r="BI66">
            <v>0</v>
          </cell>
          <cell r="BJ66">
            <v>0</v>
          </cell>
          <cell r="BK66">
            <v>34345</v>
          </cell>
          <cell r="BL66">
            <v>0</v>
          </cell>
          <cell r="BM66">
            <v>4602</v>
          </cell>
          <cell r="BN66">
            <v>4405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T66">
            <v>4405</v>
          </cell>
        </row>
        <row r="67">
          <cell r="A67">
            <v>539</v>
          </cell>
          <cell r="B67" t="str">
            <v>Aylburton Church of England Primary School</v>
          </cell>
          <cell r="D67">
            <v>15589</v>
          </cell>
          <cell r="E67">
            <v>0</v>
          </cell>
          <cell r="F67">
            <v>22682</v>
          </cell>
          <cell r="G67">
            <v>3225</v>
          </cell>
          <cell r="H67">
            <v>0</v>
          </cell>
          <cell r="I67">
            <v>0</v>
          </cell>
          <cell r="J67">
            <v>213965</v>
          </cell>
          <cell r="K67">
            <v>0</v>
          </cell>
          <cell r="L67">
            <v>26167</v>
          </cell>
          <cell r="M67">
            <v>0</v>
          </cell>
          <cell r="N67">
            <v>17020</v>
          </cell>
          <cell r="O67">
            <v>0</v>
          </cell>
          <cell r="P67">
            <v>0</v>
          </cell>
          <cell r="Q67">
            <v>1000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22397</v>
          </cell>
          <cell r="X67">
            <v>0</v>
          </cell>
          <cell r="Y67">
            <v>0</v>
          </cell>
          <cell r="Z67">
            <v>0</v>
          </cell>
          <cell r="AA67">
            <v>163601</v>
          </cell>
          <cell r="AB67">
            <v>5000</v>
          </cell>
          <cell r="AC67">
            <v>37320</v>
          </cell>
          <cell r="AD67">
            <v>7858</v>
          </cell>
          <cell r="AE67">
            <v>20381</v>
          </cell>
          <cell r="AF67">
            <v>0</v>
          </cell>
          <cell r="AG67">
            <v>5464</v>
          </cell>
          <cell r="AH67">
            <v>200</v>
          </cell>
          <cell r="AI67">
            <v>1000</v>
          </cell>
          <cell r="AJ67">
            <v>4767</v>
          </cell>
          <cell r="AK67">
            <v>1192</v>
          </cell>
          <cell r="AL67">
            <v>4000</v>
          </cell>
          <cell r="AM67">
            <v>300</v>
          </cell>
          <cell r="AN67">
            <v>400</v>
          </cell>
          <cell r="AO67">
            <v>1200</v>
          </cell>
          <cell r="AP67">
            <v>4000</v>
          </cell>
          <cell r="AQ67">
            <v>1837</v>
          </cell>
          <cell r="AR67">
            <v>100</v>
          </cell>
          <cell r="AS67">
            <v>11120</v>
          </cell>
          <cell r="AT67">
            <v>1000</v>
          </cell>
          <cell r="AU67">
            <v>0</v>
          </cell>
          <cell r="AV67">
            <v>1350</v>
          </cell>
          <cell r="AW67">
            <v>1701</v>
          </cell>
          <cell r="AX67">
            <v>0</v>
          </cell>
          <cell r="AY67">
            <v>482</v>
          </cell>
          <cell r="AZ67">
            <v>0</v>
          </cell>
          <cell r="BA67">
            <v>2000</v>
          </cell>
          <cell r="BB67">
            <v>8401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35162</v>
          </cell>
          <cell r="BH67">
            <v>0</v>
          </cell>
          <cell r="BI67">
            <v>0</v>
          </cell>
          <cell r="BJ67">
            <v>0</v>
          </cell>
          <cell r="BK67">
            <v>27135</v>
          </cell>
          <cell r="BL67">
            <v>0</v>
          </cell>
          <cell r="BM67">
            <v>4317</v>
          </cell>
          <cell r="BN67">
            <v>11464</v>
          </cell>
          <cell r="BO67">
            <v>0</v>
          </cell>
          <cell r="BP67">
            <v>29617</v>
          </cell>
          <cell r="BQ67">
            <v>0</v>
          </cell>
          <cell r="BR67">
            <v>0</v>
          </cell>
          <cell r="BS67">
            <v>0</v>
          </cell>
          <cell r="BT67">
            <v>41081</v>
          </cell>
        </row>
        <row r="68">
          <cell r="A68">
            <v>543</v>
          </cell>
          <cell r="B68" t="str">
            <v>Offa's Mead Primary School</v>
          </cell>
          <cell r="D68">
            <v>42833</v>
          </cell>
          <cell r="E68">
            <v>0</v>
          </cell>
          <cell r="F68">
            <v>16826</v>
          </cell>
          <cell r="G68">
            <v>3688</v>
          </cell>
          <cell r="H68">
            <v>0</v>
          </cell>
          <cell r="I68">
            <v>0</v>
          </cell>
          <cell r="J68">
            <v>435192</v>
          </cell>
          <cell r="K68">
            <v>0</v>
          </cell>
          <cell r="L68">
            <v>39061</v>
          </cell>
          <cell r="M68">
            <v>0</v>
          </cell>
          <cell r="N68">
            <v>27357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33979</v>
          </cell>
          <cell r="X68">
            <v>0</v>
          </cell>
          <cell r="Y68">
            <v>0</v>
          </cell>
          <cell r="Z68">
            <v>0</v>
          </cell>
          <cell r="AA68">
            <v>363860</v>
          </cell>
          <cell r="AB68">
            <v>9062</v>
          </cell>
          <cell r="AC68">
            <v>75092</v>
          </cell>
          <cell r="AD68">
            <v>24232</v>
          </cell>
          <cell r="AE68">
            <v>53557</v>
          </cell>
          <cell r="AF68">
            <v>0</v>
          </cell>
          <cell r="AG68">
            <v>15696</v>
          </cell>
          <cell r="AH68">
            <v>6450</v>
          </cell>
          <cell r="AI68">
            <v>1000</v>
          </cell>
          <cell r="AJ68">
            <v>3574</v>
          </cell>
          <cell r="AK68">
            <v>894</v>
          </cell>
          <cell r="AL68">
            <v>12300</v>
          </cell>
          <cell r="AM68">
            <v>2550</v>
          </cell>
          <cell r="AN68">
            <v>2000</v>
          </cell>
          <cell r="AO68">
            <v>2200</v>
          </cell>
          <cell r="AP68">
            <v>12050</v>
          </cell>
          <cell r="AQ68">
            <v>7536</v>
          </cell>
          <cell r="AR68">
            <v>1200</v>
          </cell>
          <cell r="AS68">
            <v>11238</v>
          </cell>
          <cell r="AT68">
            <v>3249</v>
          </cell>
          <cell r="AU68">
            <v>0</v>
          </cell>
          <cell r="AV68">
            <v>4570</v>
          </cell>
          <cell r="AW68">
            <v>3732</v>
          </cell>
          <cell r="AX68">
            <v>0</v>
          </cell>
          <cell r="AY68">
            <v>14942</v>
          </cell>
          <cell r="AZ68">
            <v>0</v>
          </cell>
          <cell r="BA68">
            <v>500</v>
          </cell>
          <cell r="BB68">
            <v>10223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43560</v>
          </cell>
          <cell r="BH68">
            <v>0</v>
          </cell>
          <cell r="BI68">
            <v>0</v>
          </cell>
          <cell r="BJ68">
            <v>0</v>
          </cell>
          <cell r="BK68">
            <v>56888</v>
          </cell>
          <cell r="BL68">
            <v>0</v>
          </cell>
          <cell r="BM68">
            <v>7186</v>
          </cell>
          <cell r="BN68">
            <v>-63285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-63285</v>
          </cell>
        </row>
        <row r="69">
          <cell r="A69">
            <v>544</v>
          </cell>
          <cell r="B69" t="str">
            <v>The Rosary Catholic Primary School</v>
          </cell>
          <cell r="D69">
            <v>39800</v>
          </cell>
          <cell r="E69">
            <v>0</v>
          </cell>
          <cell r="F69">
            <v>0</v>
          </cell>
          <cell r="G69">
            <v>178</v>
          </cell>
          <cell r="H69">
            <v>0</v>
          </cell>
          <cell r="I69">
            <v>0</v>
          </cell>
          <cell r="J69">
            <v>465175</v>
          </cell>
          <cell r="K69">
            <v>0</v>
          </cell>
          <cell r="L69">
            <v>37717</v>
          </cell>
          <cell r="M69">
            <v>0</v>
          </cell>
          <cell r="N69">
            <v>20301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1700</v>
          </cell>
          <cell r="W69">
            <v>34487</v>
          </cell>
          <cell r="X69">
            <v>0</v>
          </cell>
          <cell r="Y69">
            <v>0</v>
          </cell>
          <cell r="Z69">
            <v>0</v>
          </cell>
          <cell r="AA69">
            <v>310500</v>
          </cell>
          <cell r="AB69">
            <v>8250</v>
          </cell>
          <cell r="AC69">
            <v>115511</v>
          </cell>
          <cell r="AD69">
            <v>0</v>
          </cell>
          <cell r="AE69">
            <v>33500</v>
          </cell>
          <cell r="AF69">
            <v>0</v>
          </cell>
          <cell r="AG69">
            <v>20000</v>
          </cell>
          <cell r="AH69">
            <v>200</v>
          </cell>
          <cell r="AI69">
            <v>2300</v>
          </cell>
          <cell r="AJ69">
            <v>10230</v>
          </cell>
          <cell r="AK69">
            <v>2558</v>
          </cell>
          <cell r="AL69">
            <v>7800</v>
          </cell>
          <cell r="AM69">
            <v>4000</v>
          </cell>
          <cell r="AN69">
            <v>17880</v>
          </cell>
          <cell r="AO69">
            <v>4300</v>
          </cell>
          <cell r="AP69">
            <v>10700</v>
          </cell>
          <cell r="AQ69">
            <v>1338</v>
          </cell>
          <cell r="AR69">
            <v>1400</v>
          </cell>
          <cell r="AS69">
            <v>10938</v>
          </cell>
          <cell r="AT69">
            <v>1322</v>
          </cell>
          <cell r="AU69">
            <v>0</v>
          </cell>
          <cell r="AV69">
            <v>3810</v>
          </cell>
          <cell r="AW69">
            <v>0</v>
          </cell>
          <cell r="AX69">
            <v>0</v>
          </cell>
          <cell r="AY69">
            <v>7530</v>
          </cell>
          <cell r="AZ69">
            <v>0</v>
          </cell>
          <cell r="BA69">
            <v>10076</v>
          </cell>
          <cell r="BB69">
            <v>4968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3795</v>
          </cell>
          <cell r="BH69">
            <v>0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3973</v>
          </cell>
          <cell r="BN69">
            <v>10069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T69">
            <v>10069</v>
          </cell>
        </row>
        <row r="70">
          <cell r="A70">
            <v>545</v>
          </cell>
          <cell r="B70" t="str">
            <v>Berkeley Primary School</v>
          </cell>
          <cell r="C70">
            <v>1</v>
          </cell>
          <cell r="D70">
            <v>55433</v>
          </cell>
          <cell r="E70">
            <v>0</v>
          </cell>
          <cell r="F70">
            <v>468</v>
          </cell>
          <cell r="G70">
            <v>5978</v>
          </cell>
          <cell r="H70">
            <v>0</v>
          </cell>
          <cell r="I70">
            <v>0</v>
          </cell>
          <cell r="J70">
            <v>511994</v>
          </cell>
          <cell r="K70">
            <v>0</v>
          </cell>
          <cell r="L70">
            <v>38174</v>
          </cell>
          <cell r="M70">
            <v>0</v>
          </cell>
          <cell r="N70">
            <v>23504</v>
          </cell>
          <cell r="O70">
            <v>0</v>
          </cell>
          <cell r="P70">
            <v>400</v>
          </cell>
          <cell r="Q70">
            <v>10100</v>
          </cell>
          <cell r="R70">
            <v>0</v>
          </cell>
          <cell r="S70">
            <v>0</v>
          </cell>
          <cell r="T70">
            <v>0</v>
          </cell>
          <cell r="U70">
            <v>500</v>
          </cell>
          <cell r="V70">
            <v>9000</v>
          </cell>
          <cell r="W70">
            <v>38712</v>
          </cell>
          <cell r="X70">
            <v>0</v>
          </cell>
          <cell r="Y70">
            <v>0</v>
          </cell>
          <cell r="Z70">
            <v>0</v>
          </cell>
          <cell r="AA70">
            <v>360860</v>
          </cell>
          <cell r="AB70">
            <v>15535</v>
          </cell>
          <cell r="AC70">
            <v>100000</v>
          </cell>
          <cell r="AD70">
            <v>22500</v>
          </cell>
          <cell r="AE70">
            <v>31000</v>
          </cell>
          <cell r="AF70">
            <v>0</v>
          </cell>
          <cell r="AG70">
            <v>16000</v>
          </cell>
          <cell r="AH70">
            <v>7433</v>
          </cell>
          <cell r="AI70">
            <v>5000</v>
          </cell>
          <cell r="AJ70">
            <v>4544</v>
          </cell>
          <cell r="AK70">
            <v>1136</v>
          </cell>
          <cell r="AL70">
            <v>16000</v>
          </cell>
          <cell r="AM70">
            <v>2500</v>
          </cell>
          <cell r="AN70">
            <v>2000</v>
          </cell>
          <cell r="AO70">
            <v>4900</v>
          </cell>
          <cell r="AP70">
            <v>8700</v>
          </cell>
          <cell r="AQ70">
            <v>8231</v>
          </cell>
          <cell r="AR70">
            <v>1133</v>
          </cell>
          <cell r="AS70">
            <v>23245</v>
          </cell>
          <cell r="AT70">
            <v>4969</v>
          </cell>
          <cell r="AU70">
            <v>0</v>
          </cell>
          <cell r="AV70">
            <v>6550</v>
          </cell>
          <cell r="AW70">
            <v>5390</v>
          </cell>
          <cell r="AX70">
            <v>0</v>
          </cell>
          <cell r="AY70">
            <v>3474</v>
          </cell>
          <cell r="AZ70">
            <v>0</v>
          </cell>
          <cell r="BA70">
            <v>4000</v>
          </cell>
          <cell r="BB70">
            <v>13975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46983</v>
          </cell>
          <cell r="BH70">
            <v>0</v>
          </cell>
          <cell r="BI70">
            <v>0</v>
          </cell>
          <cell r="BJ70">
            <v>0</v>
          </cell>
          <cell r="BK70">
            <v>36240</v>
          </cell>
          <cell r="BL70">
            <v>0</v>
          </cell>
          <cell r="BM70">
            <v>4899</v>
          </cell>
          <cell r="BN70">
            <v>18742</v>
          </cell>
          <cell r="BO70">
            <v>0</v>
          </cell>
          <cell r="BP70">
            <v>12290</v>
          </cell>
          <cell r="BQ70">
            <v>0</v>
          </cell>
          <cell r="BR70">
            <v>0</v>
          </cell>
          <cell r="BS70">
            <v>0</v>
          </cell>
          <cell r="BT70">
            <v>31032</v>
          </cell>
        </row>
        <row r="71">
          <cell r="A71">
            <v>546</v>
          </cell>
          <cell r="B71" t="str">
            <v>Berry Hill Primary School</v>
          </cell>
          <cell r="D71">
            <v>59376</v>
          </cell>
          <cell r="E71">
            <v>0</v>
          </cell>
          <cell r="F71">
            <v>3958</v>
          </cell>
          <cell r="G71">
            <v>444</v>
          </cell>
          <cell r="H71">
            <v>0</v>
          </cell>
          <cell r="I71">
            <v>0</v>
          </cell>
          <cell r="J71">
            <v>515475</v>
          </cell>
          <cell r="K71">
            <v>0</v>
          </cell>
          <cell r="L71">
            <v>51407</v>
          </cell>
          <cell r="M71">
            <v>0</v>
          </cell>
          <cell r="N71">
            <v>38553</v>
          </cell>
          <cell r="O71">
            <v>0</v>
          </cell>
          <cell r="P71">
            <v>0</v>
          </cell>
          <cell r="Q71">
            <v>6558</v>
          </cell>
          <cell r="R71">
            <v>11000</v>
          </cell>
          <cell r="S71">
            <v>0</v>
          </cell>
          <cell r="T71">
            <v>0</v>
          </cell>
          <cell r="U71">
            <v>7700</v>
          </cell>
          <cell r="V71">
            <v>0</v>
          </cell>
          <cell r="W71">
            <v>37967</v>
          </cell>
          <cell r="X71">
            <v>0</v>
          </cell>
          <cell r="Y71">
            <v>0</v>
          </cell>
          <cell r="Z71">
            <v>0</v>
          </cell>
          <cell r="AA71">
            <v>372388</v>
          </cell>
          <cell r="AB71">
            <v>16577</v>
          </cell>
          <cell r="AC71">
            <v>122239</v>
          </cell>
          <cell r="AD71">
            <v>2776</v>
          </cell>
          <cell r="AE71">
            <v>28289</v>
          </cell>
          <cell r="AF71">
            <v>8738</v>
          </cell>
          <cell r="AG71">
            <v>32836</v>
          </cell>
          <cell r="AH71">
            <v>3853</v>
          </cell>
          <cell r="AI71">
            <v>5000</v>
          </cell>
          <cell r="AJ71">
            <v>4441</v>
          </cell>
          <cell r="AK71">
            <v>1110</v>
          </cell>
          <cell r="AL71">
            <v>7000</v>
          </cell>
          <cell r="AM71">
            <v>3050</v>
          </cell>
          <cell r="AN71">
            <v>15075</v>
          </cell>
          <cell r="AO71">
            <v>2800</v>
          </cell>
          <cell r="AP71">
            <v>12250</v>
          </cell>
          <cell r="AQ71">
            <v>7253</v>
          </cell>
          <cell r="AR71">
            <v>700</v>
          </cell>
          <cell r="AS71">
            <v>16868</v>
          </cell>
          <cell r="AT71">
            <v>15367</v>
          </cell>
          <cell r="AU71">
            <v>0</v>
          </cell>
          <cell r="AV71">
            <v>7350</v>
          </cell>
          <cell r="AW71">
            <v>4799</v>
          </cell>
          <cell r="AX71">
            <v>0</v>
          </cell>
          <cell r="AY71">
            <v>6335</v>
          </cell>
          <cell r="AZ71">
            <v>0</v>
          </cell>
          <cell r="BA71">
            <v>5122</v>
          </cell>
          <cell r="BB71">
            <v>13266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28880</v>
          </cell>
          <cell r="BH71">
            <v>0</v>
          </cell>
          <cell r="BI71">
            <v>0</v>
          </cell>
          <cell r="BJ71">
            <v>0</v>
          </cell>
          <cell r="BK71">
            <v>29198</v>
          </cell>
          <cell r="BL71">
            <v>0</v>
          </cell>
          <cell r="BM71">
            <v>4084</v>
          </cell>
          <cell r="BN71">
            <v>12554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T71">
            <v>12554</v>
          </cell>
        </row>
        <row r="72">
          <cell r="A72">
            <v>547</v>
          </cell>
          <cell r="B72" t="str">
            <v>Woodmancote School</v>
          </cell>
          <cell r="D72">
            <v>51633</v>
          </cell>
          <cell r="E72">
            <v>0</v>
          </cell>
          <cell r="F72">
            <v>57160</v>
          </cell>
          <cell r="G72">
            <v>544</v>
          </cell>
          <cell r="H72">
            <v>0</v>
          </cell>
          <cell r="I72">
            <v>0</v>
          </cell>
          <cell r="J72">
            <v>818089</v>
          </cell>
          <cell r="K72">
            <v>0</v>
          </cell>
          <cell r="L72">
            <v>59866</v>
          </cell>
          <cell r="M72">
            <v>0</v>
          </cell>
          <cell r="N72">
            <v>33077</v>
          </cell>
          <cell r="O72">
            <v>0</v>
          </cell>
          <cell r="P72">
            <v>0</v>
          </cell>
          <cell r="Q72">
            <v>16400</v>
          </cell>
          <cell r="R72">
            <v>0</v>
          </cell>
          <cell r="S72">
            <v>0</v>
          </cell>
          <cell r="T72">
            <v>0</v>
          </cell>
          <cell r="U72">
            <v>10000</v>
          </cell>
          <cell r="V72">
            <v>0</v>
          </cell>
          <cell r="W72">
            <v>52143</v>
          </cell>
          <cell r="X72">
            <v>0</v>
          </cell>
          <cell r="Y72">
            <v>0</v>
          </cell>
          <cell r="Z72">
            <v>0</v>
          </cell>
          <cell r="AA72">
            <v>600997</v>
          </cell>
          <cell r="AB72">
            <v>17300</v>
          </cell>
          <cell r="AC72">
            <v>134493</v>
          </cell>
          <cell r="AD72">
            <v>22983</v>
          </cell>
          <cell r="AE72">
            <v>30731</v>
          </cell>
          <cell r="AF72">
            <v>0</v>
          </cell>
          <cell r="AG72">
            <v>20464</v>
          </cell>
          <cell r="AH72">
            <v>400</v>
          </cell>
          <cell r="AI72">
            <v>7000</v>
          </cell>
          <cell r="AJ72">
            <v>8386</v>
          </cell>
          <cell r="AK72">
            <v>0</v>
          </cell>
          <cell r="AL72">
            <v>15000</v>
          </cell>
          <cell r="AM72">
            <v>5642</v>
          </cell>
          <cell r="AN72">
            <v>1200</v>
          </cell>
          <cell r="AO72">
            <v>5000</v>
          </cell>
          <cell r="AP72">
            <v>12000</v>
          </cell>
          <cell r="AQ72">
            <v>15531</v>
          </cell>
          <cell r="AR72">
            <v>1300</v>
          </cell>
          <cell r="AS72">
            <v>52803</v>
          </cell>
          <cell r="AT72">
            <v>4270</v>
          </cell>
          <cell r="AU72">
            <v>0</v>
          </cell>
          <cell r="AV72">
            <v>5087</v>
          </cell>
          <cell r="AW72">
            <v>7592</v>
          </cell>
          <cell r="AX72">
            <v>0</v>
          </cell>
          <cell r="AY72">
            <v>7380</v>
          </cell>
          <cell r="AZ72">
            <v>0</v>
          </cell>
          <cell r="BA72">
            <v>12000</v>
          </cell>
          <cell r="BB72">
            <v>13351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56095</v>
          </cell>
          <cell r="BH72">
            <v>0</v>
          </cell>
          <cell r="BI72">
            <v>0</v>
          </cell>
          <cell r="BJ72">
            <v>0</v>
          </cell>
          <cell r="BK72">
            <v>109243</v>
          </cell>
          <cell r="BL72">
            <v>0</v>
          </cell>
          <cell r="BM72">
            <v>4556</v>
          </cell>
          <cell r="BN72">
            <v>40298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T72">
            <v>40298</v>
          </cell>
        </row>
        <row r="73">
          <cell r="A73">
            <v>548</v>
          </cell>
          <cell r="B73" t="str">
            <v>Bibury Church of England Primary School</v>
          </cell>
          <cell r="D73">
            <v>4797</v>
          </cell>
          <cell r="E73">
            <v>0</v>
          </cell>
          <cell r="F73">
            <v>30657</v>
          </cell>
          <cell r="G73">
            <v>3133</v>
          </cell>
          <cell r="H73">
            <v>0</v>
          </cell>
          <cell r="I73">
            <v>0</v>
          </cell>
          <cell r="J73">
            <v>147608</v>
          </cell>
          <cell r="K73">
            <v>0</v>
          </cell>
          <cell r="L73">
            <v>2232</v>
          </cell>
          <cell r="M73">
            <v>0</v>
          </cell>
          <cell r="N73">
            <v>16063</v>
          </cell>
          <cell r="O73">
            <v>0</v>
          </cell>
          <cell r="P73">
            <v>0</v>
          </cell>
          <cell r="Q73">
            <v>1000</v>
          </cell>
          <cell r="R73">
            <v>0</v>
          </cell>
          <cell r="S73">
            <v>0</v>
          </cell>
          <cell r="T73">
            <v>0</v>
          </cell>
          <cell r="U73">
            <v>999</v>
          </cell>
          <cell r="V73">
            <v>13000</v>
          </cell>
          <cell r="W73">
            <v>17659</v>
          </cell>
          <cell r="X73">
            <v>0</v>
          </cell>
          <cell r="Y73">
            <v>0</v>
          </cell>
          <cell r="Z73">
            <v>0</v>
          </cell>
          <cell r="AA73">
            <v>132038</v>
          </cell>
          <cell r="AB73">
            <v>0</v>
          </cell>
          <cell r="AC73">
            <v>18002</v>
          </cell>
          <cell r="AD73">
            <v>4753</v>
          </cell>
          <cell r="AE73">
            <v>10497</v>
          </cell>
          <cell r="AF73">
            <v>0</v>
          </cell>
          <cell r="AG73">
            <v>2037</v>
          </cell>
          <cell r="AH73">
            <v>500</v>
          </cell>
          <cell r="AI73">
            <v>800</v>
          </cell>
          <cell r="AJ73">
            <v>2930</v>
          </cell>
          <cell r="AK73">
            <v>732</v>
          </cell>
          <cell r="AL73">
            <v>1000</v>
          </cell>
          <cell r="AM73">
            <v>80</v>
          </cell>
          <cell r="AN73">
            <v>3000</v>
          </cell>
          <cell r="AO73">
            <v>500</v>
          </cell>
          <cell r="AP73">
            <v>3400</v>
          </cell>
          <cell r="AQ73">
            <v>1413</v>
          </cell>
          <cell r="AR73">
            <v>700</v>
          </cell>
          <cell r="AS73">
            <v>6149</v>
          </cell>
          <cell r="AT73">
            <v>1824</v>
          </cell>
          <cell r="AU73">
            <v>0</v>
          </cell>
          <cell r="AV73">
            <v>1190</v>
          </cell>
          <cell r="AW73">
            <v>900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7109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31802</v>
          </cell>
          <cell r="BH73">
            <v>0</v>
          </cell>
          <cell r="BI73">
            <v>0</v>
          </cell>
          <cell r="BJ73">
            <v>0</v>
          </cell>
          <cell r="BK73">
            <v>59354</v>
          </cell>
          <cell r="BL73">
            <v>0</v>
          </cell>
          <cell r="BM73">
            <v>6238</v>
          </cell>
          <cell r="BN73">
            <v>3804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T73">
            <v>3804</v>
          </cell>
        </row>
        <row r="74">
          <cell r="A74">
            <v>551</v>
          </cell>
          <cell r="B74" t="str">
            <v>Birdlip Primary School</v>
          </cell>
          <cell r="D74">
            <v>49299</v>
          </cell>
          <cell r="E74">
            <v>0</v>
          </cell>
          <cell r="F74">
            <v>64819</v>
          </cell>
          <cell r="G74">
            <v>7629</v>
          </cell>
          <cell r="H74">
            <v>0</v>
          </cell>
          <cell r="I74">
            <v>0</v>
          </cell>
          <cell r="J74">
            <v>295899</v>
          </cell>
          <cell r="K74">
            <v>0</v>
          </cell>
          <cell r="L74">
            <v>12670</v>
          </cell>
          <cell r="M74">
            <v>0</v>
          </cell>
          <cell r="N74">
            <v>19862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1964</v>
          </cell>
          <cell r="W74">
            <v>26334</v>
          </cell>
          <cell r="X74">
            <v>0</v>
          </cell>
          <cell r="Y74">
            <v>0</v>
          </cell>
          <cell r="Z74">
            <v>0</v>
          </cell>
          <cell r="AA74">
            <v>268415</v>
          </cell>
          <cell r="AB74">
            <v>8916</v>
          </cell>
          <cell r="AC74">
            <v>32183</v>
          </cell>
          <cell r="AD74">
            <v>1945</v>
          </cell>
          <cell r="AE74">
            <v>19380</v>
          </cell>
          <cell r="AF74">
            <v>0</v>
          </cell>
          <cell r="AG74">
            <v>4833</v>
          </cell>
          <cell r="AH74">
            <v>3094</v>
          </cell>
          <cell r="AI74">
            <v>2000</v>
          </cell>
          <cell r="AJ74">
            <v>4421</v>
          </cell>
          <cell r="AK74">
            <v>881</v>
          </cell>
          <cell r="AL74">
            <v>5085</v>
          </cell>
          <cell r="AM74">
            <v>1920</v>
          </cell>
          <cell r="AN74">
            <v>7650</v>
          </cell>
          <cell r="AO74">
            <v>1000</v>
          </cell>
          <cell r="AP74">
            <v>7000</v>
          </cell>
          <cell r="AQ74">
            <v>1837</v>
          </cell>
          <cell r="AR74">
            <v>1020</v>
          </cell>
          <cell r="AS74">
            <v>10833</v>
          </cell>
          <cell r="AT74">
            <v>1880</v>
          </cell>
          <cell r="AU74">
            <v>0</v>
          </cell>
          <cell r="AV74">
            <v>5270</v>
          </cell>
          <cell r="AW74">
            <v>2693</v>
          </cell>
          <cell r="AX74">
            <v>0</v>
          </cell>
          <cell r="AY74">
            <v>0</v>
          </cell>
          <cell r="AZ74">
            <v>0</v>
          </cell>
          <cell r="BA74">
            <v>3572</v>
          </cell>
          <cell r="BB74">
            <v>8792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37972</v>
          </cell>
          <cell r="BH74">
            <v>0</v>
          </cell>
          <cell r="BI74">
            <v>0</v>
          </cell>
          <cell r="BJ74">
            <v>0</v>
          </cell>
          <cell r="BK74">
            <v>103678</v>
          </cell>
          <cell r="BL74">
            <v>0</v>
          </cell>
          <cell r="BM74">
            <v>6742</v>
          </cell>
          <cell r="BN74">
            <v>1408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T74">
            <v>1408</v>
          </cell>
        </row>
        <row r="75">
          <cell r="A75">
            <v>552</v>
          </cell>
          <cell r="B75" t="str">
            <v>Bishops Cleeve Primary School</v>
          </cell>
          <cell r="D75">
            <v>-119534</v>
          </cell>
          <cell r="E75">
            <v>0</v>
          </cell>
          <cell r="F75">
            <v>3310</v>
          </cell>
          <cell r="G75">
            <v>4769</v>
          </cell>
          <cell r="H75">
            <v>0</v>
          </cell>
          <cell r="I75">
            <v>0</v>
          </cell>
          <cell r="J75">
            <v>1174922</v>
          </cell>
          <cell r="K75">
            <v>0</v>
          </cell>
          <cell r="L75">
            <v>129634</v>
          </cell>
          <cell r="M75">
            <v>0</v>
          </cell>
          <cell r="N75">
            <v>37488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40000</v>
          </cell>
          <cell r="V75">
            <v>6000</v>
          </cell>
          <cell r="W75">
            <v>77348</v>
          </cell>
          <cell r="X75">
            <v>0</v>
          </cell>
          <cell r="Y75">
            <v>0</v>
          </cell>
          <cell r="Z75">
            <v>0</v>
          </cell>
          <cell r="AA75">
            <v>799817</v>
          </cell>
          <cell r="AB75">
            <v>48000</v>
          </cell>
          <cell r="AC75">
            <v>279651</v>
          </cell>
          <cell r="AD75">
            <v>14955</v>
          </cell>
          <cell r="AE75">
            <v>81329</v>
          </cell>
          <cell r="AF75">
            <v>0</v>
          </cell>
          <cell r="AG75">
            <v>45434</v>
          </cell>
          <cell r="AH75">
            <v>2000</v>
          </cell>
          <cell r="AI75">
            <v>5000</v>
          </cell>
          <cell r="AJ75">
            <v>11642</v>
          </cell>
          <cell r="AK75">
            <v>0</v>
          </cell>
          <cell r="AL75">
            <v>15400</v>
          </cell>
          <cell r="AM75">
            <v>6409</v>
          </cell>
          <cell r="AN75">
            <v>22962</v>
          </cell>
          <cell r="AO75">
            <v>8000</v>
          </cell>
          <cell r="AP75">
            <v>16000</v>
          </cell>
          <cell r="AQ75">
            <v>9356</v>
          </cell>
          <cell r="AR75">
            <v>2900</v>
          </cell>
          <cell r="AS75">
            <v>76608</v>
          </cell>
          <cell r="AT75">
            <v>34999</v>
          </cell>
          <cell r="AU75">
            <v>0</v>
          </cell>
          <cell r="AV75">
            <v>20052</v>
          </cell>
          <cell r="AW75">
            <v>12015</v>
          </cell>
          <cell r="AX75">
            <v>0</v>
          </cell>
          <cell r="AY75">
            <v>9631</v>
          </cell>
          <cell r="AZ75">
            <v>16000</v>
          </cell>
          <cell r="BA75">
            <v>0</v>
          </cell>
          <cell r="BB75">
            <v>19616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68321</v>
          </cell>
          <cell r="BH75">
            <v>0</v>
          </cell>
          <cell r="BI75">
            <v>0</v>
          </cell>
          <cell r="BJ75">
            <v>0</v>
          </cell>
          <cell r="BK75">
            <v>67148</v>
          </cell>
          <cell r="BL75">
            <v>0</v>
          </cell>
          <cell r="BM75">
            <v>9252</v>
          </cell>
          <cell r="BN75">
            <v>-211918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-211918</v>
          </cell>
        </row>
        <row r="76">
          <cell r="A76">
            <v>553</v>
          </cell>
          <cell r="B76" t="str">
            <v>Bisley Blue Coat Church of England Primary School</v>
          </cell>
          <cell r="D76">
            <v>52741</v>
          </cell>
          <cell r="E76">
            <v>0</v>
          </cell>
          <cell r="F76">
            <v>53480</v>
          </cell>
          <cell r="G76">
            <v>7026</v>
          </cell>
          <cell r="H76">
            <v>2829</v>
          </cell>
          <cell r="I76">
            <v>0</v>
          </cell>
          <cell r="J76">
            <v>254588</v>
          </cell>
          <cell r="K76">
            <v>0</v>
          </cell>
          <cell r="L76">
            <v>8685</v>
          </cell>
          <cell r="M76">
            <v>0</v>
          </cell>
          <cell r="N76">
            <v>21796</v>
          </cell>
          <cell r="O76">
            <v>0</v>
          </cell>
          <cell r="P76">
            <v>0</v>
          </cell>
          <cell r="Q76">
            <v>8300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24431</v>
          </cell>
          <cell r="X76">
            <v>0</v>
          </cell>
          <cell r="Y76">
            <v>0</v>
          </cell>
          <cell r="Z76">
            <v>0</v>
          </cell>
          <cell r="AA76">
            <v>184905</v>
          </cell>
          <cell r="AB76">
            <v>9474</v>
          </cell>
          <cell r="AC76">
            <v>34990</v>
          </cell>
          <cell r="AD76">
            <v>8552</v>
          </cell>
          <cell r="AE76">
            <v>20529</v>
          </cell>
          <cell r="AF76">
            <v>0</v>
          </cell>
          <cell r="AG76">
            <v>8284</v>
          </cell>
          <cell r="AH76">
            <v>250</v>
          </cell>
          <cell r="AI76">
            <v>7259</v>
          </cell>
          <cell r="AJ76">
            <v>3991</v>
          </cell>
          <cell r="AK76">
            <v>0</v>
          </cell>
          <cell r="AL76">
            <v>2600</v>
          </cell>
          <cell r="AM76">
            <v>600</v>
          </cell>
          <cell r="AN76">
            <v>1000</v>
          </cell>
          <cell r="AO76">
            <v>600</v>
          </cell>
          <cell r="AP76">
            <v>5700</v>
          </cell>
          <cell r="AQ76">
            <v>1802</v>
          </cell>
          <cell r="AR76">
            <v>1172</v>
          </cell>
          <cell r="AS76">
            <v>30607</v>
          </cell>
          <cell r="AT76">
            <v>2935</v>
          </cell>
          <cell r="AU76">
            <v>0</v>
          </cell>
          <cell r="AV76">
            <v>4842</v>
          </cell>
          <cell r="AW76">
            <v>2158</v>
          </cell>
          <cell r="AX76">
            <v>0</v>
          </cell>
          <cell r="AY76">
            <v>1300</v>
          </cell>
          <cell r="AZ76">
            <v>0</v>
          </cell>
          <cell r="BA76">
            <v>6850</v>
          </cell>
          <cell r="BB76">
            <v>8625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36496</v>
          </cell>
          <cell r="BH76">
            <v>0</v>
          </cell>
          <cell r="BI76">
            <v>0</v>
          </cell>
          <cell r="BJ76">
            <v>0</v>
          </cell>
          <cell r="BK76">
            <v>93677</v>
          </cell>
          <cell r="BL76">
            <v>0</v>
          </cell>
          <cell r="BM76">
            <v>6154</v>
          </cell>
          <cell r="BN76">
            <v>21516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T76">
            <v>21516</v>
          </cell>
        </row>
        <row r="77">
          <cell r="A77">
            <v>554</v>
          </cell>
          <cell r="B77" t="str">
            <v>Beech Green Primary School</v>
          </cell>
          <cell r="C77">
            <v>1</v>
          </cell>
          <cell r="D77">
            <v>149239</v>
          </cell>
          <cell r="E77">
            <v>0</v>
          </cell>
          <cell r="F77">
            <v>59121</v>
          </cell>
          <cell r="G77">
            <v>4902</v>
          </cell>
          <cell r="H77">
            <v>1</v>
          </cell>
          <cell r="I77">
            <v>0</v>
          </cell>
          <cell r="J77">
            <v>1113640</v>
          </cell>
          <cell r="K77">
            <v>0</v>
          </cell>
          <cell r="L77">
            <v>64759</v>
          </cell>
          <cell r="M77">
            <v>0</v>
          </cell>
          <cell r="N77">
            <v>34679</v>
          </cell>
          <cell r="O77">
            <v>0</v>
          </cell>
          <cell r="P77">
            <v>0</v>
          </cell>
          <cell r="Q77">
            <v>5000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3500</v>
          </cell>
          <cell r="W77">
            <v>65127</v>
          </cell>
          <cell r="X77">
            <v>0</v>
          </cell>
          <cell r="Y77">
            <v>0</v>
          </cell>
          <cell r="Z77">
            <v>0</v>
          </cell>
          <cell r="AA77">
            <v>794748</v>
          </cell>
          <cell r="AB77">
            <v>46259</v>
          </cell>
          <cell r="AC77">
            <v>219665</v>
          </cell>
          <cell r="AD77">
            <v>31445</v>
          </cell>
          <cell r="AE77">
            <v>64307</v>
          </cell>
          <cell r="AF77">
            <v>0</v>
          </cell>
          <cell r="AG77">
            <v>38019</v>
          </cell>
          <cell r="AH77">
            <v>1750</v>
          </cell>
          <cell r="AI77">
            <v>10000</v>
          </cell>
          <cell r="AJ77">
            <v>8956</v>
          </cell>
          <cell r="AK77">
            <v>2239</v>
          </cell>
          <cell r="AL77">
            <v>13000</v>
          </cell>
          <cell r="AM77">
            <v>3938</v>
          </cell>
          <cell r="AN77">
            <v>4750</v>
          </cell>
          <cell r="AO77">
            <v>4250</v>
          </cell>
          <cell r="AP77">
            <v>16940</v>
          </cell>
          <cell r="AQ77">
            <v>15637</v>
          </cell>
          <cell r="AR77">
            <v>3650</v>
          </cell>
          <cell r="AS77">
            <v>79927</v>
          </cell>
          <cell r="AT77">
            <v>10011</v>
          </cell>
          <cell r="AU77">
            <v>0</v>
          </cell>
          <cell r="AV77">
            <v>8850</v>
          </cell>
          <cell r="AW77">
            <v>11439</v>
          </cell>
          <cell r="AX77">
            <v>5000</v>
          </cell>
          <cell r="AY77">
            <v>14460</v>
          </cell>
          <cell r="AZ77">
            <v>0</v>
          </cell>
          <cell r="BA77">
            <v>1951</v>
          </cell>
          <cell r="BB77">
            <v>16181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68724</v>
          </cell>
          <cell r="BH77">
            <v>0</v>
          </cell>
          <cell r="BI77">
            <v>0</v>
          </cell>
          <cell r="BJ77">
            <v>0</v>
          </cell>
          <cell r="BK77">
            <v>123861</v>
          </cell>
          <cell r="BL77">
            <v>0</v>
          </cell>
          <cell r="BM77">
            <v>8887</v>
          </cell>
          <cell r="BN77">
            <v>8572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8572</v>
          </cell>
        </row>
        <row r="78">
          <cell r="A78">
            <v>555</v>
          </cell>
          <cell r="B78" t="str">
            <v>Forest View Primary School</v>
          </cell>
          <cell r="C78">
            <v>1</v>
          </cell>
          <cell r="D78">
            <v>75568</v>
          </cell>
          <cell r="E78">
            <v>0</v>
          </cell>
          <cell r="F78">
            <v>55669</v>
          </cell>
          <cell r="G78">
            <v>0</v>
          </cell>
          <cell r="H78">
            <v>0</v>
          </cell>
          <cell r="I78">
            <v>0</v>
          </cell>
          <cell r="J78">
            <v>867217</v>
          </cell>
          <cell r="K78">
            <v>0</v>
          </cell>
          <cell r="L78">
            <v>240470</v>
          </cell>
          <cell r="M78">
            <v>0</v>
          </cell>
          <cell r="N78">
            <v>39913</v>
          </cell>
          <cell r="O78">
            <v>0</v>
          </cell>
          <cell r="P78">
            <v>0</v>
          </cell>
          <cell r="Q78">
            <v>9500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10000</v>
          </cell>
          <cell r="W78">
            <v>58293</v>
          </cell>
          <cell r="X78">
            <v>0</v>
          </cell>
          <cell r="Y78">
            <v>0</v>
          </cell>
          <cell r="Z78">
            <v>0</v>
          </cell>
          <cell r="AA78">
            <v>709229</v>
          </cell>
          <cell r="AB78">
            <v>14894</v>
          </cell>
          <cell r="AC78">
            <v>262733</v>
          </cell>
          <cell r="AD78">
            <v>33233</v>
          </cell>
          <cell r="AE78">
            <v>47359</v>
          </cell>
          <cell r="AF78">
            <v>0</v>
          </cell>
          <cell r="AG78">
            <v>25808</v>
          </cell>
          <cell r="AH78">
            <v>2360</v>
          </cell>
          <cell r="AI78">
            <v>1000</v>
          </cell>
          <cell r="AJ78">
            <v>8489</v>
          </cell>
          <cell r="AK78">
            <v>0</v>
          </cell>
          <cell r="AL78">
            <v>8500</v>
          </cell>
          <cell r="AM78">
            <v>3000</v>
          </cell>
          <cell r="AN78">
            <v>1744</v>
          </cell>
          <cell r="AO78">
            <v>4500</v>
          </cell>
          <cell r="AP78">
            <v>32000</v>
          </cell>
          <cell r="AQ78">
            <v>20112</v>
          </cell>
          <cell r="AR78">
            <v>1000</v>
          </cell>
          <cell r="AS78">
            <v>62855</v>
          </cell>
          <cell r="AT78">
            <v>1287</v>
          </cell>
          <cell r="AU78">
            <v>0</v>
          </cell>
          <cell r="AV78">
            <v>5988</v>
          </cell>
          <cell r="AW78">
            <v>7693</v>
          </cell>
          <cell r="AX78">
            <v>0</v>
          </cell>
          <cell r="AY78">
            <v>23136</v>
          </cell>
          <cell r="AZ78">
            <v>0</v>
          </cell>
          <cell r="BA78">
            <v>0</v>
          </cell>
          <cell r="BB78">
            <v>14041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58667</v>
          </cell>
          <cell r="BH78">
            <v>0</v>
          </cell>
          <cell r="BI78">
            <v>0</v>
          </cell>
          <cell r="BJ78">
            <v>0</v>
          </cell>
          <cell r="BK78">
            <v>110310</v>
          </cell>
          <cell r="BL78">
            <v>0</v>
          </cell>
          <cell r="BM78">
            <v>4026</v>
          </cell>
          <cell r="BN78">
            <v>10000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10000</v>
          </cell>
        </row>
        <row r="79">
          <cell r="A79">
            <v>558</v>
          </cell>
          <cell r="B79" t="str">
            <v>Blakeney Primary School</v>
          </cell>
          <cell r="D79">
            <v>12832</v>
          </cell>
          <cell r="E79">
            <v>0</v>
          </cell>
          <cell r="F79">
            <v>1</v>
          </cell>
          <cell r="G79">
            <v>0</v>
          </cell>
          <cell r="H79">
            <v>1640</v>
          </cell>
          <cell r="I79">
            <v>0</v>
          </cell>
          <cell r="J79">
            <v>262176</v>
          </cell>
          <cell r="K79">
            <v>0</v>
          </cell>
          <cell r="L79">
            <v>29242</v>
          </cell>
          <cell r="M79">
            <v>0</v>
          </cell>
          <cell r="N79">
            <v>19867</v>
          </cell>
          <cell r="O79">
            <v>0</v>
          </cell>
          <cell r="P79">
            <v>0</v>
          </cell>
          <cell r="Q79">
            <v>584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24499</v>
          </cell>
          <cell r="X79">
            <v>0</v>
          </cell>
          <cell r="Y79">
            <v>0</v>
          </cell>
          <cell r="Z79">
            <v>0</v>
          </cell>
          <cell r="AA79">
            <v>200493</v>
          </cell>
          <cell r="AB79">
            <v>7067</v>
          </cell>
          <cell r="AC79">
            <v>54712</v>
          </cell>
          <cell r="AD79">
            <v>0</v>
          </cell>
          <cell r="AE79">
            <v>18513</v>
          </cell>
          <cell r="AF79">
            <v>0</v>
          </cell>
          <cell r="AG79">
            <v>6164</v>
          </cell>
          <cell r="AH79">
            <v>0</v>
          </cell>
          <cell r="AI79">
            <v>1400</v>
          </cell>
          <cell r="AJ79">
            <v>5584</v>
          </cell>
          <cell r="AK79">
            <v>1396</v>
          </cell>
          <cell r="AL79">
            <v>6530</v>
          </cell>
          <cell r="AM79">
            <v>1221</v>
          </cell>
          <cell r="AN79">
            <v>9310</v>
          </cell>
          <cell r="AO79">
            <v>2760</v>
          </cell>
          <cell r="AP79">
            <v>3400</v>
          </cell>
          <cell r="AQ79">
            <v>4545</v>
          </cell>
          <cell r="AR79">
            <v>530</v>
          </cell>
          <cell r="AS79">
            <v>8778</v>
          </cell>
          <cell r="AT79">
            <v>1778</v>
          </cell>
          <cell r="AU79">
            <v>0</v>
          </cell>
          <cell r="AV79">
            <v>4032</v>
          </cell>
          <cell r="AW79">
            <v>2542</v>
          </cell>
          <cell r="AX79">
            <v>0</v>
          </cell>
          <cell r="AY79">
            <v>2892</v>
          </cell>
          <cell r="AZ79">
            <v>0</v>
          </cell>
          <cell r="BA79">
            <v>0</v>
          </cell>
          <cell r="BB79">
            <v>9205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27337</v>
          </cell>
          <cell r="BH79">
            <v>0</v>
          </cell>
          <cell r="BI79">
            <v>0</v>
          </cell>
          <cell r="BJ79">
            <v>0</v>
          </cell>
          <cell r="BK79">
            <v>25697</v>
          </cell>
          <cell r="BL79">
            <v>0</v>
          </cell>
          <cell r="BM79">
            <v>3281</v>
          </cell>
          <cell r="BN79">
            <v>-3652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T79">
            <v>-3652</v>
          </cell>
        </row>
        <row r="80">
          <cell r="A80">
            <v>559</v>
          </cell>
          <cell r="B80" t="str">
            <v>Bledington School</v>
          </cell>
          <cell r="D80">
            <v>28892</v>
          </cell>
          <cell r="E80">
            <v>0</v>
          </cell>
          <cell r="F80">
            <v>39620</v>
          </cell>
          <cell r="G80">
            <v>3</v>
          </cell>
          <cell r="H80">
            <v>0</v>
          </cell>
          <cell r="I80">
            <v>0</v>
          </cell>
          <cell r="J80">
            <v>223865</v>
          </cell>
          <cell r="K80">
            <v>0</v>
          </cell>
          <cell r="L80">
            <v>5050</v>
          </cell>
          <cell r="M80">
            <v>0</v>
          </cell>
          <cell r="N80">
            <v>18413</v>
          </cell>
          <cell r="O80">
            <v>0</v>
          </cell>
          <cell r="P80">
            <v>0</v>
          </cell>
          <cell r="Q80">
            <v>2800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3500</v>
          </cell>
          <cell r="W80">
            <v>22871</v>
          </cell>
          <cell r="X80">
            <v>0</v>
          </cell>
          <cell r="Y80">
            <v>0</v>
          </cell>
          <cell r="Z80">
            <v>0</v>
          </cell>
          <cell r="AA80">
            <v>187946</v>
          </cell>
          <cell r="AB80">
            <v>9200</v>
          </cell>
          <cell r="AC80">
            <v>27468</v>
          </cell>
          <cell r="AD80">
            <v>7674</v>
          </cell>
          <cell r="AE80">
            <v>23732</v>
          </cell>
          <cell r="AF80">
            <v>0</v>
          </cell>
          <cell r="AG80">
            <v>2119</v>
          </cell>
          <cell r="AH80">
            <v>100</v>
          </cell>
          <cell r="AI80">
            <v>0</v>
          </cell>
          <cell r="AJ80">
            <v>2792</v>
          </cell>
          <cell r="AK80">
            <v>698</v>
          </cell>
          <cell r="AL80">
            <v>2000</v>
          </cell>
          <cell r="AM80">
            <v>2300</v>
          </cell>
          <cell r="AN80">
            <v>650</v>
          </cell>
          <cell r="AO80">
            <v>1000</v>
          </cell>
          <cell r="AP80">
            <v>6000</v>
          </cell>
          <cell r="AQ80">
            <v>4710</v>
          </cell>
          <cell r="AR80">
            <v>500</v>
          </cell>
          <cell r="AS80">
            <v>6169</v>
          </cell>
          <cell r="AT80">
            <v>0</v>
          </cell>
          <cell r="AU80">
            <v>0</v>
          </cell>
          <cell r="AV80">
            <v>700</v>
          </cell>
          <cell r="AW80">
            <v>1803</v>
          </cell>
          <cell r="AX80">
            <v>0</v>
          </cell>
          <cell r="AY80">
            <v>1446</v>
          </cell>
          <cell r="AZ80">
            <v>500</v>
          </cell>
          <cell r="BA80">
            <v>0</v>
          </cell>
          <cell r="BB80">
            <v>5925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35717</v>
          </cell>
          <cell r="BH80">
            <v>0</v>
          </cell>
          <cell r="BI80">
            <v>0</v>
          </cell>
          <cell r="BJ80">
            <v>0</v>
          </cell>
          <cell r="BK80">
            <v>20000</v>
          </cell>
          <cell r="BL80">
            <v>0</v>
          </cell>
          <cell r="BM80">
            <v>3243</v>
          </cell>
          <cell r="BN80">
            <v>9959</v>
          </cell>
          <cell r="BO80">
            <v>0</v>
          </cell>
          <cell r="BP80">
            <v>52097</v>
          </cell>
          <cell r="BQ80">
            <v>0</v>
          </cell>
          <cell r="BR80">
            <v>0</v>
          </cell>
          <cell r="BS80">
            <v>0</v>
          </cell>
          <cell r="BT80">
            <v>62056</v>
          </cell>
        </row>
        <row r="81">
          <cell r="A81">
            <v>560</v>
          </cell>
          <cell r="B81" t="str">
            <v>Blockley Church of England Primary School</v>
          </cell>
          <cell r="D81">
            <v>15622</v>
          </cell>
          <cell r="E81">
            <v>0</v>
          </cell>
          <cell r="F81">
            <v>18350</v>
          </cell>
          <cell r="G81">
            <v>1186</v>
          </cell>
          <cell r="H81">
            <v>0</v>
          </cell>
          <cell r="I81">
            <v>0</v>
          </cell>
          <cell r="J81">
            <v>392159</v>
          </cell>
          <cell r="K81">
            <v>0</v>
          </cell>
          <cell r="L81">
            <v>43237</v>
          </cell>
          <cell r="M81">
            <v>0</v>
          </cell>
          <cell r="N81">
            <v>26636</v>
          </cell>
          <cell r="O81">
            <v>250</v>
          </cell>
          <cell r="P81">
            <v>10413</v>
          </cell>
          <cell r="Q81">
            <v>6786</v>
          </cell>
          <cell r="R81">
            <v>36000</v>
          </cell>
          <cell r="S81">
            <v>0</v>
          </cell>
          <cell r="T81">
            <v>0</v>
          </cell>
          <cell r="U81">
            <v>14750</v>
          </cell>
          <cell r="V81">
            <v>983</v>
          </cell>
          <cell r="W81">
            <v>32221</v>
          </cell>
          <cell r="X81">
            <v>0</v>
          </cell>
          <cell r="Y81">
            <v>0</v>
          </cell>
          <cell r="Z81">
            <v>0</v>
          </cell>
          <cell r="AA81">
            <v>299367</v>
          </cell>
          <cell r="AB81">
            <v>7000</v>
          </cell>
          <cell r="AC81">
            <v>80774</v>
          </cell>
          <cell r="AD81">
            <v>8174</v>
          </cell>
          <cell r="AE81">
            <v>19624</v>
          </cell>
          <cell r="AF81">
            <v>20254</v>
          </cell>
          <cell r="AG81">
            <v>13927</v>
          </cell>
          <cell r="AH81">
            <v>1300</v>
          </cell>
          <cell r="AI81">
            <v>1400</v>
          </cell>
          <cell r="AJ81">
            <v>1529</v>
          </cell>
          <cell r="AK81">
            <v>4585</v>
          </cell>
          <cell r="AL81">
            <v>8246</v>
          </cell>
          <cell r="AM81">
            <v>2200</v>
          </cell>
          <cell r="AN81">
            <v>1000</v>
          </cell>
          <cell r="AO81">
            <v>1200</v>
          </cell>
          <cell r="AP81">
            <v>11000</v>
          </cell>
          <cell r="AQ81">
            <v>6947</v>
          </cell>
          <cell r="AR81">
            <v>900</v>
          </cell>
          <cell r="AS81">
            <v>22434</v>
          </cell>
          <cell r="AT81">
            <v>2550</v>
          </cell>
          <cell r="AU81">
            <v>0</v>
          </cell>
          <cell r="AV81">
            <v>3350</v>
          </cell>
          <cell r="AW81">
            <v>0</v>
          </cell>
          <cell r="AX81">
            <v>0</v>
          </cell>
          <cell r="AY81">
            <v>16897</v>
          </cell>
          <cell r="AZ81">
            <v>0</v>
          </cell>
          <cell r="BA81">
            <v>11400</v>
          </cell>
          <cell r="BB81">
            <v>13600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42294</v>
          </cell>
          <cell r="BH81">
            <v>0</v>
          </cell>
          <cell r="BI81">
            <v>0</v>
          </cell>
          <cell r="BJ81">
            <v>0</v>
          </cell>
          <cell r="BK81">
            <v>57140</v>
          </cell>
          <cell r="BL81">
            <v>0</v>
          </cell>
          <cell r="BM81">
            <v>4690</v>
          </cell>
          <cell r="BN81">
            <v>19399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T81">
            <v>19399</v>
          </cell>
        </row>
        <row r="82">
          <cell r="A82">
            <v>563</v>
          </cell>
          <cell r="B82" t="str">
            <v>Bourton-on-the-Water Primary School</v>
          </cell>
          <cell r="D82">
            <v>20673</v>
          </cell>
          <cell r="E82">
            <v>0</v>
          </cell>
          <cell r="F82">
            <v>1213</v>
          </cell>
          <cell r="G82">
            <v>5000</v>
          </cell>
          <cell r="H82">
            <v>0</v>
          </cell>
          <cell r="I82">
            <v>0</v>
          </cell>
          <cell r="J82">
            <v>658525</v>
          </cell>
          <cell r="K82">
            <v>0</v>
          </cell>
          <cell r="L82">
            <v>72365</v>
          </cell>
          <cell r="M82">
            <v>0</v>
          </cell>
          <cell r="N82">
            <v>22682</v>
          </cell>
          <cell r="O82">
            <v>0</v>
          </cell>
          <cell r="P82">
            <v>0</v>
          </cell>
          <cell r="Q82">
            <v>1090</v>
          </cell>
          <cell r="R82">
            <v>1056</v>
          </cell>
          <cell r="S82">
            <v>3000</v>
          </cell>
          <cell r="T82">
            <v>1000</v>
          </cell>
          <cell r="U82">
            <v>2230</v>
          </cell>
          <cell r="V82">
            <v>6205</v>
          </cell>
          <cell r="W82">
            <v>43388</v>
          </cell>
          <cell r="X82">
            <v>0</v>
          </cell>
          <cell r="Y82">
            <v>0</v>
          </cell>
          <cell r="Z82">
            <v>0</v>
          </cell>
          <cell r="AA82">
            <v>456547</v>
          </cell>
          <cell r="AB82">
            <v>32710</v>
          </cell>
          <cell r="AC82">
            <v>144099</v>
          </cell>
          <cell r="AD82">
            <v>12086</v>
          </cell>
          <cell r="AE82">
            <v>33189</v>
          </cell>
          <cell r="AF82">
            <v>0</v>
          </cell>
          <cell r="AG82">
            <v>26238</v>
          </cell>
          <cell r="AH82">
            <v>1625</v>
          </cell>
          <cell r="AI82">
            <v>7319</v>
          </cell>
          <cell r="AJ82">
            <v>13300</v>
          </cell>
          <cell r="AK82">
            <v>3444</v>
          </cell>
          <cell r="AL82">
            <v>6500</v>
          </cell>
          <cell r="AM82">
            <v>700</v>
          </cell>
          <cell r="AN82">
            <v>1550</v>
          </cell>
          <cell r="AO82">
            <v>1800</v>
          </cell>
          <cell r="AP82">
            <v>12600</v>
          </cell>
          <cell r="AQ82">
            <v>13706</v>
          </cell>
          <cell r="AR82">
            <v>1550</v>
          </cell>
          <cell r="AS82">
            <v>19873</v>
          </cell>
          <cell r="AT82">
            <v>3770</v>
          </cell>
          <cell r="AU82">
            <v>0</v>
          </cell>
          <cell r="AV82">
            <v>3800</v>
          </cell>
          <cell r="AW82">
            <v>6592</v>
          </cell>
          <cell r="AX82">
            <v>0</v>
          </cell>
          <cell r="AY82">
            <v>500</v>
          </cell>
          <cell r="AZ82">
            <v>7200</v>
          </cell>
          <cell r="BA82">
            <v>0</v>
          </cell>
          <cell r="BB82">
            <v>16198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51396</v>
          </cell>
          <cell r="BH82">
            <v>0</v>
          </cell>
          <cell r="BI82">
            <v>0</v>
          </cell>
          <cell r="BJ82">
            <v>0</v>
          </cell>
          <cell r="BK82">
            <v>43810</v>
          </cell>
          <cell r="BL82">
            <v>0</v>
          </cell>
          <cell r="BM82">
            <v>3799</v>
          </cell>
          <cell r="BN82">
            <v>5318</v>
          </cell>
          <cell r="BO82">
            <v>0</v>
          </cell>
          <cell r="BP82">
            <v>10000</v>
          </cell>
          <cell r="BQ82">
            <v>0</v>
          </cell>
          <cell r="BR82">
            <v>0</v>
          </cell>
          <cell r="BS82">
            <v>0</v>
          </cell>
          <cell r="BT82">
            <v>15318</v>
          </cell>
        </row>
        <row r="83">
          <cell r="A83">
            <v>564</v>
          </cell>
          <cell r="B83" t="str">
            <v>Leighterton Primary School</v>
          </cell>
          <cell r="D83">
            <v>13007</v>
          </cell>
          <cell r="E83">
            <v>0</v>
          </cell>
          <cell r="F83">
            <v>43449</v>
          </cell>
          <cell r="G83">
            <v>0</v>
          </cell>
          <cell r="H83">
            <v>0</v>
          </cell>
          <cell r="I83">
            <v>0</v>
          </cell>
          <cell r="J83">
            <v>306720</v>
          </cell>
          <cell r="K83">
            <v>0</v>
          </cell>
          <cell r="L83">
            <v>21993</v>
          </cell>
          <cell r="M83">
            <v>0</v>
          </cell>
          <cell r="N83">
            <v>17621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23170</v>
          </cell>
          <cell r="W83">
            <v>26680</v>
          </cell>
          <cell r="X83">
            <v>0</v>
          </cell>
          <cell r="Y83">
            <v>0</v>
          </cell>
          <cell r="Z83">
            <v>0</v>
          </cell>
          <cell r="AA83">
            <v>242332</v>
          </cell>
          <cell r="AB83">
            <v>3737</v>
          </cell>
          <cell r="AC83">
            <v>70512</v>
          </cell>
          <cell r="AD83">
            <v>8897</v>
          </cell>
          <cell r="AE83">
            <v>19933</v>
          </cell>
          <cell r="AF83">
            <v>0</v>
          </cell>
          <cell r="AG83">
            <v>7637</v>
          </cell>
          <cell r="AH83">
            <v>700</v>
          </cell>
          <cell r="AI83">
            <v>2552</v>
          </cell>
          <cell r="AJ83">
            <v>2770</v>
          </cell>
          <cell r="AK83">
            <v>693</v>
          </cell>
          <cell r="AL83">
            <v>700</v>
          </cell>
          <cell r="AM83">
            <v>1000</v>
          </cell>
          <cell r="AN83">
            <v>1379</v>
          </cell>
          <cell r="AO83">
            <v>900</v>
          </cell>
          <cell r="AP83">
            <v>9000</v>
          </cell>
          <cell r="AQ83">
            <v>5417</v>
          </cell>
          <cell r="AR83">
            <v>1717</v>
          </cell>
          <cell r="AS83">
            <v>4246</v>
          </cell>
          <cell r="AT83">
            <v>3833</v>
          </cell>
          <cell r="AU83">
            <v>0</v>
          </cell>
          <cell r="AV83">
            <v>3666</v>
          </cell>
          <cell r="AW83">
            <v>2742</v>
          </cell>
          <cell r="AX83">
            <v>0</v>
          </cell>
          <cell r="AY83">
            <v>482</v>
          </cell>
          <cell r="AZ83">
            <v>0</v>
          </cell>
          <cell r="BA83">
            <v>0</v>
          </cell>
          <cell r="BB83">
            <v>9349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38351</v>
          </cell>
          <cell r="BH83">
            <v>0</v>
          </cell>
          <cell r="BI83">
            <v>0</v>
          </cell>
          <cell r="BJ83">
            <v>0</v>
          </cell>
          <cell r="BK83">
            <v>78435</v>
          </cell>
          <cell r="BL83">
            <v>0</v>
          </cell>
          <cell r="BM83">
            <v>3366</v>
          </cell>
          <cell r="BN83">
            <v>4997</v>
          </cell>
          <cell r="BO83">
            <v>0</v>
          </cell>
          <cell r="BP83">
            <v>-1</v>
          </cell>
          <cell r="BQ83">
            <v>0</v>
          </cell>
          <cell r="BR83">
            <v>0</v>
          </cell>
          <cell r="BS83">
            <v>0</v>
          </cell>
          <cell r="BT83">
            <v>4996</v>
          </cell>
        </row>
        <row r="84">
          <cell r="A84">
            <v>565</v>
          </cell>
          <cell r="B84" t="str">
            <v>Bream Church of England Primary School</v>
          </cell>
          <cell r="D84">
            <v>14877</v>
          </cell>
          <cell r="E84">
            <v>0</v>
          </cell>
          <cell r="F84">
            <v>17908</v>
          </cell>
          <cell r="G84">
            <v>1577</v>
          </cell>
          <cell r="H84">
            <v>0</v>
          </cell>
          <cell r="I84">
            <v>0</v>
          </cell>
          <cell r="J84">
            <v>581185</v>
          </cell>
          <cell r="K84">
            <v>0</v>
          </cell>
          <cell r="L84">
            <v>78680</v>
          </cell>
          <cell r="M84">
            <v>0</v>
          </cell>
          <cell r="N84">
            <v>24675</v>
          </cell>
          <cell r="O84">
            <v>0</v>
          </cell>
          <cell r="P84">
            <v>0</v>
          </cell>
          <cell r="Q84">
            <v>1100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41906</v>
          </cell>
          <cell r="X84">
            <v>0</v>
          </cell>
          <cell r="Y84">
            <v>0</v>
          </cell>
          <cell r="Z84">
            <v>0</v>
          </cell>
          <cell r="AA84">
            <v>439608</v>
          </cell>
          <cell r="AB84">
            <v>19200</v>
          </cell>
          <cell r="AC84">
            <v>97514</v>
          </cell>
          <cell r="AD84">
            <v>25791</v>
          </cell>
          <cell r="AE84">
            <v>19953</v>
          </cell>
          <cell r="AF84">
            <v>0</v>
          </cell>
          <cell r="AG84">
            <v>23338</v>
          </cell>
          <cell r="AH84">
            <v>2100</v>
          </cell>
          <cell r="AI84">
            <v>2324</v>
          </cell>
          <cell r="AJ84">
            <v>6633</v>
          </cell>
          <cell r="AK84">
            <v>1659</v>
          </cell>
          <cell r="AL84">
            <v>5000</v>
          </cell>
          <cell r="AM84">
            <v>546</v>
          </cell>
          <cell r="AN84">
            <v>1550</v>
          </cell>
          <cell r="AO84">
            <v>2417</v>
          </cell>
          <cell r="AP84">
            <v>12592</v>
          </cell>
          <cell r="AQ84">
            <v>6311</v>
          </cell>
          <cell r="AR84">
            <v>1093</v>
          </cell>
          <cell r="AS84">
            <v>35023</v>
          </cell>
          <cell r="AT84">
            <v>7176</v>
          </cell>
          <cell r="AU84">
            <v>0</v>
          </cell>
          <cell r="AV84">
            <v>3591</v>
          </cell>
          <cell r="AW84">
            <v>6205</v>
          </cell>
          <cell r="AX84">
            <v>0</v>
          </cell>
          <cell r="AY84">
            <v>7712</v>
          </cell>
          <cell r="AZ84">
            <v>0</v>
          </cell>
          <cell r="BA84">
            <v>0</v>
          </cell>
          <cell r="BB84">
            <v>11508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47612</v>
          </cell>
          <cell r="BH84">
            <v>0</v>
          </cell>
          <cell r="BI84">
            <v>0</v>
          </cell>
          <cell r="BJ84">
            <v>0</v>
          </cell>
          <cell r="BK84">
            <v>61826</v>
          </cell>
          <cell r="BL84">
            <v>0</v>
          </cell>
          <cell r="BM84">
            <v>5271</v>
          </cell>
          <cell r="BN84">
            <v>3579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3579</v>
          </cell>
        </row>
        <row r="85">
          <cell r="A85">
            <v>567</v>
          </cell>
          <cell r="B85" t="str">
            <v>Brimscombe Church of England Primary School</v>
          </cell>
          <cell r="D85">
            <v>11384</v>
          </cell>
          <cell r="E85">
            <v>0</v>
          </cell>
          <cell r="F85">
            <v>0</v>
          </cell>
          <cell r="G85">
            <v>2960</v>
          </cell>
          <cell r="H85">
            <v>0</v>
          </cell>
          <cell r="I85">
            <v>895</v>
          </cell>
          <cell r="J85">
            <v>258019</v>
          </cell>
          <cell r="K85">
            <v>0</v>
          </cell>
          <cell r="L85">
            <v>67945</v>
          </cell>
          <cell r="M85">
            <v>0</v>
          </cell>
          <cell r="N85">
            <v>20329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23372</v>
          </cell>
          <cell r="X85">
            <v>0</v>
          </cell>
          <cell r="Y85">
            <v>0</v>
          </cell>
          <cell r="Z85">
            <v>15000</v>
          </cell>
          <cell r="AA85">
            <v>211599</v>
          </cell>
          <cell r="AB85">
            <v>3000</v>
          </cell>
          <cell r="AC85">
            <v>57918</v>
          </cell>
          <cell r="AD85">
            <v>0</v>
          </cell>
          <cell r="AE85">
            <v>18360</v>
          </cell>
          <cell r="AF85">
            <v>0</v>
          </cell>
          <cell r="AG85">
            <v>9568</v>
          </cell>
          <cell r="AH85">
            <v>600</v>
          </cell>
          <cell r="AI85">
            <v>2000</v>
          </cell>
          <cell r="AJ85">
            <v>3991</v>
          </cell>
          <cell r="AK85">
            <v>0</v>
          </cell>
          <cell r="AL85">
            <v>4000</v>
          </cell>
          <cell r="AM85">
            <v>2700</v>
          </cell>
          <cell r="AN85">
            <v>9600</v>
          </cell>
          <cell r="AO85">
            <v>1500</v>
          </cell>
          <cell r="AP85">
            <v>5200</v>
          </cell>
          <cell r="AQ85">
            <v>1243</v>
          </cell>
          <cell r="AR85">
            <v>0</v>
          </cell>
          <cell r="AS85">
            <v>5817</v>
          </cell>
          <cell r="AT85">
            <v>9200</v>
          </cell>
          <cell r="AU85">
            <v>0</v>
          </cell>
          <cell r="AV85">
            <v>6303</v>
          </cell>
          <cell r="AW85">
            <v>2308</v>
          </cell>
          <cell r="AX85">
            <v>0</v>
          </cell>
          <cell r="AY85">
            <v>5302</v>
          </cell>
          <cell r="AZ85">
            <v>0</v>
          </cell>
          <cell r="BA85">
            <v>9703</v>
          </cell>
          <cell r="BB85">
            <v>0</v>
          </cell>
          <cell r="BC85">
            <v>0</v>
          </cell>
          <cell r="BD85">
            <v>7900</v>
          </cell>
          <cell r="BE85">
            <v>19132</v>
          </cell>
          <cell r="BF85">
            <v>0</v>
          </cell>
          <cell r="BG85">
            <v>3477</v>
          </cell>
          <cell r="BH85">
            <v>0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6437</v>
          </cell>
          <cell r="BN85">
            <v>3237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-3237</v>
          </cell>
          <cell r="BT85">
            <v>0</v>
          </cell>
        </row>
        <row r="86">
          <cell r="A86">
            <v>569</v>
          </cell>
          <cell r="B86" t="str">
            <v>Coalway Junior School</v>
          </cell>
          <cell r="D86">
            <v>47576</v>
          </cell>
          <cell r="E86">
            <v>0</v>
          </cell>
          <cell r="F86">
            <v>7940</v>
          </cell>
          <cell r="G86">
            <v>0</v>
          </cell>
          <cell r="H86">
            <v>0</v>
          </cell>
          <cell r="I86">
            <v>0</v>
          </cell>
          <cell r="J86">
            <v>570504</v>
          </cell>
          <cell r="K86">
            <v>0</v>
          </cell>
          <cell r="L86">
            <v>71420</v>
          </cell>
          <cell r="M86">
            <v>0</v>
          </cell>
          <cell r="N86">
            <v>23718</v>
          </cell>
          <cell r="O86">
            <v>0</v>
          </cell>
          <cell r="P86">
            <v>10556</v>
          </cell>
          <cell r="Q86">
            <v>1000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39598</v>
          </cell>
          <cell r="X86">
            <v>0</v>
          </cell>
          <cell r="Y86">
            <v>0</v>
          </cell>
          <cell r="Z86">
            <v>0</v>
          </cell>
          <cell r="AA86">
            <v>427421</v>
          </cell>
          <cell r="AB86">
            <v>18697</v>
          </cell>
          <cell r="AC86">
            <v>104811</v>
          </cell>
          <cell r="AD86">
            <v>1500</v>
          </cell>
          <cell r="AE86">
            <v>34903</v>
          </cell>
          <cell r="AF86">
            <v>0</v>
          </cell>
          <cell r="AG86">
            <v>19027</v>
          </cell>
          <cell r="AH86">
            <v>1200</v>
          </cell>
          <cell r="AI86">
            <v>2000</v>
          </cell>
          <cell r="AJ86">
            <v>4812</v>
          </cell>
          <cell r="AK86">
            <v>1203</v>
          </cell>
          <cell r="AL86">
            <v>5750</v>
          </cell>
          <cell r="AM86">
            <v>4700</v>
          </cell>
          <cell r="AN86">
            <v>15200</v>
          </cell>
          <cell r="AO86">
            <v>3200</v>
          </cell>
          <cell r="AP86">
            <v>10600</v>
          </cell>
          <cell r="AQ86">
            <v>0</v>
          </cell>
          <cell r="AR86">
            <v>1350</v>
          </cell>
          <cell r="AS86">
            <v>19276</v>
          </cell>
          <cell r="AT86">
            <v>13540</v>
          </cell>
          <cell r="AU86">
            <v>0</v>
          </cell>
          <cell r="AV86">
            <v>6500</v>
          </cell>
          <cell r="AW86">
            <v>5256</v>
          </cell>
          <cell r="AX86">
            <v>0</v>
          </cell>
          <cell r="AY86">
            <v>7712</v>
          </cell>
          <cell r="AZ86">
            <v>0</v>
          </cell>
          <cell r="BA86">
            <v>0</v>
          </cell>
          <cell r="BB86">
            <v>15336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49244</v>
          </cell>
          <cell r="BH86">
            <v>0</v>
          </cell>
          <cell r="BI86">
            <v>0</v>
          </cell>
          <cell r="BJ86">
            <v>0</v>
          </cell>
          <cell r="BK86">
            <v>53483</v>
          </cell>
          <cell r="BL86">
            <v>0</v>
          </cell>
          <cell r="BM86">
            <v>3701</v>
          </cell>
          <cell r="BN86">
            <v>40378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40378</v>
          </cell>
        </row>
        <row r="87">
          <cell r="A87">
            <v>572</v>
          </cell>
          <cell r="B87" t="str">
            <v>Brockworth Primary School</v>
          </cell>
          <cell r="D87">
            <v>60021</v>
          </cell>
          <cell r="E87">
            <v>0</v>
          </cell>
          <cell r="F87">
            <v>10774</v>
          </cell>
          <cell r="G87">
            <v>420</v>
          </cell>
          <cell r="H87">
            <v>0</v>
          </cell>
          <cell r="I87">
            <v>0</v>
          </cell>
          <cell r="J87">
            <v>557225</v>
          </cell>
          <cell r="K87">
            <v>0</v>
          </cell>
          <cell r="L87">
            <v>47748</v>
          </cell>
          <cell r="M87">
            <v>0</v>
          </cell>
          <cell r="N87">
            <v>25263</v>
          </cell>
          <cell r="O87">
            <v>0</v>
          </cell>
          <cell r="P87">
            <v>1312</v>
          </cell>
          <cell r="Q87">
            <v>4500</v>
          </cell>
          <cell r="R87">
            <v>0</v>
          </cell>
          <cell r="S87">
            <v>0</v>
          </cell>
          <cell r="T87">
            <v>0</v>
          </cell>
          <cell r="U87">
            <v>1100</v>
          </cell>
          <cell r="V87">
            <v>14029</v>
          </cell>
          <cell r="W87">
            <v>41515</v>
          </cell>
          <cell r="X87">
            <v>0</v>
          </cell>
          <cell r="Y87">
            <v>0</v>
          </cell>
          <cell r="Z87">
            <v>0</v>
          </cell>
          <cell r="AA87">
            <v>437104</v>
          </cell>
          <cell r="AB87">
            <v>6809</v>
          </cell>
          <cell r="AC87">
            <v>54427</v>
          </cell>
          <cell r="AD87">
            <v>0</v>
          </cell>
          <cell r="AE87">
            <v>51136</v>
          </cell>
          <cell r="AF87">
            <v>0</v>
          </cell>
          <cell r="AG87">
            <v>12952</v>
          </cell>
          <cell r="AH87">
            <v>200</v>
          </cell>
          <cell r="AI87">
            <v>700</v>
          </cell>
          <cell r="AJ87">
            <v>5654</v>
          </cell>
          <cell r="AK87">
            <v>0</v>
          </cell>
          <cell r="AL87">
            <v>6500</v>
          </cell>
          <cell r="AM87">
            <v>5500</v>
          </cell>
          <cell r="AN87">
            <v>30301</v>
          </cell>
          <cell r="AO87">
            <v>3030</v>
          </cell>
          <cell r="AP87">
            <v>15100</v>
          </cell>
          <cell r="AQ87">
            <v>10056</v>
          </cell>
          <cell r="AR87">
            <v>1350</v>
          </cell>
          <cell r="AS87">
            <v>46057</v>
          </cell>
          <cell r="AT87">
            <v>1550</v>
          </cell>
          <cell r="AU87">
            <v>0</v>
          </cell>
          <cell r="AV87">
            <v>6150</v>
          </cell>
          <cell r="AW87">
            <v>500</v>
          </cell>
          <cell r="AX87">
            <v>0</v>
          </cell>
          <cell r="AY87">
            <v>21690</v>
          </cell>
          <cell r="AZ87">
            <v>8591</v>
          </cell>
          <cell r="BA87">
            <v>0</v>
          </cell>
          <cell r="BB87">
            <v>15356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25556</v>
          </cell>
          <cell r="BH87">
            <v>0</v>
          </cell>
          <cell r="BI87">
            <v>0</v>
          </cell>
          <cell r="BJ87">
            <v>0</v>
          </cell>
          <cell r="BK87">
            <v>33097</v>
          </cell>
          <cell r="BL87">
            <v>0</v>
          </cell>
          <cell r="BM87">
            <v>3653</v>
          </cell>
          <cell r="BN87">
            <v>12000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12000</v>
          </cell>
        </row>
        <row r="88">
          <cell r="A88">
            <v>574</v>
          </cell>
          <cell r="B88" t="str">
            <v>Bromesberrow St. Mary's Church of England Primary School</v>
          </cell>
          <cell r="D88">
            <v>23864</v>
          </cell>
          <cell r="E88">
            <v>0</v>
          </cell>
          <cell r="F88">
            <v>0</v>
          </cell>
          <cell r="G88">
            <v>607</v>
          </cell>
          <cell r="H88">
            <v>0</v>
          </cell>
          <cell r="I88">
            <v>2536</v>
          </cell>
          <cell r="J88">
            <v>212984</v>
          </cell>
          <cell r="K88">
            <v>0</v>
          </cell>
          <cell r="L88">
            <v>10405</v>
          </cell>
          <cell r="M88">
            <v>0</v>
          </cell>
          <cell r="N88">
            <v>24224</v>
          </cell>
          <cell r="O88">
            <v>0</v>
          </cell>
          <cell r="P88">
            <v>0</v>
          </cell>
          <cell r="Q88">
            <v>3849</v>
          </cell>
          <cell r="R88">
            <v>19743</v>
          </cell>
          <cell r="S88">
            <v>0</v>
          </cell>
          <cell r="T88">
            <v>0</v>
          </cell>
          <cell r="U88">
            <v>385</v>
          </cell>
          <cell r="V88">
            <v>2905</v>
          </cell>
          <cell r="W88">
            <v>24738</v>
          </cell>
          <cell r="X88">
            <v>0</v>
          </cell>
          <cell r="Y88">
            <v>20000</v>
          </cell>
          <cell r="Z88">
            <v>3534</v>
          </cell>
          <cell r="AA88">
            <v>163892</v>
          </cell>
          <cell r="AB88">
            <v>5713</v>
          </cell>
          <cell r="AC88">
            <v>19324</v>
          </cell>
          <cell r="AD88">
            <v>6521</v>
          </cell>
          <cell r="AE88">
            <v>17844</v>
          </cell>
          <cell r="AF88">
            <v>5243</v>
          </cell>
          <cell r="AG88">
            <v>10314</v>
          </cell>
          <cell r="AH88">
            <v>1500</v>
          </cell>
          <cell r="AI88">
            <v>2750</v>
          </cell>
          <cell r="AJ88">
            <v>2534</v>
          </cell>
          <cell r="AK88">
            <v>633</v>
          </cell>
          <cell r="AL88">
            <v>7783</v>
          </cell>
          <cell r="AM88">
            <v>1500</v>
          </cell>
          <cell r="AN88">
            <v>900</v>
          </cell>
          <cell r="AO88">
            <v>500</v>
          </cell>
          <cell r="AP88">
            <v>7000</v>
          </cell>
          <cell r="AQ88">
            <v>405</v>
          </cell>
          <cell r="AR88">
            <v>1500</v>
          </cell>
          <cell r="AS88">
            <v>11663</v>
          </cell>
          <cell r="AT88">
            <v>3814</v>
          </cell>
          <cell r="AU88">
            <v>0</v>
          </cell>
          <cell r="AV88">
            <v>2310</v>
          </cell>
          <cell r="AW88">
            <v>1574</v>
          </cell>
          <cell r="AX88">
            <v>0</v>
          </cell>
          <cell r="AY88">
            <v>15811</v>
          </cell>
          <cell r="AZ88">
            <v>3614</v>
          </cell>
          <cell r="BA88">
            <v>2280</v>
          </cell>
          <cell r="BB88">
            <v>7574</v>
          </cell>
          <cell r="BC88">
            <v>0</v>
          </cell>
          <cell r="BD88">
            <v>0</v>
          </cell>
          <cell r="BE88">
            <v>22834</v>
          </cell>
          <cell r="BF88">
            <v>700</v>
          </cell>
          <cell r="BG88">
            <v>3394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0</v>
          </cell>
          <cell r="BM88">
            <v>4001</v>
          </cell>
          <cell r="BN88">
            <v>18601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2536</v>
          </cell>
          <cell r="BT88">
            <v>21137</v>
          </cell>
        </row>
        <row r="89">
          <cell r="A89">
            <v>578</v>
          </cell>
          <cell r="B89" t="str">
            <v>Bussage Church of England Primary School</v>
          </cell>
          <cell r="D89">
            <v>20370</v>
          </cell>
          <cell r="E89">
            <v>0</v>
          </cell>
          <cell r="F89">
            <v>0</v>
          </cell>
          <cell r="G89">
            <v>285</v>
          </cell>
          <cell r="H89">
            <v>0</v>
          </cell>
          <cell r="I89">
            <v>0</v>
          </cell>
          <cell r="J89">
            <v>596296</v>
          </cell>
          <cell r="K89">
            <v>0</v>
          </cell>
          <cell r="L89">
            <v>25170</v>
          </cell>
          <cell r="M89">
            <v>0</v>
          </cell>
          <cell r="N89">
            <v>17025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140</v>
          </cell>
          <cell r="V89">
            <v>0</v>
          </cell>
          <cell r="W89">
            <v>39883</v>
          </cell>
          <cell r="X89">
            <v>0</v>
          </cell>
          <cell r="Y89">
            <v>0</v>
          </cell>
          <cell r="Z89">
            <v>0</v>
          </cell>
          <cell r="AA89">
            <v>426650</v>
          </cell>
          <cell r="AB89">
            <v>13396</v>
          </cell>
          <cell r="AC89">
            <v>94012</v>
          </cell>
          <cell r="AD89">
            <v>15561</v>
          </cell>
          <cell r="AE89">
            <v>25699</v>
          </cell>
          <cell r="AF89">
            <v>0</v>
          </cell>
          <cell r="AG89">
            <v>12900</v>
          </cell>
          <cell r="AH89">
            <v>500</v>
          </cell>
          <cell r="AI89">
            <v>1000</v>
          </cell>
          <cell r="AJ89">
            <v>5038</v>
          </cell>
          <cell r="AK89">
            <v>1260</v>
          </cell>
          <cell r="AL89">
            <v>8655</v>
          </cell>
          <cell r="AM89">
            <v>5500</v>
          </cell>
          <cell r="AN89">
            <v>1000</v>
          </cell>
          <cell r="AO89">
            <v>2000</v>
          </cell>
          <cell r="AP89">
            <v>8600</v>
          </cell>
          <cell r="AQ89">
            <v>1809</v>
          </cell>
          <cell r="AR89">
            <v>345</v>
          </cell>
          <cell r="AS89">
            <v>19602</v>
          </cell>
          <cell r="AT89">
            <v>8023</v>
          </cell>
          <cell r="AU89">
            <v>0</v>
          </cell>
          <cell r="AV89">
            <v>2150</v>
          </cell>
          <cell r="AW89">
            <v>5535</v>
          </cell>
          <cell r="AX89">
            <v>0</v>
          </cell>
          <cell r="AY89">
            <v>964</v>
          </cell>
          <cell r="AZ89">
            <v>6250</v>
          </cell>
          <cell r="BA89">
            <v>0</v>
          </cell>
          <cell r="BB89">
            <v>10722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3953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4238</v>
          </cell>
          <cell r="BN89">
            <v>21713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21713</v>
          </cell>
        </row>
        <row r="90">
          <cell r="A90">
            <v>579</v>
          </cell>
          <cell r="B90" t="str">
            <v>Castle Hill Primary School</v>
          </cell>
          <cell r="D90">
            <v>27253</v>
          </cell>
          <cell r="E90">
            <v>0</v>
          </cell>
          <cell r="F90">
            <v>185</v>
          </cell>
          <cell r="G90">
            <v>0</v>
          </cell>
          <cell r="H90">
            <v>0</v>
          </cell>
          <cell r="I90">
            <v>0</v>
          </cell>
          <cell r="J90">
            <v>598213</v>
          </cell>
          <cell r="K90">
            <v>0</v>
          </cell>
          <cell r="L90">
            <v>48443</v>
          </cell>
          <cell r="M90">
            <v>0</v>
          </cell>
          <cell r="N90">
            <v>28887</v>
          </cell>
          <cell r="O90">
            <v>0</v>
          </cell>
          <cell r="P90">
            <v>0</v>
          </cell>
          <cell r="Q90">
            <v>3507</v>
          </cell>
          <cell r="R90">
            <v>0</v>
          </cell>
          <cell r="S90">
            <v>0</v>
          </cell>
          <cell r="T90">
            <v>0</v>
          </cell>
          <cell r="U90">
            <v>299</v>
          </cell>
          <cell r="V90">
            <v>3046</v>
          </cell>
          <cell r="W90">
            <v>43995</v>
          </cell>
          <cell r="X90">
            <v>0</v>
          </cell>
          <cell r="Y90">
            <v>0</v>
          </cell>
          <cell r="Z90">
            <v>0</v>
          </cell>
          <cell r="AA90">
            <v>375025</v>
          </cell>
          <cell r="AB90">
            <v>20977</v>
          </cell>
          <cell r="AC90">
            <v>122394</v>
          </cell>
          <cell r="AD90">
            <v>20405</v>
          </cell>
          <cell r="AE90">
            <v>53023</v>
          </cell>
          <cell r="AF90">
            <v>0</v>
          </cell>
          <cell r="AG90">
            <v>15467</v>
          </cell>
          <cell r="AH90">
            <v>300</v>
          </cell>
          <cell r="AI90">
            <v>3897</v>
          </cell>
          <cell r="AJ90">
            <v>6169</v>
          </cell>
          <cell r="AK90">
            <v>0</v>
          </cell>
          <cell r="AL90">
            <v>13000</v>
          </cell>
          <cell r="AM90">
            <v>3039</v>
          </cell>
          <cell r="AN90">
            <v>1480</v>
          </cell>
          <cell r="AO90">
            <v>2317</v>
          </cell>
          <cell r="AP90">
            <v>9890</v>
          </cell>
          <cell r="AQ90">
            <v>7889</v>
          </cell>
          <cell r="AR90">
            <v>530</v>
          </cell>
          <cell r="AS90">
            <v>27723</v>
          </cell>
          <cell r="AT90">
            <v>7500</v>
          </cell>
          <cell r="AU90">
            <v>0</v>
          </cell>
          <cell r="AV90">
            <v>5730</v>
          </cell>
          <cell r="AW90">
            <v>0</v>
          </cell>
          <cell r="AX90">
            <v>0</v>
          </cell>
          <cell r="AY90">
            <v>17692</v>
          </cell>
          <cell r="AZ90">
            <v>0</v>
          </cell>
          <cell r="BA90">
            <v>107</v>
          </cell>
          <cell r="BB90">
            <v>16341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48345</v>
          </cell>
          <cell r="BH90">
            <v>0</v>
          </cell>
          <cell r="BI90">
            <v>0</v>
          </cell>
          <cell r="BJ90">
            <v>0</v>
          </cell>
          <cell r="BK90">
            <v>44809</v>
          </cell>
          <cell r="BL90">
            <v>0</v>
          </cell>
          <cell r="BM90">
            <v>3721</v>
          </cell>
          <cell r="BN90">
            <v>22748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T90">
            <v>22748</v>
          </cell>
        </row>
        <row r="91">
          <cell r="A91">
            <v>580</v>
          </cell>
          <cell r="B91" t="str">
            <v>Cam Everlands Primary School</v>
          </cell>
          <cell r="D91">
            <v>15250</v>
          </cell>
          <cell r="E91">
            <v>0</v>
          </cell>
          <cell r="F91">
            <v>30831</v>
          </cell>
          <cell r="G91">
            <v>2736</v>
          </cell>
          <cell r="H91">
            <v>0</v>
          </cell>
          <cell r="I91">
            <v>0</v>
          </cell>
          <cell r="J91">
            <v>566968</v>
          </cell>
          <cell r="K91">
            <v>0</v>
          </cell>
          <cell r="L91">
            <v>61689</v>
          </cell>
          <cell r="M91">
            <v>0</v>
          </cell>
          <cell r="N91">
            <v>31456</v>
          </cell>
          <cell r="O91">
            <v>0</v>
          </cell>
          <cell r="P91">
            <v>3000</v>
          </cell>
          <cell r="Q91">
            <v>19200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41972</v>
          </cell>
          <cell r="X91">
            <v>0</v>
          </cell>
          <cell r="Y91">
            <v>0</v>
          </cell>
          <cell r="Z91">
            <v>0</v>
          </cell>
          <cell r="AA91">
            <v>396392</v>
          </cell>
          <cell r="AB91">
            <v>27379</v>
          </cell>
          <cell r="AC91">
            <v>125730</v>
          </cell>
          <cell r="AD91">
            <v>19624</v>
          </cell>
          <cell r="AE91">
            <v>40832</v>
          </cell>
          <cell r="AF91">
            <v>0</v>
          </cell>
          <cell r="AG91">
            <v>20191</v>
          </cell>
          <cell r="AH91">
            <v>600</v>
          </cell>
          <cell r="AI91">
            <v>1820</v>
          </cell>
          <cell r="AJ91">
            <v>6195</v>
          </cell>
          <cell r="AK91">
            <v>0</v>
          </cell>
          <cell r="AL91">
            <v>7350</v>
          </cell>
          <cell r="AM91">
            <v>5000</v>
          </cell>
          <cell r="AN91">
            <v>950</v>
          </cell>
          <cell r="AO91">
            <v>3300</v>
          </cell>
          <cell r="AP91">
            <v>8192</v>
          </cell>
          <cell r="AQ91">
            <v>8007</v>
          </cell>
          <cell r="AR91">
            <v>2750</v>
          </cell>
          <cell r="AS91">
            <v>13600</v>
          </cell>
          <cell r="AT91">
            <v>7390</v>
          </cell>
          <cell r="AU91">
            <v>0</v>
          </cell>
          <cell r="AV91">
            <v>5293</v>
          </cell>
          <cell r="AW91">
            <v>5433</v>
          </cell>
          <cell r="AX91">
            <v>0</v>
          </cell>
          <cell r="AY91">
            <v>3067</v>
          </cell>
          <cell r="AZ91">
            <v>6000</v>
          </cell>
          <cell r="BA91">
            <v>9155</v>
          </cell>
          <cell r="BB91">
            <v>11799</v>
          </cell>
          <cell r="BC91">
            <v>0</v>
          </cell>
          <cell r="BD91">
            <v>0</v>
          </cell>
          <cell r="BE91">
            <v>0</v>
          </cell>
          <cell r="BF91">
            <v>0</v>
          </cell>
          <cell r="BG91">
            <v>48184</v>
          </cell>
          <cell r="BH91">
            <v>0</v>
          </cell>
          <cell r="BI91">
            <v>0</v>
          </cell>
          <cell r="BJ91">
            <v>0</v>
          </cell>
          <cell r="BK91">
            <v>74503</v>
          </cell>
          <cell r="BL91">
            <v>0</v>
          </cell>
          <cell r="BM91">
            <v>9734</v>
          </cell>
          <cell r="BN91">
            <v>3486</v>
          </cell>
          <cell r="BO91">
            <v>0</v>
          </cell>
          <cell r="BP91">
            <v>-2486</v>
          </cell>
          <cell r="BQ91">
            <v>0</v>
          </cell>
          <cell r="BR91">
            <v>0</v>
          </cell>
          <cell r="BS91">
            <v>0</v>
          </cell>
          <cell r="BT91">
            <v>1000</v>
          </cell>
        </row>
        <row r="92">
          <cell r="A92">
            <v>581</v>
          </cell>
          <cell r="B92" t="str">
            <v>St. Matthew's Church of England Primary School</v>
          </cell>
          <cell r="D92">
            <v>-9078</v>
          </cell>
          <cell r="E92">
            <v>0</v>
          </cell>
          <cell r="F92">
            <v>0</v>
          </cell>
          <cell r="G92">
            <v>1346</v>
          </cell>
          <cell r="H92">
            <v>0</v>
          </cell>
          <cell r="I92">
            <v>0</v>
          </cell>
          <cell r="J92">
            <v>525241</v>
          </cell>
          <cell r="K92">
            <v>0</v>
          </cell>
          <cell r="L92">
            <v>76077</v>
          </cell>
          <cell r="M92">
            <v>0</v>
          </cell>
          <cell r="N92">
            <v>18289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150</v>
          </cell>
          <cell r="W92">
            <v>38276</v>
          </cell>
          <cell r="X92">
            <v>0</v>
          </cell>
          <cell r="Y92">
            <v>0</v>
          </cell>
          <cell r="Z92">
            <v>0</v>
          </cell>
          <cell r="AA92">
            <v>378000</v>
          </cell>
          <cell r="AB92">
            <v>8150</v>
          </cell>
          <cell r="AC92">
            <v>109000</v>
          </cell>
          <cell r="AD92">
            <v>19000</v>
          </cell>
          <cell r="AE92">
            <v>29000</v>
          </cell>
          <cell r="AF92">
            <v>0</v>
          </cell>
          <cell r="AG92">
            <v>18000</v>
          </cell>
          <cell r="AH92">
            <v>2000</v>
          </cell>
          <cell r="AI92">
            <v>0</v>
          </cell>
          <cell r="AJ92">
            <v>6500</v>
          </cell>
          <cell r="AK92">
            <v>0</v>
          </cell>
          <cell r="AL92">
            <v>7000</v>
          </cell>
          <cell r="AM92">
            <v>3500</v>
          </cell>
          <cell r="AN92">
            <v>2800</v>
          </cell>
          <cell r="AO92">
            <v>3000</v>
          </cell>
          <cell r="AP92">
            <v>7500</v>
          </cell>
          <cell r="AQ92">
            <v>1634</v>
          </cell>
          <cell r="AR92">
            <v>0</v>
          </cell>
          <cell r="AS92">
            <v>20992</v>
          </cell>
          <cell r="AT92">
            <v>0</v>
          </cell>
          <cell r="AU92">
            <v>0</v>
          </cell>
          <cell r="AV92">
            <v>6475</v>
          </cell>
          <cell r="AW92">
            <v>5300</v>
          </cell>
          <cell r="AX92">
            <v>0</v>
          </cell>
          <cell r="AY92">
            <v>7737</v>
          </cell>
          <cell r="AZ92">
            <v>0</v>
          </cell>
          <cell r="BA92">
            <v>0</v>
          </cell>
          <cell r="BB92">
            <v>11000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3863</v>
          </cell>
          <cell r="BH92">
            <v>0</v>
          </cell>
          <cell r="BI92">
            <v>0</v>
          </cell>
          <cell r="BJ92">
            <v>0</v>
          </cell>
          <cell r="BK92">
            <v>0</v>
          </cell>
          <cell r="BL92">
            <v>0</v>
          </cell>
          <cell r="BM92">
            <v>5209</v>
          </cell>
          <cell r="BN92">
            <v>2367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T92">
            <v>2367</v>
          </cell>
        </row>
        <row r="93">
          <cell r="A93">
            <v>582</v>
          </cell>
          <cell r="B93" t="str">
            <v>Cam Hopton Church of England Primary School</v>
          </cell>
          <cell r="D93">
            <v>60262</v>
          </cell>
          <cell r="E93">
            <v>0</v>
          </cell>
          <cell r="F93">
            <v>0</v>
          </cell>
          <cell r="G93">
            <v>2187</v>
          </cell>
          <cell r="H93">
            <v>0</v>
          </cell>
          <cell r="I93">
            <v>0</v>
          </cell>
          <cell r="J93">
            <v>538889</v>
          </cell>
          <cell r="K93">
            <v>0</v>
          </cell>
          <cell r="L93">
            <v>19136</v>
          </cell>
          <cell r="M93">
            <v>0</v>
          </cell>
          <cell r="N93">
            <v>19802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39405</v>
          </cell>
          <cell r="X93">
            <v>0</v>
          </cell>
          <cell r="Y93">
            <v>0</v>
          </cell>
          <cell r="Z93">
            <v>0</v>
          </cell>
          <cell r="AA93">
            <v>352815</v>
          </cell>
          <cell r="AB93">
            <v>35440</v>
          </cell>
          <cell r="AC93">
            <v>97254</v>
          </cell>
          <cell r="AD93">
            <v>17000</v>
          </cell>
          <cell r="AE93">
            <v>27170</v>
          </cell>
          <cell r="AF93">
            <v>0</v>
          </cell>
          <cell r="AG93">
            <v>17000</v>
          </cell>
          <cell r="AH93">
            <v>2000</v>
          </cell>
          <cell r="AI93">
            <v>2400</v>
          </cell>
          <cell r="AJ93">
            <v>5963</v>
          </cell>
          <cell r="AK93">
            <v>0</v>
          </cell>
          <cell r="AL93">
            <v>10400</v>
          </cell>
          <cell r="AM93">
            <v>3000</v>
          </cell>
          <cell r="AN93">
            <v>1350</v>
          </cell>
          <cell r="AO93">
            <v>2000</v>
          </cell>
          <cell r="AP93">
            <v>6500</v>
          </cell>
          <cell r="AQ93">
            <v>963</v>
          </cell>
          <cell r="AR93">
            <v>1500</v>
          </cell>
          <cell r="AS93">
            <v>13750</v>
          </cell>
          <cell r="AT93">
            <v>22111</v>
          </cell>
          <cell r="AU93">
            <v>0</v>
          </cell>
          <cell r="AV93">
            <v>5100</v>
          </cell>
          <cell r="AW93">
            <v>5205</v>
          </cell>
          <cell r="AX93">
            <v>0</v>
          </cell>
          <cell r="AY93">
            <v>1975</v>
          </cell>
          <cell r="AZ93">
            <v>10450</v>
          </cell>
          <cell r="BA93">
            <v>7500</v>
          </cell>
          <cell r="BB93">
            <v>14646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3906</v>
          </cell>
          <cell r="BH93">
            <v>0</v>
          </cell>
          <cell r="BI93">
            <v>0</v>
          </cell>
          <cell r="BJ93">
            <v>0</v>
          </cell>
          <cell r="BK93">
            <v>0</v>
          </cell>
          <cell r="BL93">
            <v>0</v>
          </cell>
          <cell r="BM93">
            <v>6093</v>
          </cell>
          <cell r="BN93">
            <v>14002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T93">
            <v>14002</v>
          </cell>
        </row>
        <row r="94">
          <cell r="A94">
            <v>583</v>
          </cell>
          <cell r="B94" t="str">
            <v>Cam Woodfield Infant School</v>
          </cell>
          <cell r="D94">
            <v>13582</v>
          </cell>
          <cell r="E94">
            <v>0</v>
          </cell>
          <cell r="F94">
            <v>19088</v>
          </cell>
          <cell r="G94">
            <v>2340</v>
          </cell>
          <cell r="H94">
            <v>0</v>
          </cell>
          <cell r="I94">
            <v>0</v>
          </cell>
          <cell r="J94">
            <v>348427</v>
          </cell>
          <cell r="K94">
            <v>0</v>
          </cell>
          <cell r="L94">
            <v>22009</v>
          </cell>
          <cell r="M94">
            <v>0</v>
          </cell>
          <cell r="N94">
            <v>19087</v>
          </cell>
          <cell r="O94">
            <v>0</v>
          </cell>
          <cell r="P94">
            <v>0</v>
          </cell>
          <cell r="Q94">
            <v>1491</v>
          </cell>
          <cell r="R94">
            <v>0</v>
          </cell>
          <cell r="S94">
            <v>5438</v>
          </cell>
          <cell r="T94">
            <v>0</v>
          </cell>
          <cell r="U94">
            <v>0</v>
          </cell>
          <cell r="V94">
            <v>14217</v>
          </cell>
          <cell r="W94">
            <v>27482</v>
          </cell>
          <cell r="X94">
            <v>0</v>
          </cell>
          <cell r="Y94">
            <v>0</v>
          </cell>
          <cell r="Z94">
            <v>0</v>
          </cell>
          <cell r="AA94">
            <v>280583</v>
          </cell>
          <cell r="AB94">
            <v>11250</v>
          </cell>
          <cell r="AC94">
            <v>55513</v>
          </cell>
          <cell r="AD94">
            <v>11832</v>
          </cell>
          <cell r="AE94">
            <v>23179</v>
          </cell>
          <cell r="AF94">
            <v>0</v>
          </cell>
          <cell r="AG94">
            <v>9335</v>
          </cell>
          <cell r="AH94">
            <v>100</v>
          </cell>
          <cell r="AI94">
            <v>1500</v>
          </cell>
          <cell r="AJ94">
            <v>3644</v>
          </cell>
          <cell r="AK94">
            <v>0</v>
          </cell>
          <cell r="AL94">
            <v>5000</v>
          </cell>
          <cell r="AM94">
            <v>851</v>
          </cell>
          <cell r="AN94">
            <v>500</v>
          </cell>
          <cell r="AO94">
            <v>1500</v>
          </cell>
          <cell r="AP94">
            <v>9000</v>
          </cell>
          <cell r="AQ94">
            <v>4922</v>
          </cell>
          <cell r="AR94">
            <v>1435</v>
          </cell>
          <cell r="AS94">
            <v>5518</v>
          </cell>
          <cell r="AT94">
            <v>1212</v>
          </cell>
          <cell r="AU94">
            <v>0</v>
          </cell>
          <cell r="AV94">
            <v>1510</v>
          </cell>
          <cell r="AW94">
            <v>3208</v>
          </cell>
          <cell r="AX94">
            <v>0</v>
          </cell>
          <cell r="AY94">
            <v>6266</v>
          </cell>
          <cell r="AZ94">
            <v>0</v>
          </cell>
          <cell r="BA94">
            <v>1150</v>
          </cell>
          <cell r="BB94">
            <v>9402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40188</v>
          </cell>
          <cell r="BH94">
            <v>0</v>
          </cell>
          <cell r="BI94">
            <v>0</v>
          </cell>
          <cell r="BJ94">
            <v>0</v>
          </cell>
          <cell r="BK94">
            <v>55887</v>
          </cell>
          <cell r="BL94">
            <v>0</v>
          </cell>
          <cell r="BM94">
            <v>5729</v>
          </cell>
          <cell r="BN94">
            <v>3323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T94">
            <v>3323</v>
          </cell>
        </row>
        <row r="95">
          <cell r="A95">
            <v>584</v>
          </cell>
          <cell r="B95" t="str">
            <v>Cam Woodfield Junior School</v>
          </cell>
          <cell r="C95">
            <v>1</v>
          </cell>
          <cell r="D95">
            <v>47735</v>
          </cell>
          <cell r="E95">
            <v>0</v>
          </cell>
          <cell r="F95">
            <v>36311</v>
          </cell>
          <cell r="G95">
            <v>2752</v>
          </cell>
          <cell r="H95">
            <v>0</v>
          </cell>
          <cell r="I95">
            <v>0</v>
          </cell>
          <cell r="J95">
            <v>451248</v>
          </cell>
          <cell r="K95">
            <v>0</v>
          </cell>
          <cell r="L95">
            <v>56030</v>
          </cell>
          <cell r="M95">
            <v>0</v>
          </cell>
          <cell r="N95">
            <v>23567.5</v>
          </cell>
          <cell r="O95">
            <v>0</v>
          </cell>
          <cell r="P95">
            <v>0</v>
          </cell>
          <cell r="Q95">
            <v>4000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1500</v>
          </cell>
          <cell r="W95">
            <v>34115</v>
          </cell>
          <cell r="X95">
            <v>0</v>
          </cell>
          <cell r="Y95">
            <v>0</v>
          </cell>
          <cell r="Z95">
            <v>0</v>
          </cell>
          <cell r="AA95">
            <v>382574</v>
          </cell>
          <cell r="AB95">
            <v>8296</v>
          </cell>
          <cell r="AC95">
            <v>57536</v>
          </cell>
          <cell r="AD95">
            <v>18049</v>
          </cell>
          <cell r="AE95">
            <v>28905</v>
          </cell>
          <cell r="AF95">
            <v>0</v>
          </cell>
          <cell r="AG95">
            <v>9704</v>
          </cell>
          <cell r="AH95">
            <v>750</v>
          </cell>
          <cell r="AI95">
            <v>1900</v>
          </cell>
          <cell r="AJ95">
            <v>3623</v>
          </cell>
          <cell r="AK95">
            <v>1000</v>
          </cell>
          <cell r="AL95">
            <v>6930</v>
          </cell>
          <cell r="AM95">
            <v>5362</v>
          </cell>
          <cell r="AN95">
            <v>2600</v>
          </cell>
          <cell r="AO95">
            <v>2600</v>
          </cell>
          <cell r="AP95">
            <v>8000</v>
          </cell>
          <cell r="AQ95">
            <v>1795</v>
          </cell>
          <cell r="AR95">
            <v>1650</v>
          </cell>
          <cell r="AS95">
            <v>27151</v>
          </cell>
          <cell r="AT95">
            <v>3698</v>
          </cell>
          <cell r="AU95">
            <v>0</v>
          </cell>
          <cell r="AV95">
            <v>4220</v>
          </cell>
          <cell r="AW95">
            <v>4230</v>
          </cell>
          <cell r="AX95">
            <v>0</v>
          </cell>
          <cell r="AY95">
            <v>10846</v>
          </cell>
          <cell r="AZ95">
            <v>5000</v>
          </cell>
          <cell r="BA95">
            <v>3000</v>
          </cell>
          <cell r="BB95">
            <v>8698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43165</v>
          </cell>
          <cell r="BH95">
            <v>0</v>
          </cell>
          <cell r="BI95">
            <v>0</v>
          </cell>
          <cell r="BJ95">
            <v>0</v>
          </cell>
          <cell r="BK95">
            <v>75958</v>
          </cell>
          <cell r="BL95">
            <v>0</v>
          </cell>
          <cell r="BM95">
            <v>6270</v>
          </cell>
          <cell r="BN95">
            <v>10078.5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T95">
            <v>10078.5</v>
          </cell>
        </row>
        <row r="96">
          <cell r="A96">
            <v>585</v>
          </cell>
          <cell r="B96" t="str">
            <v>Cashes Green Primary School</v>
          </cell>
          <cell r="D96">
            <v>10443</v>
          </cell>
          <cell r="E96">
            <v>0</v>
          </cell>
          <cell r="F96">
            <v>-2992</v>
          </cell>
          <cell r="G96">
            <v>2932</v>
          </cell>
          <cell r="H96">
            <v>0</v>
          </cell>
          <cell r="I96">
            <v>0</v>
          </cell>
          <cell r="J96">
            <v>390776</v>
          </cell>
          <cell r="K96">
            <v>0</v>
          </cell>
          <cell r="L96">
            <v>51780</v>
          </cell>
          <cell r="M96">
            <v>0</v>
          </cell>
          <cell r="N96">
            <v>27345</v>
          </cell>
          <cell r="O96">
            <v>0</v>
          </cell>
          <cell r="P96">
            <v>0</v>
          </cell>
          <cell r="Q96">
            <v>6000</v>
          </cell>
          <cell r="R96">
            <v>0</v>
          </cell>
          <cell r="S96">
            <v>0</v>
          </cell>
          <cell r="T96">
            <v>0</v>
          </cell>
          <cell r="U96">
            <v>1670</v>
          </cell>
          <cell r="V96">
            <v>4984</v>
          </cell>
          <cell r="W96">
            <v>33837</v>
          </cell>
          <cell r="X96">
            <v>0</v>
          </cell>
          <cell r="Y96">
            <v>0</v>
          </cell>
          <cell r="Z96">
            <v>0</v>
          </cell>
          <cell r="AA96">
            <v>331708</v>
          </cell>
          <cell r="AB96">
            <v>1644</v>
          </cell>
          <cell r="AC96">
            <v>66575</v>
          </cell>
          <cell r="AD96">
            <v>16021</v>
          </cell>
          <cell r="AE96">
            <v>26768</v>
          </cell>
          <cell r="AF96">
            <v>0</v>
          </cell>
          <cell r="AG96">
            <v>7003</v>
          </cell>
          <cell r="AH96">
            <v>286</v>
          </cell>
          <cell r="AI96">
            <v>0</v>
          </cell>
          <cell r="AJ96">
            <v>4288</v>
          </cell>
          <cell r="AK96">
            <v>0</v>
          </cell>
          <cell r="AL96">
            <v>1000</v>
          </cell>
          <cell r="AM96">
            <v>4000</v>
          </cell>
          <cell r="AN96">
            <v>750</v>
          </cell>
          <cell r="AO96">
            <v>2450</v>
          </cell>
          <cell r="AP96">
            <v>7527</v>
          </cell>
          <cell r="AQ96">
            <v>6653</v>
          </cell>
          <cell r="AR96">
            <v>800</v>
          </cell>
          <cell r="AS96">
            <v>8020</v>
          </cell>
          <cell r="AT96">
            <v>3077</v>
          </cell>
          <cell r="AU96">
            <v>0</v>
          </cell>
          <cell r="AV96">
            <v>1850</v>
          </cell>
          <cell r="AW96">
            <v>3555</v>
          </cell>
          <cell r="AX96">
            <v>0</v>
          </cell>
          <cell r="AY96">
            <v>14460</v>
          </cell>
          <cell r="AZ96">
            <v>0</v>
          </cell>
          <cell r="BA96">
            <v>882</v>
          </cell>
          <cell r="BB96">
            <v>9671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41974</v>
          </cell>
          <cell r="BH96">
            <v>0</v>
          </cell>
          <cell r="BI96">
            <v>0</v>
          </cell>
          <cell r="BJ96">
            <v>0</v>
          </cell>
          <cell r="BK96">
            <v>35508</v>
          </cell>
          <cell r="BL96">
            <v>0</v>
          </cell>
          <cell r="BM96">
            <v>6406</v>
          </cell>
          <cell r="BN96">
            <v>7847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T96">
            <v>7847</v>
          </cell>
        </row>
        <row r="97">
          <cell r="A97">
            <v>586</v>
          </cell>
          <cell r="B97" t="str">
            <v>Chalford Hill Primary School</v>
          </cell>
          <cell r="D97">
            <v>23384</v>
          </cell>
          <cell r="E97">
            <v>0</v>
          </cell>
          <cell r="F97">
            <v>72987</v>
          </cell>
          <cell r="G97">
            <v>3313</v>
          </cell>
          <cell r="H97">
            <v>0</v>
          </cell>
          <cell r="I97">
            <v>0</v>
          </cell>
          <cell r="J97">
            <v>575087</v>
          </cell>
          <cell r="K97">
            <v>0</v>
          </cell>
          <cell r="L97">
            <v>8575</v>
          </cell>
          <cell r="M97">
            <v>0</v>
          </cell>
          <cell r="N97">
            <v>15409</v>
          </cell>
          <cell r="O97">
            <v>0</v>
          </cell>
          <cell r="P97">
            <v>0</v>
          </cell>
          <cell r="Q97">
            <v>1725</v>
          </cell>
          <cell r="R97">
            <v>0</v>
          </cell>
          <cell r="S97">
            <v>0</v>
          </cell>
          <cell r="T97">
            <v>0</v>
          </cell>
          <cell r="U97">
            <v>700</v>
          </cell>
          <cell r="V97">
            <v>1877</v>
          </cell>
          <cell r="W97">
            <v>40391</v>
          </cell>
          <cell r="X97">
            <v>0</v>
          </cell>
          <cell r="Y97">
            <v>0</v>
          </cell>
          <cell r="Z97">
            <v>0</v>
          </cell>
          <cell r="AA97">
            <v>428477</v>
          </cell>
          <cell r="AB97">
            <v>18829</v>
          </cell>
          <cell r="AC97">
            <v>76328</v>
          </cell>
          <cell r="AD97">
            <v>0</v>
          </cell>
          <cell r="AE97">
            <v>27910</v>
          </cell>
          <cell r="AF97">
            <v>0</v>
          </cell>
          <cell r="AG97">
            <v>10115</v>
          </cell>
          <cell r="AH97">
            <v>500</v>
          </cell>
          <cell r="AI97">
            <v>2650</v>
          </cell>
          <cell r="AJ97">
            <v>6169</v>
          </cell>
          <cell r="AK97">
            <v>0</v>
          </cell>
          <cell r="AL97">
            <v>5600</v>
          </cell>
          <cell r="AM97">
            <v>4412</v>
          </cell>
          <cell r="AN97">
            <v>15515</v>
          </cell>
          <cell r="AO97">
            <v>1340</v>
          </cell>
          <cell r="AP97">
            <v>6185</v>
          </cell>
          <cell r="AQ97">
            <v>3014</v>
          </cell>
          <cell r="AR97">
            <v>1350</v>
          </cell>
          <cell r="AS97">
            <v>12195</v>
          </cell>
          <cell r="AT97">
            <v>4602</v>
          </cell>
          <cell r="AU97">
            <v>0</v>
          </cell>
          <cell r="AV97">
            <v>4092</v>
          </cell>
          <cell r="AW97">
            <v>5408</v>
          </cell>
          <cell r="AX97">
            <v>0</v>
          </cell>
          <cell r="AY97">
            <v>0</v>
          </cell>
          <cell r="AZ97">
            <v>3137</v>
          </cell>
          <cell r="BA97">
            <v>3184</v>
          </cell>
          <cell r="BB97">
            <v>12360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48156</v>
          </cell>
          <cell r="BH97">
            <v>0</v>
          </cell>
          <cell r="BI97">
            <v>0</v>
          </cell>
          <cell r="BJ97">
            <v>0</v>
          </cell>
          <cell r="BK97">
            <v>43211</v>
          </cell>
          <cell r="BL97">
            <v>0</v>
          </cell>
          <cell r="BM97">
            <v>5143</v>
          </cell>
          <cell r="BN97">
            <v>13776</v>
          </cell>
          <cell r="BO97">
            <v>0</v>
          </cell>
          <cell r="BP97">
            <v>76102</v>
          </cell>
          <cell r="BQ97">
            <v>0</v>
          </cell>
          <cell r="BR97">
            <v>0</v>
          </cell>
          <cell r="BS97">
            <v>0</v>
          </cell>
          <cell r="BT97">
            <v>89878</v>
          </cell>
        </row>
        <row r="98">
          <cell r="A98">
            <v>587</v>
          </cell>
          <cell r="B98" t="str">
            <v>Christ Church Church of England Primary School (Stroud)</v>
          </cell>
          <cell r="D98">
            <v>19017</v>
          </cell>
          <cell r="E98">
            <v>0</v>
          </cell>
          <cell r="F98">
            <v>0</v>
          </cell>
          <cell r="G98">
            <v>3378</v>
          </cell>
          <cell r="H98">
            <v>0</v>
          </cell>
          <cell r="I98">
            <v>0</v>
          </cell>
          <cell r="J98">
            <v>192041</v>
          </cell>
          <cell r="K98">
            <v>0</v>
          </cell>
          <cell r="L98">
            <v>5017</v>
          </cell>
          <cell r="M98">
            <v>0</v>
          </cell>
          <cell r="N98">
            <v>20977</v>
          </cell>
          <cell r="O98">
            <v>0</v>
          </cell>
          <cell r="P98">
            <v>0</v>
          </cell>
          <cell r="Q98">
            <v>132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20788</v>
          </cell>
          <cell r="X98">
            <v>0</v>
          </cell>
          <cell r="Y98">
            <v>0</v>
          </cell>
          <cell r="Z98">
            <v>0</v>
          </cell>
          <cell r="AA98">
            <v>162727</v>
          </cell>
          <cell r="AB98">
            <v>10325</v>
          </cell>
          <cell r="AC98">
            <v>18807</v>
          </cell>
          <cell r="AD98">
            <v>5844</v>
          </cell>
          <cell r="AE98">
            <v>17706</v>
          </cell>
          <cell r="AF98">
            <v>0</v>
          </cell>
          <cell r="AG98">
            <v>3335</v>
          </cell>
          <cell r="AH98">
            <v>150</v>
          </cell>
          <cell r="AI98">
            <v>1600</v>
          </cell>
          <cell r="AJ98">
            <v>2160</v>
          </cell>
          <cell r="AK98">
            <v>541</v>
          </cell>
          <cell r="AL98">
            <v>6500</v>
          </cell>
          <cell r="AM98">
            <v>0</v>
          </cell>
          <cell r="AN98">
            <v>200</v>
          </cell>
          <cell r="AO98">
            <v>600</v>
          </cell>
          <cell r="AP98">
            <v>5000</v>
          </cell>
          <cell r="AQ98">
            <v>279</v>
          </cell>
          <cell r="AR98">
            <v>0</v>
          </cell>
          <cell r="AS98">
            <v>4110</v>
          </cell>
          <cell r="AT98">
            <v>1899</v>
          </cell>
          <cell r="AU98">
            <v>0</v>
          </cell>
          <cell r="AV98">
            <v>3000</v>
          </cell>
          <cell r="AW98">
            <v>1244</v>
          </cell>
          <cell r="AX98">
            <v>0</v>
          </cell>
          <cell r="AY98">
            <v>0</v>
          </cell>
          <cell r="AZ98">
            <v>0</v>
          </cell>
          <cell r="BA98">
            <v>220</v>
          </cell>
          <cell r="BB98">
            <v>9725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3348</v>
          </cell>
          <cell r="BH98">
            <v>0</v>
          </cell>
          <cell r="BI98">
            <v>0</v>
          </cell>
          <cell r="BJ98">
            <v>0</v>
          </cell>
          <cell r="BK98">
            <v>0</v>
          </cell>
          <cell r="BL98">
            <v>0</v>
          </cell>
          <cell r="BM98">
            <v>6726</v>
          </cell>
          <cell r="BN98">
            <v>2000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T98">
            <v>2000</v>
          </cell>
        </row>
        <row r="99">
          <cell r="A99">
            <v>589</v>
          </cell>
          <cell r="B99" t="str">
            <v>Charlton Kings Junior School</v>
          </cell>
          <cell r="C99">
            <v>1</v>
          </cell>
          <cell r="D99">
            <v>83726</v>
          </cell>
          <cell r="E99">
            <v>0</v>
          </cell>
          <cell r="F99">
            <v>21528</v>
          </cell>
          <cell r="G99">
            <v>1564</v>
          </cell>
          <cell r="H99">
            <v>0</v>
          </cell>
          <cell r="I99">
            <v>0</v>
          </cell>
          <cell r="J99">
            <v>1010890</v>
          </cell>
          <cell r="K99">
            <v>0</v>
          </cell>
          <cell r="L99">
            <v>69081</v>
          </cell>
          <cell r="M99">
            <v>0</v>
          </cell>
          <cell r="N99">
            <v>31293.5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60388</v>
          </cell>
          <cell r="X99">
            <v>0</v>
          </cell>
          <cell r="Y99">
            <v>0</v>
          </cell>
          <cell r="Z99">
            <v>0</v>
          </cell>
          <cell r="AA99">
            <v>758594</v>
          </cell>
          <cell r="AB99">
            <v>24167</v>
          </cell>
          <cell r="AC99">
            <v>175084</v>
          </cell>
          <cell r="AD99">
            <v>44137</v>
          </cell>
          <cell r="AE99">
            <v>53268</v>
          </cell>
          <cell r="AF99">
            <v>0</v>
          </cell>
          <cell r="AG99">
            <v>14257</v>
          </cell>
          <cell r="AH99">
            <v>4800</v>
          </cell>
          <cell r="AI99">
            <v>600</v>
          </cell>
          <cell r="AJ99">
            <v>8234</v>
          </cell>
          <cell r="AK99">
            <v>2550</v>
          </cell>
          <cell r="AL99">
            <v>17000</v>
          </cell>
          <cell r="AM99">
            <v>7000</v>
          </cell>
          <cell r="AN99">
            <v>7000</v>
          </cell>
          <cell r="AO99">
            <v>4000</v>
          </cell>
          <cell r="AP99">
            <v>20200</v>
          </cell>
          <cell r="AQ99">
            <v>1800</v>
          </cell>
          <cell r="AR99">
            <v>4500</v>
          </cell>
          <cell r="AS99">
            <v>28667</v>
          </cell>
          <cell r="AT99">
            <v>0</v>
          </cell>
          <cell r="AU99">
            <v>0</v>
          </cell>
          <cell r="AV99">
            <v>8035</v>
          </cell>
          <cell r="AW99">
            <v>8800</v>
          </cell>
          <cell r="AX99">
            <v>0</v>
          </cell>
          <cell r="AY99">
            <v>7728</v>
          </cell>
          <cell r="AZ99">
            <v>0</v>
          </cell>
          <cell r="BA99">
            <v>2500</v>
          </cell>
          <cell r="BB99">
            <v>12240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62747</v>
          </cell>
          <cell r="BH99">
            <v>0</v>
          </cell>
          <cell r="BI99">
            <v>0</v>
          </cell>
          <cell r="BJ99">
            <v>0</v>
          </cell>
          <cell r="BK99">
            <v>80012</v>
          </cell>
          <cell r="BL99">
            <v>0</v>
          </cell>
          <cell r="BM99">
            <v>5827</v>
          </cell>
          <cell r="BN99">
            <v>40217.5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T99">
            <v>40217.5</v>
          </cell>
        </row>
        <row r="100">
          <cell r="A100">
            <v>590</v>
          </cell>
          <cell r="B100" t="str">
            <v>Charlton Kings Infant School</v>
          </cell>
          <cell r="C100">
            <v>1</v>
          </cell>
          <cell r="D100">
            <v>54103</v>
          </cell>
          <cell r="E100">
            <v>0</v>
          </cell>
          <cell r="F100">
            <v>29705</v>
          </cell>
          <cell r="G100">
            <v>2357</v>
          </cell>
          <cell r="H100">
            <v>0</v>
          </cell>
          <cell r="I100">
            <v>0</v>
          </cell>
          <cell r="J100">
            <v>707356</v>
          </cell>
          <cell r="K100">
            <v>0</v>
          </cell>
          <cell r="L100">
            <v>32488</v>
          </cell>
          <cell r="M100">
            <v>0</v>
          </cell>
          <cell r="N100">
            <v>22298</v>
          </cell>
          <cell r="O100">
            <v>0</v>
          </cell>
          <cell r="P100">
            <v>0</v>
          </cell>
          <cell r="Q100">
            <v>5000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46582</v>
          </cell>
          <cell r="X100">
            <v>0</v>
          </cell>
          <cell r="Y100">
            <v>98900</v>
          </cell>
          <cell r="Z100">
            <v>0</v>
          </cell>
          <cell r="AA100">
            <v>488000</v>
          </cell>
          <cell r="AB100">
            <v>19281</v>
          </cell>
          <cell r="AC100">
            <v>124115</v>
          </cell>
          <cell r="AD100">
            <v>0</v>
          </cell>
          <cell r="AE100">
            <v>36000</v>
          </cell>
          <cell r="AF100">
            <v>0</v>
          </cell>
          <cell r="AG100">
            <v>20550</v>
          </cell>
          <cell r="AH100">
            <v>0</v>
          </cell>
          <cell r="AI100">
            <v>7500</v>
          </cell>
          <cell r="AJ100">
            <v>7510</v>
          </cell>
          <cell r="AK100">
            <v>500</v>
          </cell>
          <cell r="AL100">
            <v>30300</v>
          </cell>
          <cell r="AM100">
            <v>1350</v>
          </cell>
          <cell r="AN100">
            <v>22200</v>
          </cell>
          <cell r="AO100">
            <v>2500</v>
          </cell>
          <cell r="AP100">
            <v>11000</v>
          </cell>
          <cell r="AQ100">
            <v>2520</v>
          </cell>
          <cell r="AR100">
            <v>1300</v>
          </cell>
          <cell r="AS100">
            <v>20487</v>
          </cell>
          <cell r="AT100">
            <v>10492</v>
          </cell>
          <cell r="AU100">
            <v>0</v>
          </cell>
          <cell r="AV100">
            <v>12350</v>
          </cell>
          <cell r="AW100">
            <v>8182</v>
          </cell>
          <cell r="AX100">
            <v>0</v>
          </cell>
          <cell r="AY100">
            <v>750</v>
          </cell>
          <cell r="AZ100">
            <v>0</v>
          </cell>
          <cell r="BA100">
            <v>400</v>
          </cell>
          <cell r="BB100">
            <v>13312</v>
          </cell>
          <cell r="BC100">
            <v>0</v>
          </cell>
          <cell r="BD100">
            <v>0</v>
          </cell>
          <cell r="BE100">
            <v>81200</v>
          </cell>
          <cell r="BF100">
            <v>5000</v>
          </cell>
          <cell r="BG100">
            <v>52414</v>
          </cell>
          <cell r="BH100">
            <v>0</v>
          </cell>
          <cell r="BI100">
            <v>0</v>
          </cell>
          <cell r="BJ100">
            <v>0</v>
          </cell>
          <cell r="BK100">
            <v>78222</v>
          </cell>
          <cell r="BL100">
            <v>0</v>
          </cell>
          <cell r="BM100">
            <v>6254</v>
          </cell>
          <cell r="BN100">
            <v>27228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12700</v>
          </cell>
          <cell r="BT100">
            <v>39928</v>
          </cell>
        </row>
        <row r="101">
          <cell r="A101">
            <v>591</v>
          </cell>
          <cell r="B101" t="str">
            <v>Holy Apostles' Church of England Primary School</v>
          </cell>
          <cell r="C101">
            <v>1</v>
          </cell>
          <cell r="D101">
            <v>36382</v>
          </cell>
          <cell r="E101">
            <v>0</v>
          </cell>
          <cell r="F101">
            <v>0</v>
          </cell>
          <cell r="G101">
            <v>4040</v>
          </cell>
          <cell r="H101">
            <v>14926</v>
          </cell>
          <cell r="I101">
            <v>0</v>
          </cell>
          <cell r="J101">
            <v>523368</v>
          </cell>
          <cell r="K101">
            <v>0</v>
          </cell>
          <cell r="L101">
            <v>26945</v>
          </cell>
          <cell r="M101">
            <v>0</v>
          </cell>
          <cell r="N101">
            <v>23523</v>
          </cell>
          <cell r="O101">
            <v>0</v>
          </cell>
          <cell r="P101">
            <v>8000</v>
          </cell>
          <cell r="Q101">
            <v>14300</v>
          </cell>
          <cell r="R101">
            <v>0</v>
          </cell>
          <cell r="S101">
            <v>0</v>
          </cell>
          <cell r="T101">
            <v>0</v>
          </cell>
          <cell r="U101">
            <v>6500</v>
          </cell>
          <cell r="V101">
            <v>5567</v>
          </cell>
          <cell r="W101">
            <v>37828</v>
          </cell>
          <cell r="X101">
            <v>0</v>
          </cell>
          <cell r="Y101">
            <v>0</v>
          </cell>
          <cell r="Z101">
            <v>0</v>
          </cell>
          <cell r="AA101">
            <v>382427</v>
          </cell>
          <cell r="AB101">
            <v>10176</v>
          </cell>
          <cell r="AC101">
            <v>86446</v>
          </cell>
          <cell r="AD101">
            <v>18603</v>
          </cell>
          <cell r="AE101">
            <v>25928</v>
          </cell>
          <cell r="AF101">
            <v>0</v>
          </cell>
          <cell r="AG101">
            <v>9601</v>
          </cell>
          <cell r="AH101">
            <v>4470</v>
          </cell>
          <cell r="AI101">
            <v>2000</v>
          </cell>
          <cell r="AJ101">
            <v>4688</v>
          </cell>
          <cell r="AK101">
            <v>1172</v>
          </cell>
          <cell r="AL101">
            <v>3540</v>
          </cell>
          <cell r="AM101">
            <v>5760</v>
          </cell>
          <cell r="AN101">
            <v>1500</v>
          </cell>
          <cell r="AO101">
            <v>2272</v>
          </cell>
          <cell r="AP101">
            <v>8840</v>
          </cell>
          <cell r="AQ101">
            <v>1366</v>
          </cell>
          <cell r="AR101">
            <v>1810</v>
          </cell>
          <cell r="AS101">
            <v>37270</v>
          </cell>
          <cell r="AT101">
            <v>7076</v>
          </cell>
          <cell r="AU101">
            <v>0</v>
          </cell>
          <cell r="AV101">
            <v>6445</v>
          </cell>
          <cell r="AW101">
            <v>5103</v>
          </cell>
          <cell r="AX101">
            <v>8000</v>
          </cell>
          <cell r="AY101">
            <v>0</v>
          </cell>
          <cell r="AZ101">
            <v>0</v>
          </cell>
          <cell r="BA101">
            <v>8000</v>
          </cell>
          <cell r="BB101">
            <v>10831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3892</v>
          </cell>
          <cell r="BH101">
            <v>0</v>
          </cell>
          <cell r="BI101">
            <v>0</v>
          </cell>
          <cell r="BJ101">
            <v>0</v>
          </cell>
          <cell r="BK101">
            <v>14926</v>
          </cell>
          <cell r="BL101">
            <v>0</v>
          </cell>
          <cell r="BM101">
            <v>7932</v>
          </cell>
          <cell r="BN101">
            <v>29089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29089</v>
          </cell>
        </row>
        <row r="102">
          <cell r="A102">
            <v>592</v>
          </cell>
          <cell r="B102" t="str">
            <v>St. Andrew's Church of England Primary School</v>
          </cell>
          <cell r="D102">
            <v>56691</v>
          </cell>
          <cell r="E102">
            <v>0</v>
          </cell>
          <cell r="F102">
            <v>0</v>
          </cell>
          <cell r="G102">
            <v>3571</v>
          </cell>
          <cell r="H102">
            <v>0</v>
          </cell>
          <cell r="I102">
            <v>0</v>
          </cell>
          <cell r="J102">
            <v>285930</v>
          </cell>
          <cell r="K102">
            <v>0</v>
          </cell>
          <cell r="L102">
            <v>24574</v>
          </cell>
          <cell r="M102">
            <v>0</v>
          </cell>
          <cell r="N102">
            <v>24605</v>
          </cell>
          <cell r="O102">
            <v>0</v>
          </cell>
          <cell r="P102">
            <v>0</v>
          </cell>
          <cell r="Q102">
            <v>10000</v>
          </cell>
          <cell r="R102">
            <v>0</v>
          </cell>
          <cell r="S102">
            <v>0</v>
          </cell>
          <cell r="T102">
            <v>0</v>
          </cell>
          <cell r="U102">
            <v>3263</v>
          </cell>
          <cell r="V102">
            <v>14000</v>
          </cell>
          <cell r="W102">
            <v>26045</v>
          </cell>
          <cell r="X102">
            <v>0</v>
          </cell>
          <cell r="Y102">
            <v>0</v>
          </cell>
          <cell r="Z102">
            <v>0</v>
          </cell>
          <cell r="AA102">
            <v>223453</v>
          </cell>
          <cell r="AB102">
            <v>6331</v>
          </cell>
          <cell r="AC102">
            <v>56764</v>
          </cell>
          <cell r="AD102">
            <v>1500</v>
          </cell>
          <cell r="AE102">
            <v>15129</v>
          </cell>
          <cell r="AF102">
            <v>0</v>
          </cell>
          <cell r="AG102">
            <v>9601</v>
          </cell>
          <cell r="AH102">
            <v>0</v>
          </cell>
          <cell r="AI102">
            <v>300</v>
          </cell>
          <cell r="AJ102">
            <v>2035</v>
          </cell>
          <cell r="AK102">
            <v>509</v>
          </cell>
          <cell r="AL102">
            <v>300</v>
          </cell>
          <cell r="AM102">
            <v>1320</v>
          </cell>
          <cell r="AN102">
            <v>7401</v>
          </cell>
          <cell r="AO102">
            <v>400</v>
          </cell>
          <cell r="AP102">
            <v>7700</v>
          </cell>
          <cell r="AQ102">
            <v>429</v>
          </cell>
          <cell r="AR102">
            <v>400</v>
          </cell>
          <cell r="AS102">
            <v>22408</v>
          </cell>
          <cell r="AT102">
            <v>3803</v>
          </cell>
          <cell r="AU102">
            <v>0</v>
          </cell>
          <cell r="AV102">
            <v>1300</v>
          </cell>
          <cell r="AW102">
            <v>2583</v>
          </cell>
          <cell r="AX102">
            <v>0</v>
          </cell>
          <cell r="AY102">
            <v>15928</v>
          </cell>
          <cell r="AZ102">
            <v>0</v>
          </cell>
          <cell r="BA102">
            <v>10000</v>
          </cell>
          <cell r="BB102">
            <v>6679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3520</v>
          </cell>
          <cell r="BH102">
            <v>788</v>
          </cell>
          <cell r="BI102">
            <v>0</v>
          </cell>
          <cell r="BJ102">
            <v>0</v>
          </cell>
          <cell r="BK102">
            <v>0</v>
          </cell>
          <cell r="BL102">
            <v>0</v>
          </cell>
          <cell r="BM102">
            <v>7879</v>
          </cell>
          <cell r="BN102">
            <v>48835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48835</v>
          </cell>
        </row>
        <row r="103">
          <cell r="A103">
            <v>593</v>
          </cell>
          <cell r="B103" t="str">
            <v>Glenfall Community Primary School</v>
          </cell>
          <cell r="D103">
            <v>-5529</v>
          </cell>
          <cell r="E103">
            <v>0</v>
          </cell>
          <cell r="F103">
            <v>-1761</v>
          </cell>
          <cell r="G103">
            <v>1720</v>
          </cell>
          <cell r="H103">
            <v>0</v>
          </cell>
          <cell r="I103">
            <v>0</v>
          </cell>
          <cell r="J103">
            <v>484964</v>
          </cell>
          <cell r="K103">
            <v>0</v>
          </cell>
          <cell r="L103">
            <v>45958</v>
          </cell>
          <cell r="M103">
            <v>0</v>
          </cell>
          <cell r="N103">
            <v>32594</v>
          </cell>
          <cell r="O103">
            <v>0</v>
          </cell>
          <cell r="P103">
            <v>0</v>
          </cell>
          <cell r="Q103">
            <v>5000</v>
          </cell>
          <cell r="R103">
            <v>0</v>
          </cell>
          <cell r="S103">
            <v>3395</v>
          </cell>
          <cell r="T103">
            <v>0</v>
          </cell>
          <cell r="U103">
            <v>0</v>
          </cell>
          <cell r="V103">
            <v>0</v>
          </cell>
          <cell r="W103">
            <v>36404</v>
          </cell>
          <cell r="X103">
            <v>0</v>
          </cell>
          <cell r="Y103">
            <v>0</v>
          </cell>
          <cell r="Z103">
            <v>0</v>
          </cell>
          <cell r="AA103">
            <v>386551</v>
          </cell>
          <cell r="AB103">
            <v>4223</v>
          </cell>
          <cell r="AC103">
            <v>82615</v>
          </cell>
          <cell r="AD103">
            <v>0</v>
          </cell>
          <cell r="AE103">
            <v>28599</v>
          </cell>
          <cell r="AF103">
            <v>0</v>
          </cell>
          <cell r="AG103">
            <v>12811</v>
          </cell>
          <cell r="AH103">
            <v>645</v>
          </cell>
          <cell r="AI103">
            <v>0</v>
          </cell>
          <cell r="AJ103">
            <v>4296</v>
          </cell>
          <cell r="AK103">
            <v>1074</v>
          </cell>
          <cell r="AL103">
            <v>6000</v>
          </cell>
          <cell r="AM103">
            <v>2959</v>
          </cell>
          <cell r="AN103">
            <v>17000</v>
          </cell>
          <cell r="AO103">
            <v>2000</v>
          </cell>
          <cell r="AP103">
            <v>7500</v>
          </cell>
          <cell r="AQ103">
            <v>7041</v>
          </cell>
          <cell r="AR103">
            <v>700</v>
          </cell>
          <cell r="AS103">
            <v>8600</v>
          </cell>
          <cell r="AT103">
            <v>4628</v>
          </cell>
          <cell r="AU103">
            <v>0</v>
          </cell>
          <cell r="AV103">
            <v>4700</v>
          </cell>
          <cell r="AW103">
            <v>4621</v>
          </cell>
          <cell r="AX103">
            <v>0</v>
          </cell>
          <cell r="AY103">
            <v>3856</v>
          </cell>
          <cell r="AZ103">
            <v>0</v>
          </cell>
          <cell r="BA103">
            <v>0</v>
          </cell>
          <cell r="BB103">
            <v>11176</v>
          </cell>
          <cell r="BC103">
            <v>0</v>
          </cell>
          <cell r="BD103">
            <v>0</v>
          </cell>
          <cell r="BE103">
            <v>0</v>
          </cell>
          <cell r="BF103">
            <v>0</v>
          </cell>
          <cell r="BG103">
            <v>35064</v>
          </cell>
          <cell r="BH103">
            <v>0</v>
          </cell>
          <cell r="BI103">
            <v>0</v>
          </cell>
          <cell r="BJ103">
            <v>0</v>
          </cell>
          <cell r="BK103">
            <v>35023</v>
          </cell>
          <cell r="BL103">
            <v>0</v>
          </cell>
          <cell r="BM103">
            <v>0</v>
          </cell>
          <cell r="BN103">
            <v>1191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T103">
            <v>1191</v>
          </cell>
        </row>
        <row r="104">
          <cell r="A104">
            <v>594</v>
          </cell>
          <cell r="B104" t="str">
            <v>St. James' and Ebrington Church of England Primary Schools</v>
          </cell>
          <cell r="D104">
            <v>-2062</v>
          </cell>
          <cell r="E104">
            <v>0</v>
          </cell>
          <cell r="F104">
            <v>0</v>
          </cell>
          <cell r="G104">
            <v>505</v>
          </cell>
          <cell r="H104">
            <v>0</v>
          </cell>
          <cell r="I104">
            <v>0</v>
          </cell>
          <cell r="J104">
            <v>548745</v>
          </cell>
          <cell r="K104">
            <v>0</v>
          </cell>
          <cell r="L104">
            <v>49109</v>
          </cell>
          <cell r="M104">
            <v>0</v>
          </cell>
          <cell r="N104">
            <v>31208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9632</v>
          </cell>
          <cell r="W104">
            <v>39046</v>
          </cell>
          <cell r="X104">
            <v>0</v>
          </cell>
          <cell r="Y104">
            <v>0</v>
          </cell>
          <cell r="Z104">
            <v>0</v>
          </cell>
          <cell r="AA104">
            <v>423440</v>
          </cell>
          <cell r="AB104">
            <v>4375</v>
          </cell>
          <cell r="AC104">
            <v>76348</v>
          </cell>
          <cell r="AD104">
            <v>15500</v>
          </cell>
          <cell r="AE104">
            <v>30170</v>
          </cell>
          <cell r="AF104">
            <v>0</v>
          </cell>
          <cell r="AG104">
            <v>11635</v>
          </cell>
          <cell r="AH104">
            <v>2400</v>
          </cell>
          <cell r="AI104">
            <v>2150</v>
          </cell>
          <cell r="AJ104">
            <v>4440</v>
          </cell>
          <cell r="AK104">
            <v>1111</v>
          </cell>
          <cell r="AL104">
            <v>10100</v>
          </cell>
          <cell r="AM104">
            <v>2500</v>
          </cell>
          <cell r="AN104">
            <v>1000</v>
          </cell>
          <cell r="AO104">
            <v>2240</v>
          </cell>
          <cell r="AP104">
            <v>10400</v>
          </cell>
          <cell r="AQ104">
            <v>1319</v>
          </cell>
          <cell r="AR104">
            <v>1710</v>
          </cell>
          <cell r="AS104">
            <v>18080</v>
          </cell>
          <cell r="AT104">
            <v>5400</v>
          </cell>
          <cell r="AU104">
            <v>0</v>
          </cell>
          <cell r="AV104">
            <v>9220</v>
          </cell>
          <cell r="AW104">
            <v>4799</v>
          </cell>
          <cell r="AX104">
            <v>0</v>
          </cell>
          <cell r="AY104">
            <v>6450</v>
          </cell>
          <cell r="AZ104">
            <v>0</v>
          </cell>
          <cell r="BA104">
            <v>1500</v>
          </cell>
          <cell r="BB104">
            <v>11141</v>
          </cell>
          <cell r="BC104">
            <v>0</v>
          </cell>
          <cell r="BD104">
            <v>4003</v>
          </cell>
          <cell r="BE104">
            <v>0</v>
          </cell>
          <cell r="BF104">
            <v>0</v>
          </cell>
          <cell r="BG104">
            <v>3849</v>
          </cell>
          <cell r="BH104">
            <v>0</v>
          </cell>
          <cell r="BI104">
            <v>4003</v>
          </cell>
          <cell r="BJ104">
            <v>0</v>
          </cell>
          <cell r="BK104">
            <v>3521</v>
          </cell>
          <cell r="BL104">
            <v>0</v>
          </cell>
          <cell r="BM104">
            <v>4836</v>
          </cell>
          <cell r="BN104">
            <v>14247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T104">
            <v>14247</v>
          </cell>
        </row>
        <row r="105">
          <cell r="A105">
            <v>596</v>
          </cell>
          <cell r="B105" t="str">
            <v>St. Catharine's Catholic Primary School</v>
          </cell>
          <cell r="D105">
            <v>20888</v>
          </cell>
          <cell r="E105">
            <v>0</v>
          </cell>
          <cell r="F105">
            <v>0</v>
          </cell>
          <cell r="G105">
            <v>2954</v>
          </cell>
          <cell r="H105">
            <v>0</v>
          </cell>
          <cell r="I105">
            <v>0</v>
          </cell>
          <cell r="J105">
            <v>416229</v>
          </cell>
          <cell r="K105">
            <v>0</v>
          </cell>
          <cell r="L105">
            <v>11406</v>
          </cell>
          <cell r="M105">
            <v>0</v>
          </cell>
          <cell r="N105">
            <v>18291</v>
          </cell>
          <cell r="O105">
            <v>0</v>
          </cell>
          <cell r="P105">
            <v>0</v>
          </cell>
          <cell r="Q105">
            <v>26800</v>
          </cell>
          <cell r="R105">
            <v>0</v>
          </cell>
          <cell r="S105">
            <v>0</v>
          </cell>
          <cell r="T105">
            <v>0</v>
          </cell>
          <cell r="U105">
            <v>13000</v>
          </cell>
          <cell r="V105">
            <v>7500</v>
          </cell>
          <cell r="W105">
            <v>32401</v>
          </cell>
          <cell r="X105">
            <v>0</v>
          </cell>
          <cell r="Y105">
            <v>0</v>
          </cell>
          <cell r="Z105">
            <v>0</v>
          </cell>
          <cell r="AA105">
            <v>314553</v>
          </cell>
          <cell r="AB105">
            <v>5000</v>
          </cell>
          <cell r="AC105">
            <v>56046</v>
          </cell>
          <cell r="AD105">
            <v>16453</v>
          </cell>
          <cell r="AE105">
            <v>19582</v>
          </cell>
          <cell r="AF105">
            <v>0</v>
          </cell>
          <cell r="AG105">
            <v>32195</v>
          </cell>
          <cell r="AH105">
            <v>2100</v>
          </cell>
          <cell r="AI105">
            <v>2600</v>
          </cell>
          <cell r="AJ105">
            <v>3760</v>
          </cell>
          <cell r="AK105">
            <v>940</v>
          </cell>
          <cell r="AL105">
            <v>5000</v>
          </cell>
          <cell r="AM105">
            <v>1470</v>
          </cell>
          <cell r="AN105">
            <v>1000</v>
          </cell>
          <cell r="AO105">
            <v>2800</v>
          </cell>
          <cell r="AP105">
            <v>7750</v>
          </cell>
          <cell r="AQ105">
            <v>1300</v>
          </cell>
          <cell r="AR105">
            <v>1115</v>
          </cell>
          <cell r="AS105">
            <v>33465</v>
          </cell>
          <cell r="AT105">
            <v>7546</v>
          </cell>
          <cell r="AU105">
            <v>0</v>
          </cell>
          <cell r="AV105">
            <v>4705</v>
          </cell>
          <cell r="AW105">
            <v>3961</v>
          </cell>
          <cell r="AX105">
            <v>0</v>
          </cell>
          <cell r="AY105">
            <v>4838</v>
          </cell>
          <cell r="AZ105">
            <v>0</v>
          </cell>
          <cell r="BA105">
            <v>300</v>
          </cell>
          <cell r="BB105">
            <v>9456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3731</v>
          </cell>
          <cell r="BH105">
            <v>458</v>
          </cell>
          <cell r="BI105">
            <v>0</v>
          </cell>
          <cell r="BJ105">
            <v>0</v>
          </cell>
          <cell r="BK105">
            <v>0</v>
          </cell>
          <cell r="BL105">
            <v>0</v>
          </cell>
          <cell r="BM105">
            <v>7143</v>
          </cell>
          <cell r="BN105">
            <v>8580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T105">
            <v>8580</v>
          </cell>
        </row>
        <row r="106">
          <cell r="A106">
            <v>598</v>
          </cell>
          <cell r="B106" t="str">
            <v>Churcham Primary School</v>
          </cell>
          <cell r="D106">
            <v>31051</v>
          </cell>
          <cell r="E106">
            <v>0</v>
          </cell>
          <cell r="F106">
            <v>1355</v>
          </cell>
          <cell r="G106">
            <v>5274</v>
          </cell>
          <cell r="H106">
            <v>0</v>
          </cell>
          <cell r="I106">
            <v>0</v>
          </cell>
          <cell r="J106">
            <v>193175</v>
          </cell>
          <cell r="K106">
            <v>0</v>
          </cell>
          <cell r="L106">
            <v>12099</v>
          </cell>
          <cell r="M106">
            <v>0</v>
          </cell>
          <cell r="N106">
            <v>21442</v>
          </cell>
          <cell r="O106">
            <v>0</v>
          </cell>
          <cell r="P106">
            <v>9600</v>
          </cell>
          <cell r="Q106">
            <v>5000</v>
          </cell>
          <cell r="R106">
            <v>0</v>
          </cell>
          <cell r="S106">
            <v>0</v>
          </cell>
          <cell r="T106">
            <v>0</v>
          </cell>
          <cell r="U106">
            <v>1490</v>
          </cell>
          <cell r="V106">
            <v>0</v>
          </cell>
          <cell r="W106">
            <v>20158</v>
          </cell>
          <cell r="X106">
            <v>0</v>
          </cell>
          <cell r="Y106">
            <v>0</v>
          </cell>
          <cell r="Z106">
            <v>0</v>
          </cell>
          <cell r="AA106">
            <v>174370</v>
          </cell>
          <cell r="AB106">
            <v>12411</v>
          </cell>
          <cell r="AC106">
            <v>31363</v>
          </cell>
          <cell r="AD106">
            <v>0</v>
          </cell>
          <cell r="AE106">
            <v>12936</v>
          </cell>
          <cell r="AF106">
            <v>0</v>
          </cell>
          <cell r="AG106">
            <v>8163</v>
          </cell>
          <cell r="AH106">
            <v>750</v>
          </cell>
          <cell r="AI106">
            <v>700</v>
          </cell>
          <cell r="AJ106">
            <v>1678</v>
          </cell>
          <cell r="AK106">
            <v>419</v>
          </cell>
          <cell r="AL106">
            <v>2100</v>
          </cell>
          <cell r="AM106">
            <v>1700</v>
          </cell>
          <cell r="AN106">
            <v>8550</v>
          </cell>
          <cell r="AO106">
            <v>840</v>
          </cell>
          <cell r="AP106">
            <v>5000</v>
          </cell>
          <cell r="AQ106">
            <v>1514</v>
          </cell>
          <cell r="AR106">
            <v>710</v>
          </cell>
          <cell r="AS106">
            <v>8670</v>
          </cell>
          <cell r="AT106">
            <v>1513</v>
          </cell>
          <cell r="AU106">
            <v>0</v>
          </cell>
          <cell r="AV106">
            <v>3427</v>
          </cell>
          <cell r="AW106">
            <v>1396</v>
          </cell>
          <cell r="AX106">
            <v>0</v>
          </cell>
          <cell r="AY106">
            <v>4918</v>
          </cell>
          <cell r="AZ106">
            <v>0</v>
          </cell>
          <cell r="BA106">
            <v>3250</v>
          </cell>
          <cell r="BB106">
            <v>6239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34189</v>
          </cell>
          <cell r="BH106">
            <v>0</v>
          </cell>
          <cell r="BI106">
            <v>0</v>
          </cell>
          <cell r="BJ106">
            <v>0</v>
          </cell>
          <cell r="BK106">
            <v>36368</v>
          </cell>
          <cell r="BL106">
            <v>0</v>
          </cell>
          <cell r="BM106">
            <v>4450</v>
          </cell>
          <cell r="BN106">
            <v>1398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1398</v>
          </cell>
        </row>
        <row r="107">
          <cell r="A107">
            <v>599</v>
          </cell>
          <cell r="B107" t="str">
            <v>Churchdown Parton Manor Infant School</v>
          </cell>
          <cell r="D107">
            <v>25534</v>
          </cell>
          <cell r="E107">
            <v>0</v>
          </cell>
          <cell r="F107">
            <v>35888</v>
          </cell>
          <cell r="G107">
            <v>5303</v>
          </cell>
          <cell r="H107">
            <v>0</v>
          </cell>
          <cell r="I107">
            <v>0</v>
          </cell>
          <cell r="J107">
            <v>331490</v>
          </cell>
          <cell r="K107">
            <v>0</v>
          </cell>
          <cell r="L107">
            <v>24960</v>
          </cell>
          <cell r="M107">
            <v>0</v>
          </cell>
          <cell r="N107">
            <v>19361</v>
          </cell>
          <cell r="O107">
            <v>0</v>
          </cell>
          <cell r="P107">
            <v>0</v>
          </cell>
          <cell r="Q107">
            <v>4424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27071</v>
          </cell>
          <cell r="X107">
            <v>0</v>
          </cell>
          <cell r="Y107">
            <v>0</v>
          </cell>
          <cell r="Z107">
            <v>0</v>
          </cell>
          <cell r="AA107">
            <v>260311</v>
          </cell>
          <cell r="AB107">
            <v>8987</v>
          </cell>
          <cell r="AC107">
            <v>50790</v>
          </cell>
          <cell r="AD107">
            <v>17763</v>
          </cell>
          <cell r="AE107">
            <v>24139</v>
          </cell>
          <cell r="AF107">
            <v>0</v>
          </cell>
          <cell r="AG107">
            <v>12074</v>
          </cell>
          <cell r="AH107">
            <v>318</v>
          </cell>
          <cell r="AI107">
            <v>1015</v>
          </cell>
          <cell r="AJ107">
            <v>3360</v>
          </cell>
          <cell r="AK107">
            <v>0</v>
          </cell>
          <cell r="AL107">
            <v>2721</v>
          </cell>
          <cell r="AM107">
            <v>1686</v>
          </cell>
          <cell r="AN107">
            <v>799</v>
          </cell>
          <cell r="AO107">
            <v>1385</v>
          </cell>
          <cell r="AP107">
            <v>7426</v>
          </cell>
          <cell r="AQ107">
            <v>0</v>
          </cell>
          <cell r="AR107">
            <v>1168</v>
          </cell>
          <cell r="AS107">
            <v>11436</v>
          </cell>
          <cell r="AT107">
            <v>3590</v>
          </cell>
          <cell r="AU107">
            <v>0</v>
          </cell>
          <cell r="AV107">
            <v>9108</v>
          </cell>
          <cell r="AW107">
            <v>2350</v>
          </cell>
          <cell r="AX107">
            <v>0</v>
          </cell>
          <cell r="AY107">
            <v>5302</v>
          </cell>
          <cell r="AZ107">
            <v>0</v>
          </cell>
          <cell r="BA107">
            <v>258</v>
          </cell>
          <cell r="BB107">
            <v>10836</v>
          </cell>
          <cell r="BC107">
            <v>0</v>
          </cell>
          <cell r="BD107">
            <v>0</v>
          </cell>
          <cell r="BE107">
            <v>0</v>
          </cell>
          <cell r="BF107">
            <v>0</v>
          </cell>
          <cell r="BG107">
            <v>39055</v>
          </cell>
          <cell r="BH107">
            <v>0</v>
          </cell>
          <cell r="BI107">
            <v>0</v>
          </cell>
          <cell r="BJ107">
            <v>0</v>
          </cell>
          <cell r="BK107">
            <v>73422</v>
          </cell>
          <cell r="BL107">
            <v>0</v>
          </cell>
          <cell r="BM107">
            <v>6824</v>
          </cell>
          <cell r="BN107">
            <v>-3982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T107">
            <v>-3982</v>
          </cell>
        </row>
        <row r="108">
          <cell r="A108">
            <v>600</v>
          </cell>
          <cell r="B108" t="str">
            <v>Churchdown Village Infant School</v>
          </cell>
          <cell r="D108">
            <v>36533</v>
          </cell>
          <cell r="E108">
            <v>0</v>
          </cell>
          <cell r="F108">
            <v>51761</v>
          </cell>
          <cell r="G108">
            <v>2846</v>
          </cell>
          <cell r="H108">
            <v>0</v>
          </cell>
          <cell r="I108">
            <v>0</v>
          </cell>
          <cell r="J108">
            <v>456835</v>
          </cell>
          <cell r="K108">
            <v>0</v>
          </cell>
          <cell r="L108">
            <v>17753</v>
          </cell>
          <cell r="M108">
            <v>0</v>
          </cell>
          <cell r="N108">
            <v>32754</v>
          </cell>
          <cell r="O108">
            <v>0</v>
          </cell>
          <cell r="P108">
            <v>0</v>
          </cell>
          <cell r="Q108">
            <v>49666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34166</v>
          </cell>
          <cell r="X108">
            <v>0</v>
          </cell>
          <cell r="Y108">
            <v>53908</v>
          </cell>
          <cell r="Z108">
            <v>0</v>
          </cell>
          <cell r="AA108">
            <v>333432</v>
          </cell>
          <cell r="AB108">
            <v>17214</v>
          </cell>
          <cell r="AC108">
            <v>86411</v>
          </cell>
          <cell r="AD108">
            <v>15542</v>
          </cell>
          <cell r="AE108">
            <v>25272</v>
          </cell>
          <cell r="AF108">
            <v>0</v>
          </cell>
          <cell r="AG108">
            <v>42386</v>
          </cell>
          <cell r="AH108">
            <v>0</v>
          </cell>
          <cell r="AI108">
            <v>10628</v>
          </cell>
          <cell r="AJ108">
            <v>4173</v>
          </cell>
          <cell r="AK108">
            <v>1043</v>
          </cell>
          <cell r="AL108">
            <v>2332</v>
          </cell>
          <cell r="AM108">
            <v>500</v>
          </cell>
          <cell r="AN108">
            <v>1102</v>
          </cell>
          <cell r="AO108">
            <v>1000</v>
          </cell>
          <cell r="AP108">
            <v>8800</v>
          </cell>
          <cell r="AQ108">
            <v>0</v>
          </cell>
          <cell r="AR108">
            <v>1350</v>
          </cell>
          <cell r="AS108">
            <v>11471</v>
          </cell>
          <cell r="AT108">
            <v>4771</v>
          </cell>
          <cell r="AU108">
            <v>0</v>
          </cell>
          <cell r="AV108">
            <v>6511</v>
          </cell>
          <cell r="AW108">
            <v>4469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9357</v>
          </cell>
          <cell r="BC108">
            <v>0</v>
          </cell>
          <cell r="BD108">
            <v>0</v>
          </cell>
          <cell r="BE108">
            <v>53908</v>
          </cell>
          <cell r="BF108">
            <v>0</v>
          </cell>
          <cell r="BG108">
            <v>45271</v>
          </cell>
          <cell r="BH108">
            <v>0</v>
          </cell>
          <cell r="BI108">
            <v>0</v>
          </cell>
          <cell r="BJ108">
            <v>0</v>
          </cell>
          <cell r="BK108">
            <v>93436</v>
          </cell>
          <cell r="BL108">
            <v>0</v>
          </cell>
          <cell r="BM108">
            <v>6442</v>
          </cell>
          <cell r="BN108">
            <v>39943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T108">
            <v>39943</v>
          </cell>
        </row>
        <row r="109">
          <cell r="A109">
            <v>601</v>
          </cell>
          <cell r="B109" t="str">
            <v>Cirencester Junior School</v>
          </cell>
          <cell r="D109">
            <v>46840</v>
          </cell>
          <cell r="E109">
            <v>0</v>
          </cell>
          <cell r="F109">
            <v>32448</v>
          </cell>
          <cell r="G109">
            <v>1266</v>
          </cell>
          <cell r="H109">
            <v>0</v>
          </cell>
          <cell r="I109">
            <v>0</v>
          </cell>
          <cell r="J109">
            <v>721611</v>
          </cell>
          <cell r="K109">
            <v>0</v>
          </cell>
          <cell r="L109">
            <v>70254</v>
          </cell>
          <cell r="M109">
            <v>0</v>
          </cell>
          <cell r="N109">
            <v>25874</v>
          </cell>
          <cell r="O109">
            <v>0</v>
          </cell>
          <cell r="P109">
            <v>0</v>
          </cell>
          <cell r="Q109">
            <v>1600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47275</v>
          </cell>
          <cell r="X109">
            <v>0</v>
          </cell>
          <cell r="Y109">
            <v>0</v>
          </cell>
          <cell r="Z109">
            <v>0</v>
          </cell>
          <cell r="AA109">
            <v>525752</v>
          </cell>
          <cell r="AB109">
            <v>4000</v>
          </cell>
          <cell r="AC109">
            <v>141232</v>
          </cell>
          <cell r="AD109">
            <v>28400</v>
          </cell>
          <cell r="AE109">
            <v>40260</v>
          </cell>
          <cell r="AF109">
            <v>0</v>
          </cell>
          <cell r="AG109">
            <v>2235</v>
          </cell>
          <cell r="AH109">
            <v>1000</v>
          </cell>
          <cell r="AI109">
            <v>5000</v>
          </cell>
          <cell r="AJ109">
            <v>5844</v>
          </cell>
          <cell r="AK109">
            <v>1461</v>
          </cell>
          <cell r="AL109">
            <v>12930</v>
          </cell>
          <cell r="AM109">
            <v>9000</v>
          </cell>
          <cell r="AN109">
            <v>8200</v>
          </cell>
          <cell r="AO109">
            <v>7000</v>
          </cell>
          <cell r="AP109">
            <v>14500</v>
          </cell>
          <cell r="AQ109">
            <v>19441</v>
          </cell>
          <cell r="AR109">
            <v>4250</v>
          </cell>
          <cell r="AS109">
            <v>19206</v>
          </cell>
          <cell r="AT109">
            <v>4170</v>
          </cell>
          <cell r="AU109">
            <v>0</v>
          </cell>
          <cell r="AV109">
            <v>10700</v>
          </cell>
          <cell r="AW109">
            <v>7145</v>
          </cell>
          <cell r="AX109">
            <v>0</v>
          </cell>
          <cell r="AY109">
            <v>1257</v>
          </cell>
          <cell r="AZ109">
            <v>10920</v>
          </cell>
          <cell r="BA109">
            <v>657</v>
          </cell>
          <cell r="BB109">
            <v>21133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53760</v>
          </cell>
          <cell r="BH109">
            <v>0</v>
          </cell>
          <cell r="BI109">
            <v>0</v>
          </cell>
          <cell r="BJ109">
            <v>0</v>
          </cell>
          <cell r="BK109">
            <v>82338</v>
          </cell>
          <cell r="BL109">
            <v>0</v>
          </cell>
          <cell r="BM109">
            <v>5136</v>
          </cell>
          <cell r="BN109">
            <v>7761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7761</v>
          </cell>
        </row>
        <row r="110">
          <cell r="A110">
            <v>602</v>
          </cell>
          <cell r="B110" t="str">
            <v>Cirencester Infant School</v>
          </cell>
          <cell r="D110">
            <v>38440</v>
          </cell>
          <cell r="E110">
            <v>0</v>
          </cell>
          <cell r="F110">
            <v>35299</v>
          </cell>
          <cell r="G110">
            <v>1571</v>
          </cell>
          <cell r="H110">
            <v>0</v>
          </cell>
          <cell r="I110">
            <v>0</v>
          </cell>
          <cell r="J110">
            <v>442447</v>
          </cell>
          <cell r="K110">
            <v>0</v>
          </cell>
          <cell r="L110">
            <v>27297</v>
          </cell>
          <cell r="M110">
            <v>0</v>
          </cell>
          <cell r="N110">
            <v>15241</v>
          </cell>
          <cell r="O110">
            <v>0</v>
          </cell>
          <cell r="P110">
            <v>0</v>
          </cell>
          <cell r="Q110">
            <v>4000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34045</v>
          </cell>
          <cell r="X110">
            <v>0</v>
          </cell>
          <cell r="Y110">
            <v>0</v>
          </cell>
          <cell r="Z110">
            <v>0</v>
          </cell>
          <cell r="AA110">
            <v>307305</v>
          </cell>
          <cell r="AB110">
            <v>0</v>
          </cell>
          <cell r="AC110">
            <v>86249</v>
          </cell>
          <cell r="AD110">
            <v>9707</v>
          </cell>
          <cell r="AE110">
            <v>33860</v>
          </cell>
          <cell r="AF110">
            <v>0</v>
          </cell>
          <cell r="AG110">
            <v>12145</v>
          </cell>
          <cell r="AH110">
            <v>200</v>
          </cell>
          <cell r="AI110">
            <v>2000</v>
          </cell>
          <cell r="AJ110">
            <v>9618</v>
          </cell>
          <cell r="AK110">
            <v>2404</v>
          </cell>
          <cell r="AL110">
            <v>10400</v>
          </cell>
          <cell r="AM110">
            <v>0</v>
          </cell>
          <cell r="AN110">
            <v>16500</v>
          </cell>
          <cell r="AO110">
            <v>3000</v>
          </cell>
          <cell r="AP110">
            <v>9000</v>
          </cell>
          <cell r="AQ110">
            <v>0</v>
          </cell>
          <cell r="AR110">
            <v>1850</v>
          </cell>
          <cell r="AS110">
            <v>20368</v>
          </cell>
          <cell r="AT110">
            <v>3456</v>
          </cell>
          <cell r="AU110">
            <v>0</v>
          </cell>
          <cell r="AV110">
            <v>5970</v>
          </cell>
          <cell r="AW110">
            <v>4113</v>
          </cell>
          <cell r="AX110">
            <v>0</v>
          </cell>
          <cell r="AY110">
            <v>9158</v>
          </cell>
          <cell r="AZ110">
            <v>3137</v>
          </cell>
          <cell r="BA110">
            <v>200</v>
          </cell>
          <cell r="BB110">
            <v>10830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43862</v>
          </cell>
          <cell r="BH110">
            <v>0</v>
          </cell>
          <cell r="BI110">
            <v>0</v>
          </cell>
          <cell r="BJ110">
            <v>0</v>
          </cell>
          <cell r="BK110">
            <v>75613</v>
          </cell>
          <cell r="BL110">
            <v>0</v>
          </cell>
          <cell r="BM110">
            <v>5119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</row>
        <row r="111">
          <cell r="A111">
            <v>603</v>
          </cell>
          <cell r="B111" t="str">
            <v>Cirencester Primary</v>
          </cell>
          <cell r="D111">
            <v>85280</v>
          </cell>
          <cell r="E111">
            <v>0</v>
          </cell>
          <cell r="F111">
            <v>67747</v>
          </cell>
          <cell r="G111">
            <v>2837</v>
          </cell>
          <cell r="H111">
            <v>0</v>
          </cell>
          <cell r="I111">
            <v>0</v>
          </cell>
          <cell r="J111">
            <v>1164058</v>
          </cell>
          <cell r="K111">
            <v>0</v>
          </cell>
          <cell r="L111">
            <v>97551</v>
          </cell>
          <cell r="M111">
            <v>0</v>
          </cell>
          <cell r="N111">
            <v>41115</v>
          </cell>
          <cell r="O111">
            <v>0</v>
          </cell>
          <cell r="P111">
            <v>0</v>
          </cell>
          <cell r="Q111">
            <v>5600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81320</v>
          </cell>
          <cell r="X111">
            <v>0</v>
          </cell>
          <cell r="Y111">
            <v>0</v>
          </cell>
          <cell r="Z111">
            <v>0</v>
          </cell>
          <cell r="AA111">
            <v>833057</v>
          </cell>
          <cell r="AB111">
            <v>4000</v>
          </cell>
          <cell r="AC111">
            <v>227481</v>
          </cell>
          <cell r="AD111">
            <v>38107</v>
          </cell>
          <cell r="AE111">
            <v>74120</v>
          </cell>
          <cell r="AF111">
            <v>0</v>
          </cell>
          <cell r="AG111">
            <v>14380</v>
          </cell>
          <cell r="AH111">
            <v>1200</v>
          </cell>
          <cell r="AI111">
            <v>7000</v>
          </cell>
          <cell r="AJ111">
            <v>15462</v>
          </cell>
          <cell r="AK111">
            <v>3865</v>
          </cell>
          <cell r="AL111">
            <v>23330</v>
          </cell>
          <cell r="AM111">
            <v>9000</v>
          </cell>
          <cell r="AN111">
            <v>24700</v>
          </cell>
          <cell r="AO111">
            <v>10000</v>
          </cell>
          <cell r="AP111">
            <v>23500</v>
          </cell>
          <cell r="AQ111">
            <v>19441</v>
          </cell>
          <cell r="AR111">
            <v>6100</v>
          </cell>
          <cell r="AS111">
            <v>39574</v>
          </cell>
          <cell r="AT111">
            <v>7626</v>
          </cell>
          <cell r="AU111">
            <v>0</v>
          </cell>
          <cell r="AV111">
            <v>16670</v>
          </cell>
          <cell r="AW111">
            <v>11258</v>
          </cell>
          <cell r="AX111">
            <v>0</v>
          </cell>
          <cell r="AY111">
            <v>10415</v>
          </cell>
          <cell r="AZ111">
            <v>14057</v>
          </cell>
          <cell r="BA111">
            <v>857</v>
          </cell>
          <cell r="BB111">
            <v>31963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97622</v>
          </cell>
          <cell r="BH111">
            <v>0</v>
          </cell>
          <cell r="BI111">
            <v>0</v>
          </cell>
          <cell r="BJ111">
            <v>0</v>
          </cell>
          <cell r="BK111">
            <v>157951</v>
          </cell>
          <cell r="BL111">
            <v>0</v>
          </cell>
          <cell r="BM111">
            <v>10255</v>
          </cell>
          <cell r="BN111">
            <v>7761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7761</v>
          </cell>
        </row>
        <row r="112">
          <cell r="A112">
            <v>604</v>
          </cell>
          <cell r="B112" t="str">
            <v>Powell's Church of England Primary School</v>
          </cell>
          <cell r="C112">
            <v>1</v>
          </cell>
          <cell r="D112">
            <v>49088</v>
          </cell>
          <cell r="E112">
            <v>0</v>
          </cell>
          <cell r="F112">
            <v>0</v>
          </cell>
          <cell r="G112">
            <v>1980</v>
          </cell>
          <cell r="H112">
            <v>0</v>
          </cell>
          <cell r="I112">
            <v>0</v>
          </cell>
          <cell r="J112">
            <v>1115928</v>
          </cell>
          <cell r="K112">
            <v>0</v>
          </cell>
          <cell r="L112">
            <v>19457</v>
          </cell>
          <cell r="M112">
            <v>0</v>
          </cell>
          <cell r="N112">
            <v>26390</v>
          </cell>
          <cell r="O112">
            <v>0</v>
          </cell>
          <cell r="P112">
            <v>66</v>
          </cell>
          <cell r="Q112">
            <v>1500</v>
          </cell>
          <cell r="R112">
            <v>0</v>
          </cell>
          <cell r="S112">
            <v>0</v>
          </cell>
          <cell r="T112">
            <v>0</v>
          </cell>
          <cell r="U112">
            <v>18000</v>
          </cell>
          <cell r="V112">
            <v>19379</v>
          </cell>
          <cell r="W112">
            <v>66375</v>
          </cell>
          <cell r="X112">
            <v>0</v>
          </cell>
          <cell r="Y112">
            <v>0</v>
          </cell>
          <cell r="Z112">
            <v>0</v>
          </cell>
          <cell r="AA112">
            <v>724228</v>
          </cell>
          <cell r="AB112">
            <v>23381</v>
          </cell>
          <cell r="AC112">
            <v>203397</v>
          </cell>
          <cell r="AD112">
            <v>42401</v>
          </cell>
          <cell r="AE112">
            <v>62255</v>
          </cell>
          <cell r="AF112">
            <v>0</v>
          </cell>
          <cell r="AG112">
            <v>18698</v>
          </cell>
          <cell r="AH112">
            <v>1400</v>
          </cell>
          <cell r="AI112">
            <v>5281</v>
          </cell>
          <cell r="AJ112">
            <v>21722</v>
          </cell>
          <cell r="AK112">
            <v>0</v>
          </cell>
          <cell r="AL112">
            <v>26800</v>
          </cell>
          <cell r="AM112">
            <v>5230</v>
          </cell>
          <cell r="AN112">
            <v>5275</v>
          </cell>
          <cell r="AO112">
            <v>2600</v>
          </cell>
          <cell r="AP112">
            <v>20000</v>
          </cell>
          <cell r="AQ112">
            <v>3763</v>
          </cell>
          <cell r="AR112">
            <v>0</v>
          </cell>
          <cell r="AS112">
            <v>55104</v>
          </cell>
          <cell r="AT112">
            <v>24185</v>
          </cell>
          <cell r="AU112">
            <v>0</v>
          </cell>
          <cell r="AV112">
            <v>8720</v>
          </cell>
          <cell r="AW112">
            <v>11260</v>
          </cell>
          <cell r="AX112">
            <v>0</v>
          </cell>
          <cell r="AY112">
            <v>3128</v>
          </cell>
          <cell r="AZ112">
            <v>4566</v>
          </cell>
          <cell r="BA112">
            <v>1000</v>
          </cell>
          <cell r="BB112">
            <v>14406</v>
          </cell>
          <cell r="BC112">
            <v>0</v>
          </cell>
          <cell r="BD112">
            <v>1079</v>
          </cell>
          <cell r="BE112">
            <v>0</v>
          </cell>
          <cell r="BF112">
            <v>0</v>
          </cell>
          <cell r="BG112">
            <v>4687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6667</v>
          </cell>
          <cell r="BN112">
            <v>26304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26304</v>
          </cell>
        </row>
        <row r="113">
          <cell r="A113">
            <v>605</v>
          </cell>
          <cell r="B113" t="str">
            <v>Clearwell Church of England Primary School</v>
          </cell>
          <cell r="D113">
            <v>22389</v>
          </cell>
          <cell r="E113">
            <v>0</v>
          </cell>
          <cell r="F113">
            <v>11102</v>
          </cell>
          <cell r="G113">
            <v>597</v>
          </cell>
          <cell r="H113">
            <v>0</v>
          </cell>
          <cell r="I113">
            <v>0</v>
          </cell>
          <cell r="J113">
            <v>201787</v>
          </cell>
          <cell r="K113">
            <v>0</v>
          </cell>
          <cell r="L113">
            <v>9894</v>
          </cell>
          <cell r="M113">
            <v>0</v>
          </cell>
          <cell r="N113">
            <v>19670</v>
          </cell>
          <cell r="O113">
            <v>0</v>
          </cell>
          <cell r="P113">
            <v>5000</v>
          </cell>
          <cell r="Q113">
            <v>1000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2000</v>
          </cell>
          <cell r="W113">
            <v>20569</v>
          </cell>
          <cell r="X113">
            <v>0</v>
          </cell>
          <cell r="Y113">
            <v>0</v>
          </cell>
          <cell r="Z113">
            <v>0</v>
          </cell>
          <cell r="AA113">
            <v>171205</v>
          </cell>
          <cell r="AB113">
            <v>1736</v>
          </cell>
          <cell r="AC113">
            <v>30857</v>
          </cell>
          <cell r="AD113">
            <v>2595</v>
          </cell>
          <cell r="AE113">
            <v>12999</v>
          </cell>
          <cell r="AF113">
            <v>0</v>
          </cell>
          <cell r="AG113">
            <v>3040</v>
          </cell>
          <cell r="AH113">
            <v>370</v>
          </cell>
          <cell r="AI113">
            <v>0</v>
          </cell>
          <cell r="AJ113">
            <v>2218</v>
          </cell>
          <cell r="AK113">
            <v>555</v>
          </cell>
          <cell r="AL113">
            <v>4000</v>
          </cell>
          <cell r="AM113">
            <v>532</v>
          </cell>
          <cell r="AN113">
            <v>7095</v>
          </cell>
          <cell r="AO113">
            <v>1300</v>
          </cell>
          <cell r="AP113">
            <v>7600</v>
          </cell>
          <cell r="AQ113">
            <v>2096</v>
          </cell>
          <cell r="AR113">
            <v>2050</v>
          </cell>
          <cell r="AS113">
            <v>14171</v>
          </cell>
          <cell r="AT113">
            <v>1301</v>
          </cell>
          <cell r="AU113">
            <v>0</v>
          </cell>
          <cell r="AV113">
            <v>1700</v>
          </cell>
          <cell r="AW113">
            <v>108</v>
          </cell>
          <cell r="AX113">
            <v>0</v>
          </cell>
          <cell r="AY113">
            <v>3374</v>
          </cell>
          <cell r="AZ113">
            <v>0</v>
          </cell>
          <cell r="BA113">
            <v>400</v>
          </cell>
          <cell r="BB113">
            <v>9403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3173</v>
          </cell>
          <cell r="BH113">
            <v>0</v>
          </cell>
          <cell r="BI113">
            <v>0</v>
          </cell>
          <cell r="BJ113">
            <v>0</v>
          </cell>
          <cell r="BK113">
            <v>11102</v>
          </cell>
          <cell r="BL113">
            <v>0</v>
          </cell>
          <cell r="BM113">
            <v>3770</v>
          </cell>
          <cell r="BN113">
            <v>1604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T113">
            <v>1604</v>
          </cell>
        </row>
        <row r="114">
          <cell r="A114">
            <v>606</v>
          </cell>
          <cell r="B114" t="str">
            <v>Coaley Church of England Primary School</v>
          </cell>
          <cell r="D114">
            <v>52090</v>
          </cell>
          <cell r="E114">
            <v>0</v>
          </cell>
          <cell r="F114">
            <v>47736</v>
          </cell>
          <cell r="G114">
            <v>2578</v>
          </cell>
          <cell r="H114">
            <v>4105</v>
          </cell>
          <cell r="I114">
            <v>0</v>
          </cell>
          <cell r="J114">
            <v>213212</v>
          </cell>
          <cell r="K114">
            <v>0</v>
          </cell>
          <cell r="L114">
            <v>7265</v>
          </cell>
          <cell r="M114">
            <v>0</v>
          </cell>
          <cell r="N114">
            <v>21115</v>
          </cell>
          <cell r="O114">
            <v>0</v>
          </cell>
          <cell r="P114">
            <v>0</v>
          </cell>
          <cell r="Q114">
            <v>6000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5280</v>
          </cell>
          <cell r="W114">
            <v>20471</v>
          </cell>
          <cell r="X114">
            <v>0</v>
          </cell>
          <cell r="Y114">
            <v>0</v>
          </cell>
          <cell r="Z114">
            <v>0</v>
          </cell>
          <cell r="AA114">
            <v>142828</v>
          </cell>
          <cell r="AB114">
            <v>7688</v>
          </cell>
          <cell r="AC114">
            <v>44675</v>
          </cell>
          <cell r="AD114">
            <v>1678</v>
          </cell>
          <cell r="AE114">
            <v>17320</v>
          </cell>
          <cell r="AF114">
            <v>0</v>
          </cell>
          <cell r="AG114">
            <v>5839</v>
          </cell>
          <cell r="AH114">
            <v>7835</v>
          </cell>
          <cell r="AI114">
            <v>1732</v>
          </cell>
          <cell r="AJ114">
            <v>4563</v>
          </cell>
          <cell r="AK114">
            <v>1141</v>
          </cell>
          <cell r="AL114">
            <v>8150</v>
          </cell>
          <cell r="AM114">
            <v>1900</v>
          </cell>
          <cell r="AN114">
            <v>8595</v>
          </cell>
          <cell r="AO114">
            <v>1200</v>
          </cell>
          <cell r="AP114">
            <v>5200</v>
          </cell>
          <cell r="AQ114">
            <v>3945</v>
          </cell>
          <cell r="AR114">
            <v>30</v>
          </cell>
          <cell r="AS114">
            <v>10164</v>
          </cell>
          <cell r="AT114">
            <v>1543</v>
          </cell>
          <cell r="AU114">
            <v>0</v>
          </cell>
          <cell r="AV114">
            <v>1420</v>
          </cell>
          <cell r="AW114">
            <v>1766</v>
          </cell>
          <cell r="AX114">
            <v>0</v>
          </cell>
          <cell r="AY114">
            <v>3042</v>
          </cell>
          <cell r="AZ114">
            <v>3564</v>
          </cell>
          <cell r="BA114">
            <v>0</v>
          </cell>
          <cell r="BB114">
            <v>8065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35300</v>
          </cell>
          <cell r="BH114">
            <v>0</v>
          </cell>
          <cell r="BI114">
            <v>0</v>
          </cell>
          <cell r="BJ114">
            <v>0</v>
          </cell>
          <cell r="BK114">
            <v>75079</v>
          </cell>
          <cell r="BL114">
            <v>0</v>
          </cell>
          <cell r="BM114">
            <v>5791</v>
          </cell>
          <cell r="BN114">
            <v>31550</v>
          </cell>
          <cell r="BO114">
            <v>0</v>
          </cell>
          <cell r="BP114">
            <v>8849</v>
          </cell>
          <cell r="BQ114">
            <v>0</v>
          </cell>
          <cell r="BR114">
            <v>0</v>
          </cell>
          <cell r="BS114">
            <v>0</v>
          </cell>
          <cell r="BT114">
            <v>40399</v>
          </cell>
        </row>
        <row r="115">
          <cell r="A115">
            <v>609</v>
          </cell>
          <cell r="B115" t="str">
            <v>Coberley Church of England Primary School</v>
          </cell>
          <cell r="D115">
            <v>2174</v>
          </cell>
          <cell r="E115">
            <v>0</v>
          </cell>
          <cell r="F115">
            <v>3000</v>
          </cell>
          <cell r="G115">
            <v>73</v>
          </cell>
          <cell r="H115">
            <v>0</v>
          </cell>
          <cell r="I115">
            <v>0</v>
          </cell>
          <cell r="J115">
            <v>227603</v>
          </cell>
          <cell r="K115">
            <v>0</v>
          </cell>
          <cell r="L115">
            <v>26869</v>
          </cell>
          <cell r="M115">
            <v>0</v>
          </cell>
          <cell r="N115">
            <v>17691</v>
          </cell>
          <cell r="O115">
            <v>0</v>
          </cell>
          <cell r="P115">
            <v>0</v>
          </cell>
          <cell r="Q115">
            <v>8679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1000</v>
          </cell>
          <cell r="W115">
            <v>21263</v>
          </cell>
          <cell r="X115">
            <v>0</v>
          </cell>
          <cell r="Y115">
            <v>0</v>
          </cell>
          <cell r="Z115">
            <v>0</v>
          </cell>
          <cell r="AA115">
            <v>182470</v>
          </cell>
          <cell r="AB115">
            <v>3472</v>
          </cell>
          <cell r="AC115">
            <v>43803</v>
          </cell>
          <cell r="AD115">
            <v>0</v>
          </cell>
          <cell r="AE115">
            <v>22845</v>
          </cell>
          <cell r="AF115">
            <v>0</v>
          </cell>
          <cell r="AG115">
            <v>3400</v>
          </cell>
          <cell r="AH115">
            <v>100</v>
          </cell>
          <cell r="AI115">
            <v>1000</v>
          </cell>
          <cell r="AJ115">
            <v>2341</v>
          </cell>
          <cell r="AK115">
            <v>0</v>
          </cell>
          <cell r="AL115">
            <v>700</v>
          </cell>
          <cell r="AM115">
            <v>807</v>
          </cell>
          <cell r="AN115">
            <v>9000</v>
          </cell>
          <cell r="AO115">
            <v>300</v>
          </cell>
          <cell r="AP115">
            <v>7000</v>
          </cell>
          <cell r="AQ115">
            <v>2426</v>
          </cell>
          <cell r="AR115">
            <v>800</v>
          </cell>
          <cell r="AS115">
            <v>5721</v>
          </cell>
          <cell r="AT115">
            <v>1200</v>
          </cell>
          <cell r="AU115">
            <v>0</v>
          </cell>
          <cell r="AV115">
            <v>1900</v>
          </cell>
          <cell r="AW115">
            <v>1780</v>
          </cell>
          <cell r="AX115">
            <v>0</v>
          </cell>
          <cell r="AY115">
            <v>200</v>
          </cell>
          <cell r="AZ115">
            <v>0</v>
          </cell>
          <cell r="BA115">
            <v>5830</v>
          </cell>
          <cell r="BB115">
            <v>7790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35128</v>
          </cell>
          <cell r="BH115">
            <v>0</v>
          </cell>
          <cell r="BI115">
            <v>0</v>
          </cell>
          <cell r="BJ115">
            <v>0</v>
          </cell>
          <cell r="BK115">
            <v>34898</v>
          </cell>
          <cell r="BL115">
            <v>0</v>
          </cell>
          <cell r="BM115">
            <v>3303</v>
          </cell>
          <cell r="BN115">
            <v>394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394</v>
          </cell>
        </row>
        <row r="116">
          <cell r="A116">
            <v>610</v>
          </cell>
          <cell r="B116" t="str">
            <v>Churchdown Parton Manor Junior School</v>
          </cell>
          <cell r="D116">
            <v>74352</v>
          </cell>
          <cell r="E116">
            <v>0</v>
          </cell>
          <cell r="F116">
            <v>33976</v>
          </cell>
          <cell r="G116">
            <v>118</v>
          </cell>
          <cell r="H116">
            <v>0</v>
          </cell>
          <cell r="I116">
            <v>0</v>
          </cell>
          <cell r="J116">
            <v>537195</v>
          </cell>
          <cell r="K116">
            <v>0</v>
          </cell>
          <cell r="L116">
            <v>70367</v>
          </cell>
          <cell r="M116">
            <v>0</v>
          </cell>
          <cell r="N116">
            <v>28503</v>
          </cell>
          <cell r="O116">
            <v>0</v>
          </cell>
          <cell r="P116">
            <v>0</v>
          </cell>
          <cell r="Q116">
            <v>4500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41087</v>
          </cell>
          <cell r="X116">
            <v>0</v>
          </cell>
          <cell r="Y116">
            <v>0</v>
          </cell>
          <cell r="Z116">
            <v>0</v>
          </cell>
          <cell r="AA116">
            <v>403461</v>
          </cell>
          <cell r="AB116">
            <v>12687</v>
          </cell>
          <cell r="AC116">
            <v>75253</v>
          </cell>
          <cell r="AD116">
            <v>8000</v>
          </cell>
          <cell r="AE116">
            <v>39061</v>
          </cell>
          <cell r="AF116">
            <v>0</v>
          </cell>
          <cell r="AG116">
            <v>12272</v>
          </cell>
          <cell r="AH116">
            <v>50</v>
          </cell>
          <cell r="AI116">
            <v>1100</v>
          </cell>
          <cell r="AJ116">
            <v>5345</v>
          </cell>
          <cell r="AK116">
            <v>0</v>
          </cell>
          <cell r="AL116">
            <v>25000</v>
          </cell>
          <cell r="AM116">
            <v>5100</v>
          </cell>
          <cell r="AN116">
            <v>14110</v>
          </cell>
          <cell r="AO116">
            <v>2652</v>
          </cell>
          <cell r="AP116">
            <v>13400</v>
          </cell>
          <cell r="AQ116">
            <v>12844</v>
          </cell>
          <cell r="AR116">
            <v>4550</v>
          </cell>
          <cell r="AS116">
            <v>35671</v>
          </cell>
          <cell r="AT116">
            <v>4901</v>
          </cell>
          <cell r="AU116">
            <v>0</v>
          </cell>
          <cell r="AV116">
            <v>9986</v>
          </cell>
          <cell r="AW116">
            <v>5056</v>
          </cell>
          <cell r="AX116">
            <v>0</v>
          </cell>
          <cell r="AY116">
            <v>15724</v>
          </cell>
          <cell r="AZ116">
            <v>0</v>
          </cell>
          <cell r="BA116">
            <v>708</v>
          </cell>
          <cell r="BB116">
            <v>10510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46863</v>
          </cell>
          <cell r="BH116">
            <v>0</v>
          </cell>
          <cell r="BI116">
            <v>0</v>
          </cell>
          <cell r="BJ116">
            <v>0</v>
          </cell>
          <cell r="BK116">
            <v>77226</v>
          </cell>
          <cell r="BL116">
            <v>0</v>
          </cell>
          <cell r="BM116">
            <v>3731</v>
          </cell>
          <cell r="BN116">
            <v>38563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T116">
            <v>38563</v>
          </cell>
        </row>
        <row r="117">
          <cell r="A117">
            <v>611</v>
          </cell>
          <cell r="B117" t="str">
            <v>St. John's Church of England Primary School (Coleford)</v>
          </cell>
          <cell r="D117">
            <v>27671</v>
          </cell>
          <cell r="E117">
            <v>0</v>
          </cell>
          <cell r="F117">
            <v>28369</v>
          </cell>
          <cell r="G117">
            <v>55</v>
          </cell>
          <cell r="H117">
            <v>0</v>
          </cell>
          <cell r="I117">
            <v>0</v>
          </cell>
          <cell r="J117">
            <v>508020</v>
          </cell>
          <cell r="K117">
            <v>0</v>
          </cell>
          <cell r="L117">
            <v>75717</v>
          </cell>
          <cell r="M117">
            <v>0</v>
          </cell>
          <cell r="N117">
            <v>36595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12000</v>
          </cell>
          <cell r="W117">
            <v>41802</v>
          </cell>
          <cell r="X117">
            <v>0</v>
          </cell>
          <cell r="Y117">
            <v>0</v>
          </cell>
          <cell r="Z117">
            <v>0</v>
          </cell>
          <cell r="AA117">
            <v>386225</v>
          </cell>
          <cell r="AB117">
            <v>9715</v>
          </cell>
          <cell r="AC117">
            <v>120309</v>
          </cell>
          <cell r="AD117">
            <v>5190</v>
          </cell>
          <cell r="AE117">
            <v>36247</v>
          </cell>
          <cell r="AF117">
            <v>0</v>
          </cell>
          <cell r="AG117">
            <v>12775</v>
          </cell>
          <cell r="AH117">
            <v>1250</v>
          </cell>
          <cell r="AI117">
            <v>2075</v>
          </cell>
          <cell r="AJ117">
            <v>10842</v>
          </cell>
          <cell r="AK117">
            <v>2711</v>
          </cell>
          <cell r="AL117">
            <v>5500</v>
          </cell>
          <cell r="AM117">
            <v>2000</v>
          </cell>
          <cell r="AN117">
            <v>17450</v>
          </cell>
          <cell r="AO117">
            <v>2500</v>
          </cell>
          <cell r="AP117">
            <v>7000</v>
          </cell>
          <cell r="AQ117">
            <v>6476</v>
          </cell>
          <cell r="AR117">
            <v>1050</v>
          </cell>
          <cell r="AS117">
            <v>13346</v>
          </cell>
          <cell r="AT117">
            <v>0</v>
          </cell>
          <cell r="AU117">
            <v>0</v>
          </cell>
          <cell r="AV117">
            <v>7050</v>
          </cell>
          <cell r="AW117">
            <v>5223</v>
          </cell>
          <cell r="AX117">
            <v>0</v>
          </cell>
          <cell r="AY117">
            <v>21208</v>
          </cell>
          <cell r="AZ117">
            <v>0</v>
          </cell>
          <cell r="BA117">
            <v>0</v>
          </cell>
          <cell r="BB117">
            <v>10791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45683</v>
          </cell>
          <cell r="BH117">
            <v>0</v>
          </cell>
          <cell r="BI117">
            <v>0</v>
          </cell>
          <cell r="BJ117">
            <v>0</v>
          </cell>
          <cell r="BK117">
            <v>65422</v>
          </cell>
          <cell r="BL117">
            <v>0</v>
          </cell>
          <cell r="BM117">
            <v>8685</v>
          </cell>
          <cell r="BN117">
            <v>14872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T117">
            <v>14872</v>
          </cell>
        </row>
        <row r="118">
          <cell r="A118">
            <v>612</v>
          </cell>
          <cell r="B118" t="str">
            <v>Churchdown Village Junior School</v>
          </cell>
          <cell r="C118">
            <v>1</v>
          </cell>
          <cell r="D118">
            <v>78316</v>
          </cell>
          <cell r="E118">
            <v>0</v>
          </cell>
          <cell r="F118">
            <v>66349</v>
          </cell>
          <cell r="G118">
            <v>3982</v>
          </cell>
          <cell r="H118">
            <v>0</v>
          </cell>
          <cell r="I118">
            <v>0</v>
          </cell>
          <cell r="J118">
            <v>634528</v>
          </cell>
          <cell r="K118">
            <v>0</v>
          </cell>
          <cell r="L118">
            <v>33615</v>
          </cell>
          <cell r="M118">
            <v>0</v>
          </cell>
          <cell r="N118">
            <v>18173</v>
          </cell>
          <cell r="O118">
            <v>0</v>
          </cell>
          <cell r="P118">
            <v>10250</v>
          </cell>
          <cell r="Q118">
            <v>7500</v>
          </cell>
          <cell r="R118">
            <v>0</v>
          </cell>
          <cell r="S118">
            <v>0</v>
          </cell>
          <cell r="T118">
            <v>0</v>
          </cell>
          <cell r="U118">
            <v>14000</v>
          </cell>
          <cell r="V118">
            <v>0</v>
          </cell>
          <cell r="W118">
            <v>40920</v>
          </cell>
          <cell r="X118">
            <v>0</v>
          </cell>
          <cell r="Y118">
            <v>0</v>
          </cell>
          <cell r="Z118">
            <v>0</v>
          </cell>
          <cell r="AA118">
            <v>443094</v>
          </cell>
          <cell r="AB118">
            <v>19527</v>
          </cell>
          <cell r="AC118">
            <v>137867</v>
          </cell>
          <cell r="AD118">
            <v>8309</v>
          </cell>
          <cell r="AE118">
            <v>34636</v>
          </cell>
          <cell r="AF118">
            <v>0</v>
          </cell>
          <cell r="AG118">
            <v>12736</v>
          </cell>
          <cell r="AH118">
            <v>3500</v>
          </cell>
          <cell r="AI118">
            <v>4917</v>
          </cell>
          <cell r="AJ118">
            <v>5245</v>
          </cell>
          <cell r="AK118">
            <v>1311</v>
          </cell>
          <cell r="AL118">
            <v>10000</v>
          </cell>
          <cell r="AM118">
            <v>8000</v>
          </cell>
          <cell r="AN118">
            <v>15000</v>
          </cell>
          <cell r="AO118">
            <v>3180</v>
          </cell>
          <cell r="AP118">
            <v>15000</v>
          </cell>
          <cell r="AQ118">
            <v>19806</v>
          </cell>
          <cell r="AR118">
            <v>2014</v>
          </cell>
          <cell r="AS118">
            <v>39810</v>
          </cell>
          <cell r="AT118">
            <v>9183</v>
          </cell>
          <cell r="AU118">
            <v>0</v>
          </cell>
          <cell r="AV118">
            <v>5700</v>
          </cell>
          <cell r="AW118">
            <v>6289</v>
          </cell>
          <cell r="AX118">
            <v>0</v>
          </cell>
          <cell r="AY118">
            <v>500</v>
          </cell>
          <cell r="AZ118">
            <v>0</v>
          </cell>
          <cell r="BA118">
            <v>7500</v>
          </cell>
          <cell r="BB118">
            <v>15663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50349</v>
          </cell>
          <cell r="BH118">
            <v>0</v>
          </cell>
          <cell r="BI118">
            <v>0</v>
          </cell>
          <cell r="BJ118">
            <v>0</v>
          </cell>
          <cell r="BK118">
            <v>68051</v>
          </cell>
          <cell r="BL118">
            <v>0</v>
          </cell>
          <cell r="BM118">
            <v>7754</v>
          </cell>
          <cell r="BN118">
            <v>8515</v>
          </cell>
          <cell r="BO118">
            <v>0</v>
          </cell>
          <cell r="BP118">
            <v>44875</v>
          </cell>
          <cell r="BQ118">
            <v>0</v>
          </cell>
          <cell r="BR118">
            <v>0</v>
          </cell>
          <cell r="BS118">
            <v>0</v>
          </cell>
          <cell r="BT118">
            <v>53390</v>
          </cell>
        </row>
        <row r="119">
          <cell r="A119">
            <v>613</v>
          </cell>
          <cell r="B119" t="str">
            <v>St. Mary's Catholic Primary School</v>
          </cell>
          <cell r="D119">
            <v>21659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565105</v>
          </cell>
          <cell r="K119">
            <v>0</v>
          </cell>
          <cell r="L119">
            <v>60361</v>
          </cell>
          <cell r="M119">
            <v>0</v>
          </cell>
          <cell r="N119">
            <v>23534</v>
          </cell>
          <cell r="O119">
            <v>0</v>
          </cell>
          <cell r="P119">
            <v>8520</v>
          </cell>
          <cell r="Q119">
            <v>0</v>
          </cell>
          <cell r="R119">
            <v>23560</v>
          </cell>
          <cell r="S119">
            <v>0</v>
          </cell>
          <cell r="T119">
            <v>0</v>
          </cell>
          <cell r="U119">
            <v>0</v>
          </cell>
          <cell r="V119">
            <v>7000</v>
          </cell>
          <cell r="W119">
            <v>41118</v>
          </cell>
          <cell r="X119">
            <v>0</v>
          </cell>
          <cell r="Y119">
            <v>0</v>
          </cell>
          <cell r="Z119">
            <v>0</v>
          </cell>
          <cell r="AA119">
            <v>390620</v>
          </cell>
          <cell r="AB119">
            <v>12500</v>
          </cell>
          <cell r="AC119">
            <v>119076</v>
          </cell>
          <cell r="AD119">
            <v>13000</v>
          </cell>
          <cell r="AE119">
            <v>50000</v>
          </cell>
          <cell r="AF119">
            <v>16373</v>
          </cell>
          <cell r="AG119">
            <v>31823</v>
          </cell>
          <cell r="AH119">
            <v>1500</v>
          </cell>
          <cell r="AI119">
            <v>2500</v>
          </cell>
          <cell r="AJ119">
            <v>6195</v>
          </cell>
          <cell r="AK119">
            <v>0</v>
          </cell>
          <cell r="AL119">
            <v>11600</v>
          </cell>
          <cell r="AM119">
            <v>3500</v>
          </cell>
          <cell r="AN119">
            <v>1500</v>
          </cell>
          <cell r="AO119">
            <v>2500</v>
          </cell>
          <cell r="AP119">
            <v>9000</v>
          </cell>
          <cell r="AQ119">
            <v>1837</v>
          </cell>
          <cell r="AR119">
            <v>2250</v>
          </cell>
          <cell r="AS119">
            <v>30178</v>
          </cell>
          <cell r="AT119">
            <v>3300</v>
          </cell>
          <cell r="AU119">
            <v>0</v>
          </cell>
          <cell r="AV119">
            <v>2900</v>
          </cell>
          <cell r="AW119">
            <v>5673</v>
          </cell>
          <cell r="AX119">
            <v>0</v>
          </cell>
          <cell r="AY119">
            <v>14600</v>
          </cell>
          <cell r="AZ119">
            <v>0</v>
          </cell>
          <cell r="BA119">
            <v>700</v>
          </cell>
          <cell r="BB119">
            <v>11631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3939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3939</v>
          </cell>
          <cell r="BN119">
            <v>6101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T119">
            <v>6101</v>
          </cell>
        </row>
        <row r="120">
          <cell r="A120">
            <v>614</v>
          </cell>
          <cell r="B120" t="str">
            <v>Chesterton Primary School</v>
          </cell>
          <cell r="D120">
            <v>50202</v>
          </cell>
          <cell r="E120">
            <v>0</v>
          </cell>
          <cell r="F120">
            <v>85185</v>
          </cell>
          <cell r="G120">
            <v>0</v>
          </cell>
          <cell r="H120">
            <v>0</v>
          </cell>
          <cell r="I120">
            <v>0</v>
          </cell>
          <cell r="J120">
            <v>626068</v>
          </cell>
          <cell r="K120">
            <v>0</v>
          </cell>
          <cell r="L120">
            <v>42596</v>
          </cell>
          <cell r="M120">
            <v>0</v>
          </cell>
          <cell r="N120">
            <v>26575</v>
          </cell>
          <cell r="O120">
            <v>0</v>
          </cell>
          <cell r="P120">
            <v>0</v>
          </cell>
          <cell r="Q120">
            <v>4100</v>
          </cell>
          <cell r="R120">
            <v>0</v>
          </cell>
          <cell r="S120">
            <v>0</v>
          </cell>
          <cell r="T120">
            <v>0</v>
          </cell>
          <cell r="U120">
            <v>3900</v>
          </cell>
          <cell r="V120">
            <v>10900</v>
          </cell>
          <cell r="W120">
            <v>42135</v>
          </cell>
          <cell r="X120">
            <v>0</v>
          </cell>
          <cell r="Y120">
            <v>0</v>
          </cell>
          <cell r="Z120">
            <v>0</v>
          </cell>
          <cell r="AA120">
            <v>435026</v>
          </cell>
          <cell r="AB120">
            <v>18945</v>
          </cell>
          <cell r="AC120">
            <v>103255</v>
          </cell>
          <cell r="AD120">
            <v>8249</v>
          </cell>
          <cell r="AE120">
            <v>28778</v>
          </cell>
          <cell r="AF120">
            <v>0</v>
          </cell>
          <cell r="AG120">
            <v>19761</v>
          </cell>
          <cell r="AH120">
            <v>1000</v>
          </cell>
          <cell r="AI120">
            <v>200</v>
          </cell>
          <cell r="AJ120">
            <v>12578</v>
          </cell>
          <cell r="AK120">
            <v>3145</v>
          </cell>
          <cell r="AL120">
            <v>21200</v>
          </cell>
          <cell r="AM120">
            <v>5885</v>
          </cell>
          <cell r="AN120">
            <v>17713</v>
          </cell>
          <cell r="AO120">
            <v>3363</v>
          </cell>
          <cell r="AP120">
            <v>15794</v>
          </cell>
          <cell r="AQ120">
            <v>12482</v>
          </cell>
          <cell r="AR120">
            <v>2338</v>
          </cell>
          <cell r="AS120">
            <v>28883</v>
          </cell>
          <cell r="AT120">
            <v>6922</v>
          </cell>
          <cell r="AU120">
            <v>0</v>
          </cell>
          <cell r="AV120">
            <v>8680</v>
          </cell>
          <cell r="AW120">
            <v>5586</v>
          </cell>
          <cell r="AX120">
            <v>0</v>
          </cell>
          <cell r="AY120">
            <v>15924</v>
          </cell>
          <cell r="AZ120">
            <v>0</v>
          </cell>
          <cell r="BA120">
            <v>7925</v>
          </cell>
          <cell r="BB120">
            <v>14538</v>
          </cell>
          <cell r="BC120">
            <v>0</v>
          </cell>
          <cell r="BD120">
            <v>0</v>
          </cell>
          <cell r="BE120">
            <v>0</v>
          </cell>
          <cell r="BF120">
            <v>0</v>
          </cell>
          <cell r="BG120">
            <v>49868</v>
          </cell>
          <cell r="BH120">
            <v>0</v>
          </cell>
          <cell r="BI120">
            <v>0</v>
          </cell>
          <cell r="BJ120">
            <v>0</v>
          </cell>
          <cell r="BK120">
            <v>131308</v>
          </cell>
          <cell r="BL120">
            <v>0</v>
          </cell>
          <cell r="BM120">
            <v>3745</v>
          </cell>
          <cell r="BN120">
            <v>8306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T120">
            <v>8306</v>
          </cell>
        </row>
        <row r="121">
          <cell r="A121">
            <v>615</v>
          </cell>
          <cell r="B121" t="str">
            <v>Staunton and Corse Church of England Primary School</v>
          </cell>
          <cell r="D121">
            <v>21357</v>
          </cell>
          <cell r="E121">
            <v>0</v>
          </cell>
          <cell r="F121">
            <v>0</v>
          </cell>
          <cell r="G121">
            <v>328</v>
          </cell>
          <cell r="H121">
            <v>0</v>
          </cell>
          <cell r="I121">
            <v>0</v>
          </cell>
          <cell r="J121">
            <v>317946</v>
          </cell>
          <cell r="K121">
            <v>0</v>
          </cell>
          <cell r="L121">
            <v>14166</v>
          </cell>
          <cell r="M121">
            <v>0</v>
          </cell>
          <cell r="N121">
            <v>18055</v>
          </cell>
          <cell r="O121">
            <v>0</v>
          </cell>
          <cell r="P121">
            <v>1790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1105</v>
          </cell>
          <cell r="V121">
            <v>3044</v>
          </cell>
          <cell r="W121">
            <v>26540</v>
          </cell>
          <cell r="X121">
            <v>0</v>
          </cell>
          <cell r="Y121">
            <v>0</v>
          </cell>
          <cell r="Z121">
            <v>0</v>
          </cell>
          <cell r="AA121">
            <v>240540</v>
          </cell>
          <cell r="AB121">
            <v>840</v>
          </cell>
          <cell r="AC121">
            <v>46244</v>
          </cell>
          <cell r="AD121">
            <v>12771</v>
          </cell>
          <cell r="AE121">
            <v>23496</v>
          </cell>
          <cell r="AF121">
            <v>0</v>
          </cell>
          <cell r="AG121">
            <v>7661</v>
          </cell>
          <cell r="AH121">
            <v>1060</v>
          </cell>
          <cell r="AI121">
            <v>878</v>
          </cell>
          <cell r="AJ121">
            <v>3996</v>
          </cell>
          <cell r="AK121">
            <v>999</v>
          </cell>
          <cell r="AL121">
            <v>6000</v>
          </cell>
          <cell r="AM121">
            <v>1500</v>
          </cell>
          <cell r="AN121">
            <v>720</v>
          </cell>
          <cell r="AO121">
            <v>2500</v>
          </cell>
          <cell r="AP121">
            <v>7500</v>
          </cell>
          <cell r="AQ121">
            <v>1884</v>
          </cell>
          <cell r="AR121">
            <v>930</v>
          </cell>
          <cell r="AS121">
            <v>16699</v>
          </cell>
          <cell r="AT121">
            <v>2265</v>
          </cell>
          <cell r="AU121">
            <v>0</v>
          </cell>
          <cell r="AV121">
            <v>1940</v>
          </cell>
          <cell r="AW121">
            <v>3019</v>
          </cell>
          <cell r="AX121">
            <v>0</v>
          </cell>
          <cell r="AY121">
            <v>3856</v>
          </cell>
          <cell r="AZ121">
            <v>0</v>
          </cell>
          <cell r="BA121">
            <v>0</v>
          </cell>
          <cell r="BB121">
            <v>10325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3577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0</v>
          </cell>
          <cell r="BM121">
            <v>3905</v>
          </cell>
          <cell r="BN121">
            <v>6380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S121">
            <v>0</v>
          </cell>
          <cell r="BT121">
            <v>6380</v>
          </cell>
        </row>
        <row r="122">
          <cell r="A122">
            <v>616</v>
          </cell>
          <cell r="B122" t="str">
            <v>Cranham Church of England Primary School</v>
          </cell>
          <cell r="D122">
            <v>15542</v>
          </cell>
          <cell r="E122">
            <v>0</v>
          </cell>
          <cell r="F122">
            <v>0</v>
          </cell>
          <cell r="G122">
            <v>1034</v>
          </cell>
          <cell r="H122">
            <v>0</v>
          </cell>
          <cell r="I122">
            <v>0</v>
          </cell>
          <cell r="J122">
            <v>197545</v>
          </cell>
          <cell r="K122">
            <v>0</v>
          </cell>
          <cell r="L122">
            <v>24049</v>
          </cell>
          <cell r="M122">
            <v>0</v>
          </cell>
          <cell r="N122">
            <v>20381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383</v>
          </cell>
          <cell r="W122">
            <v>20789</v>
          </cell>
          <cell r="X122">
            <v>0</v>
          </cell>
          <cell r="Y122">
            <v>0</v>
          </cell>
          <cell r="Z122">
            <v>0</v>
          </cell>
          <cell r="AA122">
            <v>158224</v>
          </cell>
          <cell r="AB122">
            <v>2000</v>
          </cell>
          <cell r="AC122">
            <v>50586</v>
          </cell>
          <cell r="AD122">
            <v>3800</v>
          </cell>
          <cell r="AE122">
            <v>19452</v>
          </cell>
          <cell r="AF122">
            <v>0</v>
          </cell>
          <cell r="AG122">
            <v>5422</v>
          </cell>
          <cell r="AH122">
            <v>0</v>
          </cell>
          <cell r="AI122">
            <v>0</v>
          </cell>
          <cell r="AJ122">
            <v>3060</v>
          </cell>
          <cell r="AK122">
            <v>0</v>
          </cell>
          <cell r="AL122">
            <v>1200</v>
          </cell>
          <cell r="AM122">
            <v>0</v>
          </cell>
          <cell r="AN122">
            <v>6600</v>
          </cell>
          <cell r="AO122">
            <v>700</v>
          </cell>
          <cell r="AP122">
            <v>2600</v>
          </cell>
          <cell r="AQ122">
            <v>306</v>
          </cell>
          <cell r="AR122">
            <v>700</v>
          </cell>
          <cell r="AS122">
            <v>2745</v>
          </cell>
          <cell r="AT122">
            <v>3193</v>
          </cell>
          <cell r="AU122">
            <v>0</v>
          </cell>
          <cell r="AV122">
            <v>6376</v>
          </cell>
          <cell r="AW122">
            <v>1498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8844</v>
          </cell>
          <cell r="BC122">
            <v>0</v>
          </cell>
          <cell r="BD122">
            <v>383</v>
          </cell>
          <cell r="BE122">
            <v>0</v>
          </cell>
          <cell r="BF122">
            <v>0</v>
          </cell>
          <cell r="BG122">
            <v>3384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4418</v>
          </cell>
          <cell r="BN122">
            <v>1000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1000</v>
          </cell>
        </row>
        <row r="123">
          <cell r="A123">
            <v>619</v>
          </cell>
          <cell r="B123" t="str">
            <v>Deerhurst and Apperley Church of England Primary School</v>
          </cell>
          <cell r="D123">
            <v>10035</v>
          </cell>
          <cell r="E123">
            <v>0</v>
          </cell>
          <cell r="F123">
            <v>-34164</v>
          </cell>
          <cell r="G123">
            <v>1190</v>
          </cell>
          <cell r="H123">
            <v>0</v>
          </cell>
          <cell r="I123">
            <v>0</v>
          </cell>
          <cell r="J123">
            <v>230973</v>
          </cell>
          <cell r="K123">
            <v>0</v>
          </cell>
          <cell r="L123">
            <v>30373</v>
          </cell>
          <cell r="M123">
            <v>0</v>
          </cell>
          <cell r="N123">
            <v>23150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25120</v>
          </cell>
          <cell r="X123">
            <v>0</v>
          </cell>
          <cell r="Y123">
            <v>0</v>
          </cell>
          <cell r="Z123">
            <v>0</v>
          </cell>
          <cell r="AA123">
            <v>172229</v>
          </cell>
          <cell r="AB123">
            <v>4050</v>
          </cell>
          <cell r="AC123">
            <v>45953</v>
          </cell>
          <cell r="AD123">
            <v>8535</v>
          </cell>
          <cell r="AE123">
            <v>17045</v>
          </cell>
          <cell r="AF123">
            <v>0</v>
          </cell>
          <cell r="AG123">
            <v>6123</v>
          </cell>
          <cell r="AH123">
            <v>450</v>
          </cell>
          <cell r="AI123">
            <v>5151</v>
          </cell>
          <cell r="AJ123">
            <v>2049</v>
          </cell>
          <cell r="AK123">
            <v>512</v>
          </cell>
          <cell r="AL123">
            <v>3500</v>
          </cell>
          <cell r="AM123">
            <v>3000</v>
          </cell>
          <cell r="AN123">
            <v>800</v>
          </cell>
          <cell r="AO123">
            <v>1000</v>
          </cell>
          <cell r="AP123">
            <v>5500</v>
          </cell>
          <cell r="AQ123">
            <v>2037</v>
          </cell>
          <cell r="AR123">
            <v>900</v>
          </cell>
          <cell r="AS123">
            <v>4993</v>
          </cell>
          <cell r="AT123">
            <v>3322</v>
          </cell>
          <cell r="AU123">
            <v>0</v>
          </cell>
          <cell r="AV123">
            <v>3950</v>
          </cell>
          <cell r="AW123">
            <v>1853</v>
          </cell>
          <cell r="AX123">
            <v>0</v>
          </cell>
          <cell r="AY123">
            <v>2387</v>
          </cell>
          <cell r="AZ123">
            <v>0</v>
          </cell>
          <cell r="BA123">
            <v>0</v>
          </cell>
          <cell r="BB123">
            <v>8181</v>
          </cell>
          <cell r="BC123">
            <v>0</v>
          </cell>
          <cell r="BD123">
            <v>2518</v>
          </cell>
          <cell r="BE123">
            <v>0</v>
          </cell>
          <cell r="BF123">
            <v>0</v>
          </cell>
          <cell r="BG123">
            <v>34893</v>
          </cell>
          <cell r="BH123">
            <v>0</v>
          </cell>
          <cell r="BI123">
            <v>2518</v>
          </cell>
          <cell r="BJ123">
            <v>0</v>
          </cell>
          <cell r="BK123">
            <v>0</v>
          </cell>
          <cell r="BL123">
            <v>0</v>
          </cell>
          <cell r="BM123">
            <v>4437</v>
          </cell>
          <cell r="BN123">
            <v>13613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13613</v>
          </cell>
        </row>
        <row r="124">
          <cell r="A124">
            <v>620</v>
          </cell>
          <cell r="B124" t="str">
            <v>Coalway Community Infant School</v>
          </cell>
          <cell r="D124">
            <v>50742</v>
          </cell>
          <cell r="E124">
            <v>0</v>
          </cell>
          <cell r="F124">
            <v>69519</v>
          </cell>
          <cell r="G124">
            <v>3596</v>
          </cell>
          <cell r="H124">
            <v>0</v>
          </cell>
          <cell r="I124">
            <v>0</v>
          </cell>
          <cell r="J124">
            <v>493981</v>
          </cell>
          <cell r="K124">
            <v>0</v>
          </cell>
          <cell r="L124">
            <v>55783</v>
          </cell>
          <cell r="M124">
            <v>0</v>
          </cell>
          <cell r="N124">
            <v>25327</v>
          </cell>
          <cell r="O124">
            <v>0</v>
          </cell>
          <cell r="P124">
            <v>1000</v>
          </cell>
          <cell r="Q124">
            <v>2000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2600</v>
          </cell>
          <cell r="W124">
            <v>35579</v>
          </cell>
          <cell r="X124">
            <v>0</v>
          </cell>
          <cell r="Y124">
            <v>0</v>
          </cell>
          <cell r="Z124">
            <v>0</v>
          </cell>
          <cell r="AA124">
            <v>332388</v>
          </cell>
          <cell r="AB124">
            <v>8450</v>
          </cell>
          <cell r="AC124">
            <v>125728</v>
          </cell>
          <cell r="AD124">
            <v>300</v>
          </cell>
          <cell r="AE124">
            <v>36383</v>
          </cell>
          <cell r="AF124">
            <v>0</v>
          </cell>
          <cell r="AG124">
            <v>17012</v>
          </cell>
          <cell r="AH124">
            <v>344</v>
          </cell>
          <cell r="AI124">
            <v>2000</v>
          </cell>
          <cell r="AJ124">
            <v>9975</v>
          </cell>
          <cell r="AK124">
            <v>2494</v>
          </cell>
          <cell r="AL124">
            <v>10100</v>
          </cell>
          <cell r="AM124">
            <v>1038</v>
          </cell>
          <cell r="AN124">
            <v>12772</v>
          </cell>
          <cell r="AO124">
            <v>3493</v>
          </cell>
          <cell r="AP124">
            <v>7680</v>
          </cell>
          <cell r="AQ124">
            <v>9561</v>
          </cell>
          <cell r="AR124">
            <v>750</v>
          </cell>
          <cell r="AS124">
            <v>19785</v>
          </cell>
          <cell r="AT124">
            <v>3883</v>
          </cell>
          <cell r="AU124">
            <v>0</v>
          </cell>
          <cell r="AV124">
            <v>5996</v>
          </cell>
          <cell r="AW124">
            <v>4642</v>
          </cell>
          <cell r="AX124">
            <v>0</v>
          </cell>
          <cell r="AY124">
            <v>6266</v>
          </cell>
          <cell r="AZ124">
            <v>0</v>
          </cell>
          <cell r="BA124">
            <v>0</v>
          </cell>
          <cell r="BB124">
            <v>12037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43622</v>
          </cell>
          <cell r="BH124">
            <v>0</v>
          </cell>
          <cell r="BI124">
            <v>0</v>
          </cell>
          <cell r="BJ124">
            <v>0</v>
          </cell>
          <cell r="BK124">
            <v>109569</v>
          </cell>
          <cell r="BL124">
            <v>0</v>
          </cell>
          <cell r="BM124">
            <v>7168</v>
          </cell>
          <cell r="BN124">
            <v>33935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33935</v>
          </cell>
        </row>
        <row r="125">
          <cell r="A125">
            <v>622</v>
          </cell>
          <cell r="B125" t="str">
            <v>Down Ampney Church of England Primary School</v>
          </cell>
          <cell r="D125">
            <v>29493</v>
          </cell>
          <cell r="E125">
            <v>0</v>
          </cell>
          <cell r="F125">
            <v>15490</v>
          </cell>
          <cell r="G125">
            <v>0</v>
          </cell>
          <cell r="H125">
            <v>0</v>
          </cell>
          <cell r="I125">
            <v>0</v>
          </cell>
          <cell r="J125">
            <v>170110</v>
          </cell>
          <cell r="K125">
            <v>0</v>
          </cell>
          <cell r="L125">
            <v>8241</v>
          </cell>
          <cell r="M125">
            <v>0</v>
          </cell>
          <cell r="N125">
            <v>19397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20578</v>
          </cell>
          <cell r="X125">
            <v>0</v>
          </cell>
          <cell r="Y125">
            <v>0</v>
          </cell>
          <cell r="Z125">
            <v>0</v>
          </cell>
          <cell r="AA125">
            <v>145406</v>
          </cell>
          <cell r="AB125">
            <v>3875</v>
          </cell>
          <cell r="AC125">
            <v>17389</v>
          </cell>
          <cell r="AD125">
            <v>2453</v>
          </cell>
          <cell r="AE125">
            <v>11110</v>
          </cell>
          <cell r="AF125">
            <v>0</v>
          </cell>
          <cell r="AG125">
            <v>4528</v>
          </cell>
          <cell r="AH125">
            <v>565</v>
          </cell>
          <cell r="AI125">
            <v>4650</v>
          </cell>
          <cell r="AJ125">
            <v>3491</v>
          </cell>
          <cell r="AK125">
            <v>873</v>
          </cell>
          <cell r="AL125">
            <v>2150</v>
          </cell>
          <cell r="AM125">
            <v>2140</v>
          </cell>
          <cell r="AN125">
            <v>6500</v>
          </cell>
          <cell r="AO125">
            <v>340</v>
          </cell>
          <cell r="AP125">
            <v>5400</v>
          </cell>
          <cell r="AQ125">
            <v>2379</v>
          </cell>
          <cell r="AR125">
            <v>520</v>
          </cell>
          <cell r="AS125">
            <v>7360</v>
          </cell>
          <cell r="AT125">
            <v>3414</v>
          </cell>
          <cell r="AU125">
            <v>0</v>
          </cell>
          <cell r="AV125">
            <v>1835</v>
          </cell>
          <cell r="AW125">
            <v>1066</v>
          </cell>
          <cell r="AX125">
            <v>0</v>
          </cell>
          <cell r="AY125">
            <v>90</v>
          </cell>
          <cell r="AZ125">
            <v>0</v>
          </cell>
          <cell r="BA125">
            <v>300</v>
          </cell>
          <cell r="BB125">
            <v>7621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32557</v>
          </cell>
          <cell r="BH125">
            <v>0</v>
          </cell>
          <cell r="BI125">
            <v>0</v>
          </cell>
          <cell r="BJ125">
            <v>0</v>
          </cell>
          <cell r="BK125">
            <v>44905</v>
          </cell>
          <cell r="BL125">
            <v>0</v>
          </cell>
          <cell r="BM125">
            <v>3142</v>
          </cell>
          <cell r="BN125">
            <v>12364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12364</v>
          </cell>
        </row>
        <row r="126">
          <cell r="A126">
            <v>628</v>
          </cell>
          <cell r="B126" t="str">
            <v>Drybrook School</v>
          </cell>
          <cell r="D126">
            <v>32744</v>
          </cell>
          <cell r="E126">
            <v>0</v>
          </cell>
          <cell r="F126">
            <v>42033</v>
          </cell>
          <cell r="G126">
            <v>3260</v>
          </cell>
          <cell r="H126">
            <v>0</v>
          </cell>
          <cell r="I126">
            <v>0</v>
          </cell>
          <cell r="J126">
            <v>365797</v>
          </cell>
          <cell r="K126">
            <v>0</v>
          </cell>
          <cell r="L126">
            <v>27180</v>
          </cell>
          <cell r="M126">
            <v>0</v>
          </cell>
          <cell r="N126">
            <v>23535</v>
          </cell>
          <cell r="O126">
            <v>0</v>
          </cell>
          <cell r="P126">
            <v>0</v>
          </cell>
          <cell r="Q126">
            <v>1500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1000</v>
          </cell>
          <cell r="W126">
            <v>33032</v>
          </cell>
          <cell r="X126">
            <v>0</v>
          </cell>
          <cell r="Y126">
            <v>0</v>
          </cell>
          <cell r="Z126">
            <v>0</v>
          </cell>
          <cell r="AA126">
            <v>292305</v>
          </cell>
          <cell r="AB126">
            <v>8065</v>
          </cell>
          <cell r="AC126">
            <v>64452</v>
          </cell>
          <cell r="AD126">
            <v>0</v>
          </cell>
          <cell r="AE126">
            <v>26755</v>
          </cell>
          <cell r="AF126">
            <v>0</v>
          </cell>
          <cell r="AG126">
            <v>9798</v>
          </cell>
          <cell r="AH126">
            <v>250</v>
          </cell>
          <cell r="AI126">
            <v>471</v>
          </cell>
          <cell r="AJ126">
            <v>7468</v>
          </cell>
          <cell r="AK126">
            <v>1867</v>
          </cell>
          <cell r="AL126">
            <v>3486</v>
          </cell>
          <cell r="AM126">
            <v>1800</v>
          </cell>
          <cell r="AN126">
            <v>12250</v>
          </cell>
          <cell r="AO126">
            <v>0</v>
          </cell>
          <cell r="AP126">
            <v>8000</v>
          </cell>
          <cell r="AQ126">
            <v>3886</v>
          </cell>
          <cell r="AR126">
            <v>550</v>
          </cell>
          <cell r="AS126">
            <v>14350</v>
          </cell>
          <cell r="AT126">
            <v>3224</v>
          </cell>
          <cell r="AU126">
            <v>0</v>
          </cell>
          <cell r="AV126">
            <v>1150</v>
          </cell>
          <cell r="AW126">
            <v>0</v>
          </cell>
          <cell r="AX126">
            <v>0</v>
          </cell>
          <cell r="AY126">
            <v>7230</v>
          </cell>
          <cell r="AZ126">
            <v>0</v>
          </cell>
          <cell r="BA126">
            <v>0</v>
          </cell>
          <cell r="BB126">
            <v>14014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39438</v>
          </cell>
          <cell r="BH126">
            <v>0</v>
          </cell>
          <cell r="BI126">
            <v>0</v>
          </cell>
          <cell r="BJ126">
            <v>0</v>
          </cell>
          <cell r="BK126">
            <v>79399</v>
          </cell>
          <cell r="BL126">
            <v>0</v>
          </cell>
          <cell r="BM126">
            <v>5332</v>
          </cell>
          <cell r="BN126">
            <v>3417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3417</v>
          </cell>
        </row>
        <row r="127">
          <cell r="A127">
            <v>630</v>
          </cell>
          <cell r="B127" t="str">
            <v>Dursley Church of England Primary School</v>
          </cell>
          <cell r="D127">
            <v>1729.56</v>
          </cell>
          <cell r="E127">
            <v>0</v>
          </cell>
          <cell r="F127">
            <v>36930</v>
          </cell>
          <cell r="G127">
            <v>266</v>
          </cell>
          <cell r="H127">
            <v>0</v>
          </cell>
          <cell r="I127">
            <v>0</v>
          </cell>
          <cell r="J127">
            <v>654184</v>
          </cell>
          <cell r="K127">
            <v>0</v>
          </cell>
          <cell r="L127">
            <v>90280</v>
          </cell>
          <cell r="M127">
            <v>0</v>
          </cell>
          <cell r="N127">
            <v>33141</v>
          </cell>
          <cell r="O127">
            <v>10269</v>
          </cell>
          <cell r="P127">
            <v>0</v>
          </cell>
          <cell r="Q127">
            <v>3751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17810</v>
          </cell>
          <cell r="W127">
            <v>46053</v>
          </cell>
          <cell r="X127">
            <v>0</v>
          </cell>
          <cell r="Y127">
            <v>0</v>
          </cell>
          <cell r="Z127">
            <v>0</v>
          </cell>
          <cell r="AA127">
            <v>464814</v>
          </cell>
          <cell r="AB127">
            <v>8165</v>
          </cell>
          <cell r="AC127">
            <v>187000</v>
          </cell>
          <cell r="AD127">
            <v>35915</v>
          </cell>
          <cell r="AE127">
            <v>39371</v>
          </cell>
          <cell r="AF127">
            <v>0</v>
          </cell>
          <cell r="AG127">
            <v>15817</v>
          </cell>
          <cell r="AH127">
            <v>0</v>
          </cell>
          <cell r="AI127">
            <v>2000</v>
          </cell>
          <cell r="AJ127">
            <v>5389</v>
          </cell>
          <cell r="AK127">
            <v>1345</v>
          </cell>
          <cell r="AL127">
            <v>7159</v>
          </cell>
          <cell r="AM127">
            <v>5300</v>
          </cell>
          <cell r="AN127">
            <v>1000</v>
          </cell>
          <cell r="AO127">
            <v>4200</v>
          </cell>
          <cell r="AP127">
            <v>18700</v>
          </cell>
          <cell r="AQ127">
            <v>11351</v>
          </cell>
          <cell r="AR127">
            <v>775</v>
          </cell>
          <cell r="AS127">
            <v>20340</v>
          </cell>
          <cell r="AT127">
            <v>3596</v>
          </cell>
          <cell r="AU127">
            <v>0</v>
          </cell>
          <cell r="AV127">
            <v>2620</v>
          </cell>
          <cell r="AW127">
            <v>5967</v>
          </cell>
          <cell r="AX127">
            <v>0</v>
          </cell>
          <cell r="AY127">
            <v>11568</v>
          </cell>
          <cell r="AZ127">
            <v>0</v>
          </cell>
          <cell r="BA127">
            <v>2991</v>
          </cell>
          <cell r="BB127">
            <v>13073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50422</v>
          </cell>
          <cell r="BH127">
            <v>0</v>
          </cell>
          <cell r="BI127">
            <v>0</v>
          </cell>
          <cell r="BJ127">
            <v>0</v>
          </cell>
          <cell r="BK127">
            <v>60000</v>
          </cell>
          <cell r="BL127">
            <v>0</v>
          </cell>
          <cell r="BM127">
            <v>4061</v>
          </cell>
          <cell r="BN127">
            <v>-11238.439999999944</v>
          </cell>
          <cell r="BO127">
            <v>0</v>
          </cell>
          <cell r="BP127">
            <v>23557</v>
          </cell>
          <cell r="BQ127">
            <v>0</v>
          </cell>
          <cell r="BR127">
            <v>0</v>
          </cell>
          <cell r="BS127">
            <v>0</v>
          </cell>
          <cell r="BT127">
            <v>12318.560000000056</v>
          </cell>
        </row>
        <row r="128">
          <cell r="A128">
            <v>632</v>
          </cell>
          <cell r="B128" t="str">
            <v>Ann Cam Church of England Primary School</v>
          </cell>
          <cell r="D128">
            <v>14535</v>
          </cell>
          <cell r="E128">
            <v>0</v>
          </cell>
          <cell r="F128">
            <v>0</v>
          </cell>
          <cell r="G128">
            <v>3602</v>
          </cell>
          <cell r="H128">
            <v>0</v>
          </cell>
          <cell r="I128">
            <v>0</v>
          </cell>
          <cell r="J128">
            <v>290749</v>
          </cell>
          <cell r="K128">
            <v>0</v>
          </cell>
          <cell r="L128">
            <v>24596</v>
          </cell>
          <cell r="M128">
            <v>0</v>
          </cell>
          <cell r="N128">
            <v>21569</v>
          </cell>
          <cell r="O128">
            <v>0</v>
          </cell>
          <cell r="P128">
            <v>0</v>
          </cell>
          <cell r="Q128">
            <v>500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2500</v>
          </cell>
          <cell r="W128">
            <v>25264</v>
          </cell>
          <cell r="X128">
            <v>0</v>
          </cell>
          <cell r="Y128">
            <v>0</v>
          </cell>
          <cell r="Z128">
            <v>0</v>
          </cell>
          <cell r="AA128">
            <v>221015</v>
          </cell>
          <cell r="AB128">
            <v>2975</v>
          </cell>
          <cell r="AC128">
            <v>56690</v>
          </cell>
          <cell r="AD128">
            <v>0</v>
          </cell>
          <cell r="AE128">
            <v>12422</v>
          </cell>
          <cell r="AF128">
            <v>0</v>
          </cell>
          <cell r="AG128">
            <v>4520</v>
          </cell>
          <cell r="AH128">
            <v>500</v>
          </cell>
          <cell r="AI128">
            <v>2100</v>
          </cell>
          <cell r="AJ128">
            <v>8065</v>
          </cell>
          <cell r="AK128">
            <v>0</v>
          </cell>
          <cell r="AL128">
            <v>7757</v>
          </cell>
          <cell r="AM128">
            <v>3597</v>
          </cell>
          <cell r="AN128">
            <v>7600</v>
          </cell>
          <cell r="AO128">
            <v>5500</v>
          </cell>
          <cell r="AP128">
            <v>10000</v>
          </cell>
          <cell r="AQ128">
            <v>1630</v>
          </cell>
          <cell r="AR128">
            <v>1133</v>
          </cell>
          <cell r="AS128">
            <v>13853</v>
          </cell>
          <cell r="AT128">
            <v>4623</v>
          </cell>
          <cell r="AU128">
            <v>0</v>
          </cell>
          <cell r="AV128">
            <v>1710</v>
          </cell>
          <cell r="AW128">
            <v>2539</v>
          </cell>
          <cell r="AX128">
            <v>0</v>
          </cell>
          <cell r="AY128">
            <v>964</v>
          </cell>
          <cell r="AZ128">
            <v>625</v>
          </cell>
          <cell r="BA128">
            <v>0</v>
          </cell>
          <cell r="BB128">
            <v>8746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3530</v>
          </cell>
          <cell r="BH128">
            <v>0</v>
          </cell>
          <cell r="BI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7132</v>
          </cell>
          <cell r="BN128">
            <v>1149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T128">
            <v>1149</v>
          </cell>
        </row>
        <row r="129">
          <cell r="A129">
            <v>633</v>
          </cell>
          <cell r="B129" t="str">
            <v>Eastcombe Primary School</v>
          </cell>
          <cell r="D129">
            <v>14966</v>
          </cell>
          <cell r="E129">
            <v>0</v>
          </cell>
          <cell r="F129">
            <v>0</v>
          </cell>
          <cell r="G129">
            <v>3585</v>
          </cell>
          <cell r="H129">
            <v>0</v>
          </cell>
          <cell r="I129">
            <v>0</v>
          </cell>
          <cell r="J129">
            <v>225360</v>
          </cell>
          <cell r="K129">
            <v>0</v>
          </cell>
          <cell r="L129">
            <v>42192</v>
          </cell>
          <cell r="M129">
            <v>0</v>
          </cell>
          <cell r="N129">
            <v>17420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23076</v>
          </cell>
          <cell r="X129">
            <v>0</v>
          </cell>
          <cell r="Y129">
            <v>0</v>
          </cell>
          <cell r="Z129">
            <v>0</v>
          </cell>
          <cell r="AA129">
            <v>177732</v>
          </cell>
          <cell r="AB129">
            <v>4640</v>
          </cell>
          <cell r="AC129">
            <v>60994</v>
          </cell>
          <cell r="AD129">
            <v>0</v>
          </cell>
          <cell r="AE129">
            <v>20708</v>
          </cell>
          <cell r="AF129">
            <v>0</v>
          </cell>
          <cell r="AG129">
            <v>5147</v>
          </cell>
          <cell r="AH129">
            <v>688</v>
          </cell>
          <cell r="AI129">
            <v>2175</v>
          </cell>
          <cell r="AJ129">
            <v>5000</v>
          </cell>
          <cell r="AK129">
            <v>1342</v>
          </cell>
          <cell r="AL129">
            <v>3500</v>
          </cell>
          <cell r="AM129">
            <v>0</v>
          </cell>
          <cell r="AN129">
            <v>6950</v>
          </cell>
          <cell r="AO129">
            <v>500</v>
          </cell>
          <cell r="AP129">
            <v>3697</v>
          </cell>
          <cell r="AQ129">
            <v>1672</v>
          </cell>
          <cell r="AR129">
            <v>700</v>
          </cell>
          <cell r="AS129">
            <v>11972</v>
          </cell>
          <cell r="AT129">
            <v>2774</v>
          </cell>
          <cell r="AU129">
            <v>0</v>
          </cell>
          <cell r="AV129">
            <v>2770</v>
          </cell>
          <cell r="AW129">
            <v>0</v>
          </cell>
          <cell r="AX129">
            <v>0</v>
          </cell>
          <cell r="AY129">
            <v>482</v>
          </cell>
          <cell r="AZ129">
            <v>0</v>
          </cell>
          <cell r="BA129">
            <v>100</v>
          </cell>
          <cell r="BB129">
            <v>9376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25101</v>
          </cell>
          <cell r="BH129">
            <v>0</v>
          </cell>
          <cell r="BI129">
            <v>0</v>
          </cell>
          <cell r="BJ129">
            <v>0</v>
          </cell>
          <cell r="BK129">
            <v>24518</v>
          </cell>
          <cell r="BL129">
            <v>0</v>
          </cell>
          <cell r="BM129">
            <v>4168</v>
          </cell>
          <cell r="BN129">
            <v>95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95</v>
          </cell>
        </row>
        <row r="130">
          <cell r="A130">
            <v>635</v>
          </cell>
          <cell r="B130" t="str">
            <v>Eastington Primary School</v>
          </cell>
          <cell r="D130">
            <v>49120</v>
          </cell>
          <cell r="E130">
            <v>0</v>
          </cell>
          <cell r="F130">
            <v>0</v>
          </cell>
          <cell r="G130">
            <v>2847</v>
          </cell>
          <cell r="H130">
            <v>0</v>
          </cell>
          <cell r="I130">
            <v>0</v>
          </cell>
          <cell r="J130">
            <v>392346</v>
          </cell>
          <cell r="K130">
            <v>0</v>
          </cell>
          <cell r="L130">
            <v>5371</v>
          </cell>
          <cell r="M130">
            <v>0</v>
          </cell>
          <cell r="N130">
            <v>18261</v>
          </cell>
          <cell r="O130">
            <v>1800</v>
          </cell>
          <cell r="P130">
            <v>0</v>
          </cell>
          <cell r="Q130">
            <v>6700</v>
          </cell>
          <cell r="R130">
            <v>0</v>
          </cell>
          <cell r="S130">
            <v>0</v>
          </cell>
          <cell r="T130">
            <v>0</v>
          </cell>
          <cell r="U130">
            <v>7000</v>
          </cell>
          <cell r="V130">
            <v>1000</v>
          </cell>
          <cell r="W130">
            <v>32173</v>
          </cell>
          <cell r="X130">
            <v>0</v>
          </cell>
          <cell r="Y130">
            <v>0</v>
          </cell>
          <cell r="Z130">
            <v>0</v>
          </cell>
          <cell r="AA130">
            <v>295342</v>
          </cell>
          <cell r="AB130">
            <v>4384</v>
          </cell>
          <cell r="AC130">
            <v>52795</v>
          </cell>
          <cell r="AD130">
            <v>10315</v>
          </cell>
          <cell r="AE130">
            <v>24790</v>
          </cell>
          <cell r="AF130">
            <v>0</v>
          </cell>
          <cell r="AG130">
            <v>9334</v>
          </cell>
          <cell r="AH130">
            <v>0</v>
          </cell>
          <cell r="AI130">
            <v>0</v>
          </cell>
          <cell r="AJ130">
            <v>4942</v>
          </cell>
          <cell r="AK130">
            <v>1235</v>
          </cell>
          <cell r="AL130">
            <v>15360</v>
          </cell>
          <cell r="AM130">
            <v>1000</v>
          </cell>
          <cell r="AN130">
            <v>800</v>
          </cell>
          <cell r="AO130">
            <v>1000</v>
          </cell>
          <cell r="AP130">
            <v>8000</v>
          </cell>
          <cell r="AQ130">
            <v>2826</v>
          </cell>
          <cell r="AR130">
            <v>1950</v>
          </cell>
          <cell r="AS130">
            <v>18069</v>
          </cell>
          <cell r="AT130">
            <v>2532</v>
          </cell>
          <cell r="AU130">
            <v>0</v>
          </cell>
          <cell r="AV130">
            <v>5135</v>
          </cell>
          <cell r="AW130">
            <v>3907</v>
          </cell>
          <cell r="AX130">
            <v>0</v>
          </cell>
          <cell r="AY130">
            <v>0</v>
          </cell>
          <cell r="AZ130">
            <v>0</v>
          </cell>
          <cell r="BA130">
            <v>13299</v>
          </cell>
          <cell r="BB130">
            <v>9717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42208</v>
          </cell>
          <cell r="BH130">
            <v>0</v>
          </cell>
          <cell r="BI130">
            <v>0</v>
          </cell>
          <cell r="BJ130">
            <v>0</v>
          </cell>
          <cell r="BK130">
            <v>38714</v>
          </cell>
          <cell r="BL130">
            <v>0</v>
          </cell>
          <cell r="BM130">
            <v>6341</v>
          </cell>
          <cell r="BN130">
            <v>17039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27039</v>
          </cell>
        </row>
        <row r="131">
          <cell r="A131">
            <v>640</v>
          </cell>
          <cell r="B131" t="str">
            <v>Ellwood Primary School</v>
          </cell>
          <cell r="D131">
            <v>31802</v>
          </cell>
          <cell r="E131">
            <v>0</v>
          </cell>
          <cell r="F131">
            <v>59031</v>
          </cell>
          <cell r="G131">
            <v>0</v>
          </cell>
          <cell r="H131">
            <v>0</v>
          </cell>
          <cell r="I131">
            <v>0</v>
          </cell>
          <cell r="J131">
            <v>391746</v>
          </cell>
          <cell r="K131">
            <v>0</v>
          </cell>
          <cell r="L131">
            <v>94174</v>
          </cell>
          <cell r="M131">
            <v>0</v>
          </cell>
          <cell r="N131">
            <v>22774</v>
          </cell>
          <cell r="O131">
            <v>0</v>
          </cell>
          <cell r="P131">
            <v>0</v>
          </cell>
          <cell r="Q131">
            <v>2500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33968</v>
          </cell>
          <cell r="X131">
            <v>0</v>
          </cell>
          <cell r="Y131">
            <v>0</v>
          </cell>
          <cell r="Z131">
            <v>0</v>
          </cell>
          <cell r="AA131">
            <v>279607</v>
          </cell>
          <cell r="AB131">
            <v>150</v>
          </cell>
          <cell r="AC131">
            <v>133409</v>
          </cell>
          <cell r="AD131">
            <v>11041</v>
          </cell>
          <cell r="AE131">
            <v>27158</v>
          </cell>
          <cell r="AF131">
            <v>0</v>
          </cell>
          <cell r="AG131">
            <v>12304</v>
          </cell>
          <cell r="AH131">
            <v>750</v>
          </cell>
          <cell r="AI131">
            <v>1500</v>
          </cell>
          <cell r="AJ131">
            <v>10171</v>
          </cell>
          <cell r="AK131">
            <v>0</v>
          </cell>
          <cell r="AL131">
            <v>6500</v>
          </cell>
          <cell r="AM131">
            <v>1200</v>
          </cell>
          <cell r="AN131">
            <v>1500</v>
          </cell>
          <cell r="AO131">
            <v>2640</v>
          </cell>
          <cell r="AP131">
            <v>9000</v>
          </cell>
          <cell r="AQ131">
            <v>6665</v>
          </cell>
          <cell r="AR131">
            <v>1160</v>
          </cell>
          <cell r="AS131">
            <v>29245</v>
          </cell>
          <cell r="AT131">
            <v>0</v>
          </cell>
          <cell r="AU131">
            <v>0</v>
          </cell>
          <cell r="AV131">
            <v>3550</v>
          </cell>
          <cell r="AW131">
            <v>3377</v>
          </cell>
          <cell r="AX131">
            <v>0</v>
          </cell>
          <cell r="AY131">
            <v>8560</v>
          </cell>
          <cell r="AZ131">
            <v>2688</v>
          </cell>
          <cell r="BA131">
            <v>0</v>
          </cell>
          <cell r="BB131">
            <v>10226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40577</v>
          </cell>
          <cell r="BH131">
            <v>0</v>
          </cell>
          <cell r="BI131">
            <v>0</v>
          </cell>
          <cell r="BJ131">
            <v>0</v>
          </cell>
          <cell r="BK131">
            <v>96158</v>
          </cell>
          <cell r="BL131">
            <v>0</v>
          </cell>
          <cell r="BM131">
            <v>3450</v>
          </cell>
          <cell r="BN131">
            <v>14563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14563</v>
          </cell>
        </row>
        <row r="132">
          <cell r="A132">
            <v>643</v>
          </cell>
          <cell r="B132" t="str">
            <v>English Bicknor Church of England Primary School</v>
          </cell>
          <cell r="D132">
            <v>13685</v>
          </cell>
          <cell r="E132">
            <v>0</v>
          </cell>
          <cell r="F132">
            <v>11741</v>
          </cell>
          <cell r="G132">
            <v>4655</v>
          </cell>
          <cell r="H132">
            <v>0</v>
          </cell>
          <cell r="I132">
            <v>0</v>
          </cell>
          <cell r="J132">
            <v>173464</v>
          </cell>
          <cell r="K132">
            <v>0</v>
          </cell>
          <cell r="L132">
            <v>14844</v>
          </cell>
          <cell r="M132">
            <v>0</v>
          </cell>
          <cell r="N132">
            <v>12033</v>
          </cell>
          <cell r="O132">
            <v>0</v>
          </cell>
          <cell r="P132">
            <v>0</v>
          </cell>
          <cell r="Q132">
            <v>1266</v>
          </cell>
          <cell r="R132">
            <v>0</v>
          </cell>
          <cell r="S132">
            <v>0</v>
          </cell>
          <cell r="T132">
            <v>0</v>
          </cell>
          <cell r="U132">
            <v>4575</v>
          </cell>
          <cell r="V132">
            <v>5897</v>
          </cell>
          <cell r="W132">
            <v>18225</v>
          </cell>
          <cell r="X132">
            <v>0</v>
          </cell>
          <cell r="Y132">
            <v>0</v>
          </cell>
          <cell r="Z132">
            <v>0</v>
          </cell>
          <cell r="AA132">
            <v>183643</v>
          </cell>
          <cell r="AB132">
            <v>2543</v>
          </cell>
          <cell r="AC132">
            <v>18911</v>
          </cell>
          <cell r="AD132">
            <v>0</v>
          </cell>
          <cell r="AE132">
            <v>17776</v>
          </cell>
          <cell r="AF132">
            <v>0</v>
          </cell>
          <cell r="AG132">
            <v>2144</v>
          </cell>
          <cell r="AH132">
            <v>515</v>
          </cell>
          <cell r="AI132">
            <v>0</v>
          </cell>
          <cell r="AJ132">
            <v>424</v>
          </cell>
          <cell r="AK132">
            <v>3812</v>
          </cell>
          <cell r="AL132">
            <v>2652</v>
          </cell>
          <cell r="AM132">
            <v>1008</v>
          </cell>
          <cell r="AN132">
            <v>6365</v>
          </cell>
          <cell r="AO132">
            <v>534</v>
          </cell>
          <cell r="AP132">
            <v>4986</v>
          </cell>
          <cell r="AQ132">
            <v>2214</v>
          </cell>
          <cell r="AR132">
            <v>743</v>
          </cell>
          <cell r="AS132">
            <v>10016</v>
          </cell>
          <cell r="AT132">
            <v>1003</v>
          </cell>
          <cell r="AU132">
            <v>0</v>
          </cell>
          <cell r="AV132">
            <v>2621</v>
          </cell>
          <cell r="AW132">
            <v>1016</v>
          </cell>
          <cell r="AX132">
            <v>0</v>
          </cell>
          <cell r="AY132">
            <v>2998</v>
          </cell>
          <cell r="AZ132">
            <v>0</v>
          </cell>
          <cell r="BA132">
            <v>626</v>
          </cell>
          <cell r="BB132">
            <v>9231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33445</v>
          </cell>
          <cell r="BH132">
            <v>0</v>
          </cell>
          <cell r="BI132">
            <v>0</v>
          </cell>
          <cell r="BJ132">
            <v>0</v>
          </cell>
          <cell r="BK132">
            <v>46071</v>
          </cell>
          <cell r="BL132">
            <v>0</v>
          </cell>
          <cell r="BM132">
            <v>3770</v>
          </cell>
          <cell r="BN132">
            <v>-31792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T132">
            <v>-31792</v>
          </cell>
        </row>
        <row r="133">
          <cell r="A133">
            <v>645</v>
          </cell>
          <cell r="B133" t="str">
            <v>Fairford Church of England Primary School</v>
          </cell>
          <cell r="C133">
            <v>1</v>
          </cell>
          <cell r="D133">
            <v>19611</v>
          </cell>
          <cell r="E133">
            <v>0</v>
          </cell>
          <cell r="F133">
            <v>16881</v>
          </cell>
          <cell r="G133">
            <v>1621</v>
          </cell>
          <cell r="H133">
            <v>0</v>
          </cell>
          <cell r="I133">
            <v>0</v>
          </cell>
          <cell r="J133">
            <v>594538</v>
          </cell>
          <cell r="K133">
            <v>0</v>
          </cell>
          <cell r="L133">
            <v>33586</v>
          </cell>
          <cell r="M133">
            <v>0</v>
          </cell>
          <cell r="N133">
            <v>22430</v>
          </cell>
          <cell r="O133">
            <v>0</v>
          </cell>
          <cell r="P133">
            <v>1850</v>
          </cell>
          <cell r="Q133">
            <v>3390</v>
          </cell>
          <cell r="R133">
            <v>27670</v>
          </cell>
          <cell r="S133">
            <v>0</v>
          </cell>
          <cell r="T133">
            <v>0</v>
          </cell>
          <cell r="U133">
            <v>2590</v>
          </cell>
          <cell r="V133">
            <v>828</v>
          </cell>
          <cell r="W133">
            <v>42768</v>
          </cell>
          <cell r="X133">
            <v>0</v>
          </cell>
          <cell r="Y133">
            <v>0</v>
          </cell>
          <cell r="Z133">
            <v>0</v>
          </cell>
          <cell r="AA133">
            <v>397380</v>
          </cell>
          <cell r="AB133">
            <v>7435</v>
          </cell>
          <cell r="AC133">
            <v>112948</v>
          </cell>
          <cell r="AD133">
            <v>12546</v>
          </cell>
          <cell r="AE133">
            <v>38406</v>
          </cell>
          <cell r="AF133">
            <v>18087</v>
          </cell>
          <cell r="AG133">
            <v>14629</v>
          </cell>
          <cell r="AH133">
            <v>5423</v>
          </cell>
          <cell r="AI133">
            <v>3300</v>
          </cell>
          <cell r="AJ133">
            <v>6247</v>
          </cell>
          <cell r="AK133">
            <v>0</v>
          </cell>
          <cell r="AL133">
            <v>6033</v>
          </cell>
          <cell r="AM133">
            <v>2650</v>
          </cell>
          <cell r="AN133">
            <v>18800</v>
          </cell>
          <cell r="AO133">
            <v>2000</v>
          </cell>
          <cell r="AP133">
            <v>7750</v>
          </cell>
          <cell r="AQ133">
            <v>13117</v>
          </cell>
          <cell r="AR133">
            <v>2350</v>
          </cell>
          <cell r="AS133">
            <v>17116</v>
          </cell>
          <cell r="AT133">
            <v>4859</v>
          </cell>
          <cell r="AU133">
            <v>0</v>
          </cell>
          <cell r="AV133">
            <v>6530</v>
          </cell>
          <cell r="AW133">
            <v>5484</v>
          </cell>
          <cell r="AX133">
            <v>0</v>
          </cell>
          <cell r="AY133">
            <v>13080</v>
          </cell>
          <cell r="AZ133">
            <v>13700</v>
          </cell>
          <cell r="BA133">
            <v>0</v>
          </cell>
          <cell r="BB133">
            <v>11750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49249</v>
          </cell>
          <cell r="BH133">
            <v>0</v>
          </cell>
          <cell r="BI133">
            <v>0</v>
          </cell>
          <cell r="BJ133">
            <v>0</v>
          </cell>
          <cell r="BK133">
            <v>62399</v>
          </cell>
          <cell r="BL133">
            <v>0</v>
          </cell>
          <cell r="BM133">
            <v>5352</v>
          </cell>
          <cell r="BN133">
            <v>7641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T133">
            <v>7641</v>
          </cell>
        </row>
        <row r="134">
          <cell r="A134">
            <v>655</v>
          </cell>
          <cell r="B134" t="str">
            <v>Gotherington Primary School</v>
          </cell>
          <cell r="D134">
            <v>19682</v>
          </cell>
          <cell r="E134">
            <v>0</v>
          </cell>
          <cell r="F134">
            <v>51299</v>
          </cell>
          <cell r="G134">
            <v>0</v>
          </cell>
          <cell r="H134">
            <v>0</v>
          </cell>
          <cell r="I134">
            <v>0</v>
          </cell>
          <cell r="J134">
            <v>547520</v>
          </cell>
          <cell r="K134">
            <v>0</v>
          </cell>
          <cell r="L134">
            <v>33428</v>
          </cell>
          <cell r="M134">
            <v>0</v>
          </cell>
          <cell r="N134">
            <v>13608</v>
          </cell>
          <cell r="O134">
            <v>0</v>
          </cell>
          <cell r="P134">
            <v>0</v>
          </cell>
          <cell r="Q134">
            <v>3790</v>
          </cell>
          <cell r="R134">
            <v>0</v>
          </cell>
          <cell r="S134">
            <v>5200</v>
          </cell>
          <cell r="T134">
            <v>0</v>
          </cell>
          <cell r="U134">
            <v>5000</v>
          </cell>
          <cell r="V134">
            <v>12079</v>
          </cell>
          <cell r="W134">
            <v>37105</v>
          </cell>
          <cell r="X134">
            <v>0</v>
          </cell>
          <cell r="Y134">
            <v>0</v>
          </cell>
          <cell r="Z134">
            <v>0</v>
          </cell>
          <cell r="AA134">
            <v>416274</v>
          </cell>
          <cell r="AB134">
            <v>6201</v>
          </cell>
          <cell r="AC134">
            <v>109303</v>
          </cell>
          <cell r="AD134">
            <v>0</v>
          </cell>
          <cell r="AE134">
            <v>43122</v>
          </cell>
          <cell r="AF134">
            <v>0</v>
          </cell>
          <cell r="AG134">
            <v>13572</v>
          </cell>
          <cell r="AH134">
            <v>1000</v>
          </cell>
          <cell r="AI134">
            <v>1000</v>
          </cell>
          <cell r="AJ134">
            <v>0</v>
          </cell>
          <cell r="AK134">
            <v>0</v>
          </cell>
          <cell r="AL134">
            <v>5600</v>
          </cell>
          <cell r="AM134">
            <v>1300</v>
          </cell>
          <cell r="AN134">
            <v>14000</v>
          </cell>
          <cell r="AO134">
            <v>1400</v>
          </cell>
          <cell r="AP134">
            <v>7700</v>
          </cell>
          <cell r="AQ134">
            <v>6688</v>
          </cell>
          <cell r="AR134">
            <v>500</v>
          </cell>
          <cell r="AS134">
            <v>19357</v>
          </cell>
          <cell r="AT134">
            <v>1250</v>
          </cell>
          <cell r="AU134">
            <v>0</v>
          </cell>
          <cell r="AV134">
            <v>2000</v>
          </cell>
          <cell r="AW134">
            <v>5154</v>
          </cell>
          <cell r="AX134">
            <v>0</v>
          </cell>
          <cell r="AY134">
            <v>0</v>
          </cell>
          <cell r="AZ134">
            <v>300</v>
          </cell>
          <cell r="BA134">
            <v>3040</v>
          </cell>
          <cell r="BB134">
            <v>18500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47933</v>
          </cell>
          <cell r="BH134">
            <v>0</v>
          </cell>
          <cell r="BI134">
            <v>0</v>
          </cell>
          <cell r="BJ134">
            <v>0</v>
          </cell>
          <cell r="BK134">
            <v>83029</v>
          </cell>
          <cell r="BL134">
            <v>0</v>
          </cell>
          <cell r="BM134">
            <v>3687</v>
          </cell>
          <cell r="BN134">
            <v>151</v>
          </cell>
          <cell r="BO134">
            <v>0</v>
          </cell>
          <cell r="BP134">
            <v>12516</v>
          </cell>
          <cell r="BQ134">
            <v>0</v>
          </cell>
          <cell r="BR134">
            <v>0</v>
          </cell>
          <cell r="BS134">
            <v>0</v>
          </cell>
          <cell r="BT134">
            <v>12667</v>
          </cell>
        </row>
        <row r="135">
          <cell r="A135">
            <v>656</v>
          </cell>
          <cell r="B135" t="str">
            <v>Grangefield School</v>
          </cell>
          <cell r="D135">
            <v>20733</v>
          </cell>
          <cell r="E135">
            <v>0</v>
          </cell>
          <cell r="F135">
            <v>7373</v>
          </cell>
          <cell r="G135">
            <v>0</v>
          </cell>
          <cell r="H135">
            <v>0</v>
          </cell>
          <cell r="I135">
            <v>0</v>
          </cell>
          <cell r="J135">
            <v>563621</v>
          </cell>
          <cell r="K135">
            <v>0</v>
          </cell>
          <cell r="L135">
            <v>10469</v>
          </cell>
          <cell r="M135">
            <v>0</v>
          </cell>
          <cell r="N135">
            <v>28785</v>
          </cell>
          <cell r="O135">
            <v>0</v>
          </cell>
          <cell r="P135">
            <v>0</v>
          </cell>
          <cell r="Q135">
            <v>4500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50669</v>
          </cell>
          <cell r="X135">
            <v>0</v>
          </cell>
          <cell r="Y135">
            <v>0</v>
          </cell>
          <cell r="Z135">
            <v>0</v>
          </cell>
          <cell r="AA135">
            <v>392490</v>
          </cell>
          <cell r="AB135">
            <v>7489</v>
          </cell>
          <cell r="AC135">
            <v>68506</v>
          </cell>
          <cell r="AD135">
            <v>8030</v>
          </cell>
          <cell r="AE135">
            <v>15915</v>
          </cell>
          <cell r="AF135">
            <v>0</v>
          </cell>
          <cell r="AG135">
            <v>15570</v>
          </cell>
          <cell r="AH135">
            <v>3500</v>
          </cell>
          <cell r="AI135">
            <v>8100</v>
          </cell>
          <cell r="AJ135">
            <v>6092</v>
          </cell>
          <cell r="AK135">
            <v>0</v>
          </cell>
          <cell r="AL135">
            <v>8000</v>
          </cell>
          <cell r="AM135">
            <v>3500</v>
          </cell>
          <cell r="AN135">
            <v>2000</v>
          </cell>
          <cell r="AO135">
            <v>5000</v>
          </cell>
          <cell r="AP135">
            <v>15000</v>
          </cell>
          <cell r="AQ135">
            <v>17521</v>
          </cell>
          <cell r="AR135">
            <v>1000</v>
          </cell>
          <cell r="AS135">
            <v>33984</v>
          </cell>
          <cell r="AT135">
            <v>23730</v>
          </cell>
          <cell r="AU135">
            <v>0</v>
          </cell>
          <cell r="AV135">
            <v>4500</v>
          </cell>
          <cell r="AW135">
            <v>6332</v>
          </cell>
          <cell r="AX135">
            <v>0</v>
          </cell>
          <cell r="AY135">
            <v>2410</v>
          </cell>
          <cell r="AZ135">
            <v>0</v>
          </cell>
          <cell r="BA135">
            <v>4500</v>
          </cell>
          <cell r="BB135">
            <v>11783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25702</v>
          </cell>
          <cell r="BH135">
            <v>0</v>
          </cell>
          <cell r="BI135">
            <v>0</v>
          </cell>
          <cell r="BJ135">
            <v>0</v>
          </cell>
          <cell r="BK135">
            <v>29364</v>
          </cell>
          <cell r="BL135">
            <v>0</v>
          </cell>
          <cell r="BM135">
            <v>3711</v>
          </cell>
          <cell r="BN135">
            <v>13825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13825</v>
          </cell>
        </row>
        <row r="136">
          <cell r="A136">
            <v>657</v>
          </cell>
          <cell r="B136" t="str">
            <v>Great Rissington Primary School</v>
          </cell>
          <cell r="D136">
            <v>12667</v>
          </cell>
          <cell r="E136">
            <v>0</v>
          </cell>
          <cell r="F136">
            <v>810</v>
          </cell>
          <cell r="G136">
            <v>4338</v>
          </cell>
          <cell r="H136">
            <v>0</v>
          </cell>
          <cell r="I136">
            <v>0</v>
          </cell>
          <cell r="J136">
            <v>273201</v>
          </cell>
          <cell r="K136">
            <v>0</v>
          </cell>
          <cell r="L136">
            <v>1817</v>
          </cell>
          <cell r="M136">
            <v>0</v>
          </cell>
          <cell r="N136">
            <v>19210</v>
          </cell>
          <cell r="O136">
            <v>0</v>
          </cell>
          <cell r="P136">
            <v>0</v>
          </cell>
          <cell r="Q136">
            <v>7523</v>
          </cell>
          <cell r="R136">
            <v>0</v>
          </cell>
          <cell r="S136">
            <v>0</v>
          </cell>
          <cell r="T136">
            <v>0</v>
          </cell>
          <cell r="U136">
            <v>760</v>
          </cell>
          <cell r="V136">
            <v>1628</v>
          </cell>
          <cell r="W136">
            <v>25541</v>
          </cell>
          <cell r="X136">
            <v>0</v>
          </cell>
          <cell r="Y136">
            <v>0</v>
          </cell>
          <cell r="Z136">
            <v>0</v>
          </cell>
          <cell r="AA136">
            <v>184291</v>
          </cell>
          <cell r="AB136">
            <v>7852</v>
          </cell>
          <cell r="AC136">
            <v>31343</v>
          </cell>
          <cell r="AD136">
            <v>5424</v>
          </cell>
          <cell r="AE136">
            <v>20039</v>
          </cell>
          <cell r="AF136">
            <v>0</v>
          </cell>
          <cell r="AG136">
            <v>5321</v>
          </cell>
          <cell r="AH136">
            <v>2252</v>
          </cell>
          <cell r="AI136">
            <v>2000</v>
          </cell>
          <cell r="AJ136">
            <v>5955</v>
          </cell>
          <cell r="AK136">
            <v>1600</v>
          </cell>
          <cell r="AL136">
            <v>4357</v>
          </cell>
          <cell r="AM136">
            <v>2122</v>
          </cell>
          <cell r="AN136">
            <v>530</v>
          </cell>
          <cell r="AO136">
            <v>260</v>
          </cell>
          <cell r="AP136">
            <v>3183</v>
          </cell>
          <cell r="AQ136">
            <v>4239</v>
          </cell>
          <cell r="AR136">
            <v>1327</v>
          </cell>
          <cell r="AS136">
            <v>11239</v>
          </cell>
          <cell r="AT136">
            <v>1160</v>
          </cell>
          <cell r="AU136">
            <v>0</v>
          </cell>
          <cell r="AV136">
            <v>2813</v>
          </cell>
          <cell r="AW136">
            <v>2536</v>
          </cell>
          <cell r="AX136">
            <v>0</v>
          </cell>
          <cell r="AY136">
            <v>0</v>
          </cell>
          <cell r="AZ136">
            <v>0</v>
          </cell>
          <cell r="BA136">
            <v>9005</v>
          </cell>
          <cell r="BB136">
            <v>8499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37136</v>
          </cell>
          <cell r="BH136">
            <v>0</v>
          </cell>
          <cell r="BI136">
            <v>0</v>
          </cell>
          <cell r="BJ136">
            <v>0</v>
          </cell>
          <cell r="BK136">
            <v>34635</v>
          </cell>
          <cell r="BL136">
            <v>0</v>
          </cell>
          <cell r="BM136">
            <v>7649</v>
          </cell>
          <cell r="BN136">
            <v>25000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T136">
            <v>25000</v>
          </cell>
        </row>
        <row r="137">
          <cell r="A137">
            <v>658</v>
          </cell>
          <cell r="B137" t="str">
            <v>Gretton Primary School</v>
          </cell>
          <cell r="D137">
            <v>31277</v>
          </cell>
          <cell r="E137">
            <v>0</v>
          </cell>
          <cell r="F137">
            <v>39314</v>
          </cell>
          <cell r="G137">
            <v>4170</v>
          </cell>
          <cell r="H137">
            <v>0</v>
          </cell>
          <cell r="I137">
            <v>0</v>
          </cell>
          <cell r="J137">
            <v>252851</v>
          </cell>
          <cell r="K137">
            <v>0</v>
          </cell>
          <cell r="L137">
            <v>4573</v>
          </cell>
          <cell r="M137">
            <v>0</v>
          </cell>
          <cell r="N137">
            <v>22382</v>
          </cell>
          <cell r="O137">
            <v>0</v>
          </cell>
          <cell r="P137">
            <v>0</v>
          </cell>
          <cell r="Q137">
            <v>4257</v>
          </cell>
          <cell r="R137">
            <v>0</v>
          </cell>
          <cell r="S137">
            <v>0</v>
          </cell>
          <cell r="T137">
            <v>0</v>
          </cell>
          <cell r="U137">
            <v>7482</v>
          </cell>
          <cell r="V137">
            <v>1650</v>
          </cell>
          <cell r="W137">
            <v>24863</v>
          </cell>
          <cell r="X137">
            <v>0</v>
          </cell>
          <cell r="Y137">
            <v>0</v>
          </cell>
          <cell r="Z137">
            <v>0</v>
          </cell>
          <cell r="AA137">
            <v>202963</v>
          </cell>
          <cell r="AB137">
            <v>9213</v>
          </cell>
          <cell r="AC137">
            <v>34115</v>
          </cell>
          <cell r="AD137">
            <v>2766</v>
          </cell>
          <cell r="AE137">
            <v>14986</v>
          </cell>
          <cell r="AF137">
            <v>0</v>
          </cell>
          <cell r="AG137">
            <v>3961</v>
          </cell>
          <cell r="AH137">
            <v>750</v>
          </cell>
          <cell r="AI137">
            <v>1000</v>
          </cell>
          <cell r="AJ137">
            <v>2317</v>
          </cell>
          <cell r="AK137">
            <v>579</v>
          </cell>
          <cell r="AL137">
            <v>6000</v>
          </cell>
          <cell r="AM137">
            <v>2000</v>
          </cell>
          <cell r="AN137">
            <v>7270</v>
          </cell>
          <cell r="AO137">
            <v>770</v>
          </cell>
          <cell r="AP137">
            <v>4970</v>
          </cell>
          <cell r="AQ137">
            <v>4192</v>
          </cell>
          <cell r="AR137">
            <v>910</v>
          </cell>
          <cell r="AS137">
            <v>15790</v>
          </cell>
          <cell r="AT137">
            <v>2775</v>
          </cell>
          <cell r="AU137">
            <v>0</v>
          </cell>
          <cell r="AV137">
            <v>2976</v>
          </cell>
          <cell r="AW137">
            <v>2184</v>
          </cell>
          <cell r="AX137">
            <v>0</v>
          </cell>
          <cell r="AY137">
            <v>6235</v>
          </cell>
          <cell r="AZ137">
            <v>0</v>
          </cell>
          <cell r="BA137">
            <v>666</v>
          </cell>
          <cell r="BB137">
            <v>8174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36650</v>
          </cell>
          <cell r="BH137">
            <v>0</v>
          </cell>
          <cell r="BI137">
            <v>0</v>
          </cell>
          <cell r="BJ137">
            <v>0</v>
          </cell>
          <cell r="BK137">
            <v>43484</v>
          </cell>
          <cell r="BL137">
            <v>0</v>
          </cell>
          <cell r="BM137">
            <v>3291</v>
          </cell>
          <cell r="BN137">
            <v>11773</v>
          </cell>
          <cell r="BO137">
            <v>0</v>
          </cell>
          <cell r="BP137">
            <v>33359</v>
          </cell>
          <cell r="BQ137">
            <v>0</v>
          </cell>
          <cell r="BR137">
            <v>0</v>
          </cell>
          <cell r="BS137">
            <v>0</v>
          </cell>
          <cell r="BT137">
            <v>45132</v>
          </cell>
        </row>
        <row r="138">
          <cell r="A138">
            <v>660</v>
          </cell>
          <cell r="B138" t="str">
            <v>Stone with Woodford Church of England Primary School</v>
          </cell>
          <cell r="D138">
            <v>43603</v>
          </cell>
          <cell r="E138">
            <v>0</v>
          </cell>
          <cell r="F138">
            <v>49632</v>
          </cell>
          <cell r="G138">
            <v>2059</v>
          </cell>
          <cell r="H138">
            <v>26000</v>
          </cell>
          <cell r="I138">
            <v>0</v>
          </cell>
          <cell r="J138">
            <v>275829</v>
          </cell>
          <cell r="K138">
            <v>0</v>
          </cell>
          <cell r="L138">
            <v>30445</v>
          </cell>
          <cell r="M138">
            <v>0</v>
          </cell>
          <cell r="N138">
            <v>20114</v>
          </cell>
          <cell r="O138">
            <v>11895</v>
          </cell>
          <cell r="P138">
            <v>0</v>
          </cell>
          <cell r="Q138">
            <v>6500</v>
          </cell>
          <cell r="R138">
            <v>0</v>
          </cell>
          <cell r="S138">
            <v>0</v>
          </cell>
          <cell r="T138">
            <v>0</v>
          </cell>
          <cell r="U138">
            <v>4500</v>
          </cell>
          <cell r="V138">
            <v>1000</v>
          </cell>
          <cell r="W138">
            <v>24958</v>
          </cell>
          <cell r="X138">
            <v>0</v>
          </cell>
          <cell r="Y138">
            <v>0</v>
          </cell>
          <cell r="Z138">
            <v>0</v>
          </cell>
          <cell r="AA138">
            <v>204194</v>
          </cell>
          <cell r="AB138">
            <v>20700</v>
          </cell>
          <cell r="AC138">
            <v>58720</v>
          </cell>
          <cell r="AD138">
            <v>9741</v>
          </cell>
          <cell r="AE138">
            <v>27906</v>
          </cell>
          <cell r="AF138">
            <v>0</v>
          </cell>
          <cell r="AG138">
            <v>10320</v>
          </cell>
          <cell r="AH138">
            <v>500</v>
          </cell>
          <cell r="AI138">
            <v>3700</v>
          </cell>
          <cell r="AJ138">
            <v>5687</v>
          </cell>
          <cell r="AK138">
            <v>1421</v>
          </cell>
          <cell r="AL138">
            <v>5625</v>
          </cell>
          <cell r="AM138">
            <v>258</v>
          </cell>
          <cell r="AN138">
            <v>500</v>
          </cell>
          <cell r="AO138">
            <v>640</v>
          </cell>
          <cell r="AP138">
            <v>4500</v>
          </cell>
          <cell r="AQ138">
            <v>2082</v>
          </cell>
          <cell r="AR138">
            <v>880</v>
          </cell>
          <cell r="AS138">
            <v>23271</v>
          </cell>
          <cell r="AT138">
            <v>2057</v>
          </cell>
          <cell r="AU138">
            <v>0</v>
          </cell>
          <cell r="AV138">
            <v>995</v>
          </cell>
          <cell r="AW138">
            <v>2158</v>
          </cell>
          <cell r="AX138">
            <v>0</v>
          </cell>
          <cell r="AY138">
            <v>6876</v>
          </cell>
          <cell r="AZ138">
            <v>0</v>
          </cell>
          <cell r="BA138">
            <v>5000</v>
          </cell>
          <cell r="BB138">
            <v>7965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36811</v>
          </cell>
          <cell r="BH138">
            <v>0</v>
          </cell>
          <cell r="BI138">
            <v>0</v>
          </cell>
          <cell r="BJ138">
            <v>0</v>
          </cell>
          <cell r="BK138">
            <v>109155</v>
          </cell>
          <cell r="BL138">
            <v>0</v>
          </cell>
          <cell r="BM138">
            <v>5347</v>
          </cell>
          <cell r="BN138">
            <v>5748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T138">
            <v>13148</v>
          </cell>
        </row>
        <row r="139">
          <cell r="A139">
            <v>664</v>
          </cell>
          <cell r="B139" t="str">
            <v>Hardwicke Parochial Primary School</v>
          </cell>
          <cell r="D139">
            <v>81195</v>
          </cell>
          <cell r="E139">
            <v>0</v>
          </cell>
          <cell r="F139">
            <v>0</v>
          </cell>
          <cell r="G139">
            <v>796</v>
          </cell>
          <cell r="H139">
            <v>0</v>
          </cell>
          <cell r="I139">
            <v>0</v>
          </cell>
          <cell r="J139">
            <v>1063329</v>
          </cell>
          <cell r="K139">
            <v>0</v>
          </cell>
          <cell r="L139">
            <v>45565</v>
          </cell>
          <cell r="M139">
            <v>0</v>
          </cell>
          <cell r="N139">
            <v>32496</v>
          </cell>
          <cell r="O139">
            <v>0</v>
          </cell>
          <cell r="P139">
            <v>0</v>
          </cell>
          <cell r="Q139">
            <v>6150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64264</v>
          </cell>
          <cell r="X139">
            <v>0</v>
          </cell>
          <cell r="Y139">
            <v>0</v>
          </cell>
          <cell r="Z139">
            <v>0</v>
          </cell>
          <cell r="AA139">
            <v>752202</v>
          </cell>
          <cell r="AB139">
            <v>0</v>
          </cell>
          <cell r="AC139">
            <v>168518</v>
          </cell>
          <cell r="AD139">
            <v>25561</v>
          </cell>
          <cell r="AE139">
            <v>30531</v>
          </cell>
          <cell r="AF139">
            <v>0</v>
          </cell>
          <cell r="AG139">
            <v>33940</v>
          </cell>
          <cell r="AH139">
            <v>2100</v>
          </cell>
          <cell r="AI139">
            <v>0</v>
          </cell>
          <cell r="AJ139">
            <v>0</v>
          </cell>
          <cell r="AK139">
            <v>0</v>
          </cell>
          <cell r="AL139">
            <v>47000</v>
          </cell>
          <cell r="AM139">
            <v>5500</v>
          </cell>
          <cell r="AN139">
            <v>3500</v>
          </cell>
          <cell r="AO139">
            <v>3500</v>
          </cell>
          <cell r="AP139">
            <v>15000</v>
          </cell>
          <cell r="AQ139">
            <v>3094</v>
          </cell>
          <cell r="AR139">
            <v>0</v>
          </cell>
          <cell r="AS139">
            <v>68301</v>
          </cell>
          <cell r="AT139">
            <v>3397</v>
          </cell>
          <cell r="AU139">
            <v>0</v>
          </cell>
          <cell r="AV139">
            <v>15848</v>
          </cell>
          <cell r="AW139">
            <v>10334</v>
          </cell>
          <cell r="AX139">
            <v>0</v>
          </cell>
          <cell r="AY139">
            <v>0</v>
          </cell>
          <cell r="AZ139">
            <v>43169</v>
          </cell>
          <cell r="BA139">
            <v>7368</v>
          </cell>
          <cell r="BB139">
            <v>15684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4629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5425</v>
          </cell>
          <cell r="BN139">
            <v>38452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38452</v>
          </cell>
        </row>
        <row r="140">
          <cell r="A140">
            <v>665</v>
          </cell>
          <cell r="B140" t="str">
            <v>Haresfield Church of England Primary School</v>
          </cell>
          <cell r="D140">
            <v>40470</v>
          </cell>
          <cell r="E140">
            <v>0</v>
          </cell>
          <cell r="F140">
            <v>47718</v>
          </cell>
          <cell r="G140">
            <v>1859</v>
          </cell>
          <cell r="H140">
            <v>0</v>
          </cell>
          <cell r="I140">
            <v>0</v>
          </cell>
          <cell r="J140">
            <v>271370</v>
          </cell>
          <cell r="K140">
            <v>0</v>
          </cell>
          <cell r="L140">
            <v>3618</v>
          </cell>
          <cell r="M140">
            <v>0</v>
          </cell>
          <cell r="N140">
            <v>17887</v>
          </cell>
          <cell r="O140">
            <v>0</v>
          </cell>
          <cell r="P140">
            <v>0</v>
          </cell>
          <cell r="Q140">
            <v>3500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1300</v>
          </cell>
          <cell r="W140">
            <v>23680</v>
          </cell>
          <cell r="X140">
            <v>0</v>
          </cell>
          <cell r="Y140">
            <v>0</v>
          </cell>
          <cell r="Z140">
            <v>0</v>
          </cell>
          <cell r="AA140">
            <v>204563</v>
          </cell>
          <cell r="AB140">
            <v>15886</v>
          </cell>
          <cell r="AC140">
            <v>42471</v>
          </cell>
          <cell r="AD140">
            <v>13000</v>
          </cell>
          <cell r="AE140">
            <v>15000</v>
          </cell>
          <cell r="AF140">
            <v>0</v>
          </cell>
          <cell r="AG140">
            <v>8000</v>
          </cell>
          <cell r="AH140">
            <v>250</v>
          </cell>
          <cell r="AI140">
            <v>500</v>
          </cell>
          <cell r="AJ140">
            <v>4350</v>
          </cell>
          <cell r="AK140">
            <v>230</v>
          </cell>
          <cell r="AL140">
            <v>2100</v>
          </cell>
          <cell r="AM140">
            <v>1750</v>
          </cell>
          <cell r="AN140">
            <v>300</v>
          </cell>
          <cell r="AO140">
            <v>2200</v>
          </cell>
          <cell r="AP140">
            <v>4750</v>
          </cell>
          <cell r="AQ140">
            <v>2084</v>
          </cell>
          <cell r="AR140">
            <v>1200</v>
          </cell>
          <cell r="AS140">
            <v>8843</v>
          </cell>
          <cell r="AT140">
            <v>2439</v>
          </cell>
          <cell r="AU140">
            <v>0</v>
          </cell>
          <cell r="AV140">
            <v>5400</v>
          </cell>
          <cell r="AW140">
            <v>2500</v>
          </cell>
          <cell r="AX140">
            <v>0</v>
          </cell>
          <cell r="AY140">
            <v>100</v>
          </cell>
          <cell r="AZ140">
            <v>1000</v>
          </cell>
          <cell r="BA140">
            <v>1000</v>
          </cell>
          <cell r="BB140">
            <v>10443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37790</v>
          </cell>
          <cell r="BH140">
            <v>0</v>
          </cell>
          <cell r="BI140">
            <v>0</v>
          </cell>
          <cell r="BJ140">
            <v>0</v>
          </cell>
          <cell r="BK140">
            <v>82385</v>
          </cell>
          <cell r="BL140">
            <v>0</v>
          </cell>
          <cell r="BM140">
            <v>4982</v>
          </cell>
          <cell r="BN140">
            <v>11466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11466</v>
          </cell>
        </row>
        <row r="141">
          <cell r="A141">
            <v>666</v>
          </cell>
          <cell r="B141" t="str">
            <v>Hartpury Church of England Primary School</v>
          </cell>
          <cell r="C141">
            <v>1</v>
          </cell>
          <cell r="D141">
            <v>30531</v>
          </cell>
          <cell r="E141">
            <v>0</v>
          </cell>
          <cell r="F141">
            <v>51133</v>
          </cell>
          <cell r="G141">
            <v>1213</v>
          </cell>
          <cell r="H141">
            <v>0</v>
          </cell>
          <cell r="I141">
            <v>0</v>
          </cell>
          <cell r="J141">
            <v>297794</v>
          </cell>
          <cell r="K141">
            <v>0</v>
          </cell>
          <cell r="L141">
            <v>23651</v>
          </cell>
          <cell r="M141">
            <v>0</v>
          </cell>
          <cell r="N141">
            <v>17376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24698</v>
          </cell>
          <cell r="X141">
            <v>0</v>
          </cell>
          <cell r="Y141">
            <v>0</v>
          </cell>
          <cell r="Z141">
            <v>0</v>
          </cell>
          <cell r="AA141">
            <v>250051</v>
          </cell>
          <cell r="AB141">
            <v>6298</v>
          </cell>
          <cell r="AC141">
            <v>45092</v>
          </cell>
          <cell r="AD141">
            <v>0</v>
          </cell>
          <cell r="AE141">
            <v>18957</v>
          </cell>
          <cell r="AF141">
            <v>0</v>
          </cell>
          <cell r="AG141">
            <v>5400</v>
          </cell>
          <cell r="AH141">
            <v>0</v>
          </cell>
          <cell r="AI141">
            <v>1125</v>
          </cell>
          <cell r="AJ141">
            <v>3451</v>
          </cell>
          <cell r="AK141">
            <v>863</v>
          </cell>
          <cell r="AL141">
            <v>6556</v>
          </cell>
          <cell r="AM141">
            <v>1550</v>
          </cell>
          <cell r="AN141">
            <v>8784</v>
          </cell>
          <cell r="AO141">
            <v>1627</v>
          </cell>
          <cell r="AP141">
            <v>6500</v>
          </cell>
          <cell r="AQ141">
            <v>8643</v>
          </cell>
          <cell r="AR141">
            <v>866</v>
          </cell>
          <cell r="AS141">
            <v>4639</v>
          </cell>
          <cell r="AT141">
            <v>2597</v>
          </cell>
          <cell r="AU141">
            <v>0</v>
          </cell>
          <cell r="AV141">
            <v>2193</v>
          </cell>
          <cell r="AW141">
            <v>2387</v>
          </cell>
          <cell r="AX141">
            <v>0</v>
          </cell>
          <cell r="AY141">
            <v>4338</v>
          </cell>
          <cell r="AZ141">
            <v>0</v>
          </cell>
          <cell r="BA141">
            <v>150</v>
          </cell>
          <cell r="BB141">
            <v>8983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20791</v>
          </cell>
          <cell r="BH141">
            <v>0</v>
          </cell>
          <cell r="BI141">
            <v>0</v>
          </cell>
          <cell r="BJ141">
            <v>0</v>
          </cell>
          <cell r="BK141">
            <v>68606</v>
          </cell>
          <cell r="BL141">
            <v>0</v>
          </cell>
          <cell r="BM141">
            <v>4531</v>
          </cell>
          <cell r="BN141">
            <v>3000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T141">
            <v>3000</v>
          </cell>
        </row>
        <row r="142">
          <cell r="A142">
            <v>667</v>
          </cell>
          <cell r="B142" t="str">
            <v>Hatherop Church of England Primary School</v>
          </cell>
          <cell r="D142">
            <v>13044</v>
          </cell>
          <cell r="E142">
            <v>0</v>
          </cell>
          <cell r="F142">
            <v>22168</v>
          </cell>
          <cell r="G142">
            <v>2157</v>
          </cell>
          <cell r="H142">
            <v>0</v>
          </cell>
          <cell r="I142">
            <v>0</v>
          </cell>
          <cell r="J142">
            <v>247924</v>
          </cell>
          <cell r="K142">
            <v>0</v>
          </cell>
          <cell r="L142">
            <v>6821</v>
          </cell>
          <cell r="M142">
            <v>0</v>
          </cell>
          <cell r="N142">
            <v>20634.5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17170</v>
          </cell>
          <cell r="W142">
            <v>24844</v>
          </cell>
          <cell r="X142">
            <v>0</v>
          </cell>
          <cell r="Y142">
            <v>0</v>
          </cell>
          <cell r="Z142">
            <v>0</v>
          </cell>
          <cell r="AA142">
            <v>183125</v>
          </cell>
          <cell r="AB142">
            <v>3000</v>
          </cell>
          <cell r="AC142">
            <v>33700</v>
          </cell>
          <cell r="AD142">
            <v>26259</v>
          </cell>
          <cell r="AE142">
            <v>15600</v>
          </cell>
          <cell r="AF142">
            <v>0</v>
          </cell>
          <cell r="AG142">
            <v>4864</v>
          </cell>
          <cell r="AH142">
            <v>0</v>
          </cell>
          <cell r="AI142">
            <v>500</v>
          </cell>
          <cell r="AJ142">
            <v>2716</v>
          </cell>
          <cell r="AK142">
            <v>0</v>
          </cell>
          <cell r="AL142">
            <v>2000</v>
          </cell>
          <cell r="AM142">
            <v>2500</v>
          </cell>
          <cell r="AN142">
            <v>850</v>
          </cell>
          <cell r="AO142">
            <v>390</v>
          </cell>
          <cell r="AP142">
            <v>5000</v>
          </cell>
          <cell r="AQ142">
            <v>2355</v>
          </cell>
          <cell r="AR142">
            <v>530</v>
          </cell>
          <cell r="AS142">
            <v>23473</v>
          </cell>
          <cell r="AT142">
            <v>150</v>
          </cell>
          <cell r="AU142">
            <v>0</v>
          </cell>
          <cell r="AV142">
            <v>900</v>
          </cell>
          <cell r="AW142">
            <v>2088</v>
          </cell>
          <cell r="AX142">
            <v>0</v>
          </cell>
          <cell r="AY142">
            <v>1040</v>
          </cell>
          <cell r="AZ142">
            <v>0</v>
          </cell>
          <cell r="BA142">
            <v>0</v>
          </cell>
          <cell r="BB142">
            <v>7277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35757</v>
          </cell>
          <cell r="BH142">
            <v>0</v>
          </cell>
          <cell r="BI142">
            <v>0</v>
          </cell>
          <cell r="BJ142">
            <v>0</v>
          </cell>
          <cell r="BK142">
            <v>22168</v>
          </cell>
          <cell r="BL142">
            <v>0</v>
          </cell>
          <cell r="BM142">
            <v>6709</v>
          </cell>
          <cell r="BN142">
            <v>12120.5</v>
          </cell>
          <cell r="BO142">
            <v>0</v>
          </cell>
          <cell r="BP142">
            <v>31205</v>
          </cell>
          <cell r="BQ142">
            <v>0</v>
          </cell>
          <cell r="BR142">
            <v>0</v>
          </cell>
          <cell r="BS142">
            <v>0</v>
          </cell>
          <cell r="BT142">
            <v>43325.5</v>
          </cell>
        </row>
        <row r="143">
          <cell r="A143">
            <v>670</v>
          </cell>
          <cell r="B143" t="str">
            <v>Highnam Church of England Primary School</v>
          </cell>
          <cell r="D143">
            <v>50982</v>
          </cell>
          <cell r="E143">
            <v>0</v>
          </cell>
          <cell r="F143">
            <v>8195</v>
          </cell>
          <cell r="G143">
            <v>0</v>
          </cell>
          <cell r="H143">
            <v>0</v>
          </cell>
          <cell r="I143">
            <v>0</v>
          </cell>
          <cell r="J143">
            <v>482176</v>
          </cell>
          <cell r="K143">
            <v>0</v>
          </cell>
          <cell r="L143">
            <v>4527</v>
          </cell>
          <cell r="M143">
            <v>0</v>
          </cell>
          <cell r="N143">
            <v>22397</v>
          </cell>
          <cell r="O143">
            <v>0</v>
          </cell>
          <cell r="P143">
            <v>0</v>
          </cell>
          <cell r="Q143">
            <v>7000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33842</v>
          </cell>
          <cell r="X143">
            <v>0</v>
          </cell>
          <cell r="Y143">
            <v>0</v>
          </cell>
          <cell r="Z143">
            <v>0</v>
          </cell>
          <cell r="AA143">
            <v>407336</v>
          </cell>
          <cell r="AB143">
            <v>6450</v>
          </cell>
          <cell r="AC143">
            <v>53847</v>
          </cell>
          <cell r="AD143">
            <v>100</v>
          </cell>
          <cell r="AE143">
            <v>18199</v>
          </cell>
          <cell r="AF143">
            <v>0</v>
          </cell>
          <cell r="AG143">
            <v>11423</v>
          </cell>
          <cell r="AH143">
            <v>500</v>
          </cell>
          <cell r="AI143">
            <v>375</v>
          </cell>
          <cell r="AJ143">
            <v>4152</v>
          </cell>
          <cell r="AK143">
            <v>1038</v>
          </cell>
          <cell r="AL143">
            <v>4000</v>
          </cell>
          <cell r="AM143">
            <v>3250</v>
          </cell>
          <cell r="AN143">
            <v>16820</v>
          </cell>
          <cell r="AO143">
            <v>3500</v>
          </cell>
          <cell r="AP143">
            <v>9500</v>
          </cell>
          <cell r="AQ143">
            <v>8867</v>
          </cell>
          <cell r="AR143">
            <v>850</v>
          </cell>
          <cell r="AS143">
            <v>9755</v>
          </cell>
          <cell r="AT143">
            <v>3970</v>
          </cell>
          <cell r="AU143">
            <v>0</v>
          </cell>
          <cell r="AV143">
            <v>3900</v>
          </cell>
          <cell r="AW143">
            <v>4443</v>
          </cell>
          <cell r="AX143">
            <v>0</v>
          </cell>
          <cell r="AY143">
            <v>2438</v>
          </cell>
          <cell r="AZ143">
            <v>0</v>
          </cell>
          <cell r="BA143">
            <v>5000</v>
          </cell>
          <cell r="BB143">
            <v>12211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45620</v>
          </cell>
          <cell r="BH143">
            <v>0</v>
          </cell>
          <cell r="BI143">
            <v>0</v>
          </cell>
          <cell r="BJ143">
            <v>0</v>
          </cell>
          <cell r="BK143">
            <v>0</v>
          </cell>
          <cell r="BL143">
            <v>0</v>
          </cell>
          <cell r="BM143">
            <v>3592</v>
          </cell>
          <cell r="BN143">
            <v>9000</v>
          </cell>
          <cell r="BO143">
            <v>0</v>
          </cell>
          <cell r="BP143">
            <v>50223</v>
          </cell>
          <cell r="BQ143">
            <v>0</v>
          </cell>
          <cell r="BR143">
            <v>0</v>
          </cell>
          <cell r="BS143">
            <v>0</v>
          </cell>
          <cell r="BT143">
            <v>59223</v>
          </cell>
        </row>
        <row r="144">
          <cell r="A144">
            <v>671</v>
          </cell>
          <cell r="B144" t="str">
            <v>Hillesley Church of England Primary School</v>
          </cell>
          <cell r="D144">
            <v>12675</v>
          </cell>
          <cell r="E144">
            <v>0</v>
          </cell>
          <cell r="F144">
            <v>0</v>
          </cell>
          <cell r="G144">
            <v>3596</v>
          </cell>
          <cell r="H144">
            <v>0</v>
          </cell>
          <cell r="I144">
            <v>0</v>
          </cell>
          <cell r="J144">
            <v>191424</v>
          </cell>
          <cell r="K144">
            <v>0</v>
          </cell>
          <cell r="L144">
            <v>8942</v>
          </cell>
          <cell r="M144">
            <v>0</v>
          </cell>
          <cell r="N144">
            <v>33279</v>
          </cell>
          <cell r="O144">
            <v>0</v>
          </cell>
          <cell r="P144">
            <v>0</v>
          </cell>
          <cell r="Q144">
            <v>4364</v>
          </cell>
          <cell r="R144">
            <v>0</v>
          </cell>
          <cell r="S144">
            <v>0</v>
          </cell>
          <cell r="T144">
            <v>0</v>
          </cell>
          <cell r="U144">
            <v>3075</v>
          </cell>
          <cell r="V144">
            <v>0</v>
          </cell>
          <cell r="W144">
            <v>21862</v>
          </cell>
          <cell r="X144">
            <v>0</v>
          </cell>
          <cell r="Y144">
            <v>0</v>
          </cell>
          <cell r="Z144">
            <v>0</v>
          </cell>
          <cell r="AA144">
            <v>161431</v>
          </cell>
          <cell r="AB144">
            <v>4856</v>
          </cell>
          <cell r="AC144">
            <v>32574</v>
          </cell>
          <cell r="AD144">
            <v>5063</v>
          </cell>
          <cell r="AE144">
            <v>16217</v>
          </cell>
          <cell r="AF144">
            <v>0</v>
          </cell>
          <cell r="AG144">
            <v>5152</v>
          </cell>
          <cell r="AH144">
            <v>1100</v>
          </cell>
          <cell r="AI144">
            <v>1150</v>
          </cell>
          <cell r="AJ144">
            <v>4002</v>
          </cell>
          <cell r="AK144">
            <v>1000</v>
          </cell>
          <cell r="AL144">
            <v>2000</v>
          </cell>
          <cell r="AM144">
            <v>1200</v>
          </cell>
          <cell r="AN144">
            <v>150</v>
          </cell>
          <cell r="AO144">
            <v>680</v>
          </cell>
          <cell r="AP144">
            <v>5000</v>
          </cell>
          <cell r="AQ144">
            <v>252</v>
          </cell>
          <cell r="AR144">
            <v>250</v>
          </cell>
          <cell r="AS144">
            <v>7189</v>
          </cell>
          <cell r="AT144">
            <v>2891</v>
          </cell>
          <cell r="AU144">
            <v>0</v>
          </cell>
          <cell r="AV144">
            <v>1020</v>
          </cell>
          <cell r="AW144">
            <v>1440</v>
          </cell>
          <cell r="AX144">
            <v>0</v>
          </cell>
          <cell r="AY144">
            <v>2376</v>
          </cell>
          <cell r="AZ144">
            <v>0</v>
          </cell>
          <cell r="BA144">
            <v>3755</v>
          </cell>
          <cell r="BB144">
            <v>7001</v>
          </cell>
          <cell r="BC144">
            <v>0</v>
          </cell>
          <cell r="BD144">
            <v>3000</v>
          </cell>
          <cell r="BE144">
            <v>0</v>
          </cell>
          <cell r="BF144">
            <v>0</v>
          </cell>
          <cell r="BG144">
            <v>3359</v>
          </cell>
          <cell r="BH144">
            <v>0</v>
          </cell>
          <cell r="BI144">
            <v>3000</v>
          </cell>
          <cell r="BJ144">
            <v>0</v>
          </cell>
          <cell r="BK144">
            <v>6359</v>
          </cell>
          <cell r="BL144">
            <v>0</v>
          </cell>
          <cell r="BM144">
            <v>3596</v>
          </cell>
          <cell r="BN144">
            <v>4872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4872</v>
          </cell>
        </row>
        <row r="145">
          <cell r="A145">
            <v>672</v>
          </cell>
          <cell r="B145" t="str">
            <v>Horsley Church of England Primary School</v>
          </cell>
          <cell r="D145">
            <v>16522</v>
          </cell>
          <cell r="E145">
            <v>0</v>
          </cell>
          <cell r="F145">
            <v>0</v>
          </cell>
          <cell r="G145">
            <v>1007</v>
          </cell>
          <cell r="H145">
            <v>0</v>
          </cell>
          <cell r="I145">
            <v>0</v>
          </cell>
          <cell r="J145">
            <v>274483</v>
          </cell>
          <cell r="K145">
            <v>0</v>
          </cell>
          <cell r="L145">
            <v>23562</v>
          </cell>
          <cell r="M145">
            <v>0</v>
          </cell>
          <cell r="N145">
            <v>16467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2400</v>
          </cell>
          <cell r="W145">
            <v>23918</v>
          </cell>
          <cell r="X145">
            <v>0</v>
          </cell>
          <cell r="Y145">
            <v>0</v>
          </cell>
          <cell r="Z145">
            <v>0</v>
          </cell>
          <cell r="AA145">
            <v>228848</v>
          </cell>
          <cell r="AB145">
            <v>8932</v>
          </cell>
          <cell r="AC145">
            <v>52692</v>
          </cell>
          <cell r="AD145">
            <v>5577</v>
          </cell>
          <cell r="AE145">
            <v>12863</v>
          </cell>
          <cell r="AF145">
            <v>0</v>
          </cell>
          <cell r="AG145">
            <v>5068</v>
          </cell>
          <cell r="AH145">
            <v>200</v>
          </cell>
          <cell r="AI145">
            <v>2000</v>
          </cell>
          <cell r="AJ145">
            <v>6044</v>
          </cell>
          <cell r="AK145">
            <v>1511</v>
          </cell>
          <cell r="AL145">
            <v>1300</v>
          </cell>
          <cell r="AM145">
            <v>831</v>
          </cell>
          <cell r="AN145">
            <v>750</v>
          </cell>
          <cell r="AO145">
            <v>1000</v>
          </cell>
          <cell r="AP145">
            <v>2700</v>
          </cell>
          <cell r="AQ145">
            <v>848</v>
          </cell>
          <cell r="AR145">
            <v>1030</v>
          </cell>
          <cell r="AS145">
            <v>5075</v>
          </cell>
          <cell r="AT145">
            <v>1783</v>
          </cell>
          <cell r="AU145">
            <v>0</v>
          </cell>
          <cell r="AV145">
            <v>4900</v>
          </cell>
          <cell r="AW145">
            <v>2811</v>
          </cell>
          <cell r="AX145">
            <v>0</v>
          </cell>
          <cell r="AY145">
            <v>1446</v>
          </cell>
          <cell r="AZ145">
            <v>0</v>
          </cell>
          <cell r="BA145">
            <v>577</v>
          </cell>
          <cell r="BB145">
            <v>7565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3502</v>
          </cell>
          <cell r="BH145">
            <v>0</v>
          </cell>
          <cell r="BI145">
            <v>0</v>
          </cell>
          <cell r="BJ145">
            <v>0</v>
          </cell>
          <cell r="BK145">
            <v>0</v>
          </cell>
          <cell r="BL145">
            <v>0</v>
          </cell>
          <cell r="BM145">
            <v>4509</v>
          </cell>
          <cell r="BN145">
            <v>1001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1001</v>
          </cell>
        </row>
        <row r="146">
          <cell r="A146">
            <v>677</v>
          </cell>
          <cell r="B146" t="str">
            <v>Huntley Church of England Primary School</v>
          </cell>
          <cell r="D146">
            <v>26454</v>
          </cell>
          <cell r="E146">
            <v>0</v>
          </cell>
          <cell r="F146">
            <v>0</v>
          </cell>
          <cell r="G146">
            <v>3523</v>
          </cell>
          <cell r="H146">
            <v>0</v>
          </cell>
          <cell r="I146">
            <v>0</v>
          </cell>
          <cell r="J146">
            <v>240630</v>
          </cell>
          <cell r="K146">
            <v>0</v>
          </cell>
          <cell r="L146">
            <v>13089</v>
          </cell>
          <cell r="M146">
            <v>0</v>
          </cell>
          <cell r="N146">
            <v>22547</v>
          </cell>
          <cell r="O146">
            <v>0</v>
          </cell>
          <cell r="P146">
            <v>0</v>
          </cell>
          <cell r="Q146">
            <v>2000</v>
          </cell>
          <cell r="R146">
            <v>7500</v>
          </cell>
          <cell r="S146">
            <v>0</v>
          </cell>
          <cell r="T146">
            <v>0</v>
          </cell>
          <cell r="U146">
            <v>0</v>
          </cell>
          <cell r="V146">
            <v>1500</v>
          </cell>
          <cell r="W146">
            <v>23279</v>
          </cell>
          <cell r="X146">
            <v>0</v>
          </cell>
          <cell r="Y146">
            <v>0</v>
          </cell>
          <cell r="Z146">
            <v>0</v>
          </cell>
          <cell r="AA146">
            <v>181436</v>
          </cell>
          <cell r="AB146">
            <v>6504</v>
          </cell>
          <cell r="AC146">
            <v>27365</v>
          </cell>
          <cell r="AD146">
            <v>0</v>
          </cell>
          <cell r="AE146">
            <v>18161</v>
          </cell>
          <cell r="AF146">
            <v>0</v>
          </cell>
          <cell r="AG146">
            <v>7325</v>
          </cell>
          <cell r="AH146">
            <v>601</v>
          </cell>
          <cell r="AI146">
            <v>3300</v>
          </cell>
          <cell r="AJ146">
            <v>6789</v>
          </cell>
          <cell r="AK146">
            <v>0</v>
          </cell>
          <cell r="AL146">
            <v>5341</v>
          </cell>
          <cell r="AM146">
            <v>8970</v>
          </cell>
          <cell r="AN146">
            <v>8487</v>
          </cell>
          <cell r="AO146">
            <v>4250</v>
          </cell>
          <cell r="AP146">
            <v>8000</v>
          </cell>
          <cell r="AQ146">
            <v>591</v>
          </cell>
          <cell r="AR146">
            <v>1793</v>
          </cell>
          <cell r="AS146">
            <v>21884</v>
          </cell>
          <cell r="AT146">
            <v>2596</v>
          </cell>
          <cell r="AU146">
            <v>0</v>
          </cell>
          <cell r="AV146">
            <v>1317</v>
          </cell>
          <cell r="AW146">
            <v>2131</v>
          </cell>
          <cell r="AX146">
            <v>0</v>
          </cell>
          <cell r="AY146">
            <v>8946</v>
          </cell>
          <cell r="AZ146">
            <v>0</v>
          </cell>
          <cell r="BA146">
            <v>2134</v>
          </cell>
          <cell r="BB146">
            <v>5182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3459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6982</v>
          </cell>
          <cell r="BN146">
            <v>3896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3896</v>
          </cell>
        </row>
        <row r="147">
          <cell r="A147">
            <v>678</v>
          </cell>
          <cell r="B147" t="str">
            <v>Innsworth Junior School</v>
          </cell>
          <cell r="D147">
            <v>74536</v>
          </cell>
          <cell r="E147">
            <v>0</v>
          </cell>
          <cell r="F147">
            <v>27180</v>
          </cell>
          <cell r="G147">
            <v>5069</v>
          </cell>
          <cell r="H147">
            <v>0</v>
          </cell>
          <cell r="I147">
            <v>0</v>
          </cell>
          <cell r="J147">
            <v>417585</v>
          </cell>
          <cell r="K147">
            <v>0</v>
          </cell>
          <cell r="L147">
            <v>56358</v>
          </cell>
          <cell r="M147">
            <v>0</v>
          </cell>
          <cell r="N147">
            <v>14649</v>
          </cell>
          <cell r="O147">
            <v>0</v>
          </cell>
          <cell r="P147">
            <v>7313</v>
          </cell>
          <cell r="Q147">
            <v>3377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29577</v>
          </cell>
          <cell r="X147">
            <v>0</v>
          </cell>
          <cell r="Y147">
            <v>0</v>
          </cell>
          <cell r="Z147">
            <v>0</v>
          </cell>
          <cell r="AA147">
            <v>319479</v>
          </cell>
          <cell r="AB147">
            <v>0</v>
          </cell>
          <cell r="AC147">
            <v>98640</v>
          </cell>
          <cell r="AD147">
            <v>26881</v>
          </cell>
          <cell r="AE147">
            <v>36036</v>
          </cell>
          <cell r="AF147">
            <v>0</v>
          </cell>
          <cell r="AG147">
            <v>9636</v>
          </cell>
          <cell r="AH147">
            <v>1000</v>
          </cell>
          <cell r="AI147">
            <v>4300</v>
          </cell>
          <cell r="AJ147">
            <v>10490</v>
          </cell>
          <cell r="AK147">
            <v>0</v>
          </cell>
          <cell r="AL147">
            <v>6240</v>
          </cell>
          <cell r="AM147">
            <v>2500</v>
          </cell>
          <cell r="AN147">
            <v>2020</v>
          </cell>
          <cell r="AO147">
            <v>1100</v>
          </cell>
          <cell r="AP147">
            <v>9000</v>
          </cell>
          <cell r="AQ147">
            <v>6594</v>
          </cell>
          <cell r="AR147">
            <v>3230</v>
          </cell>
          <cell r="AS147">
            <v>25135</v>
          </cell>
          <cell r="AT147">
            <v>3181</v>
          </cell>
          <cell r="AU147">
            <v>0</v>
          </cell>
          <cell r="AV147">
            <v>7750</v>
          </cell>
          <cell r="AW147">
            <v>1000</v>
          </cell>
          <cell r="AX147">
            <v>0</v>
          </cell>
          <cell r="AY147">
            <v>2000</v>
          </cell>
          <cell r="AZ147">
            <v>15519</v>
          </cell>
          <cell r="BA147">
            <v>1000</v>
          </cell>
          <cell r="BB147">
            <v>18951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43177</v>
          </cell>
          <cell r="BH147">
            <v>0</v>
          </cell>
          <cell r="BI147">
            <v>0</v>
          </cell>
          <cell r="BJ147">
            <v>0</v>
          </cell>
          <cell r="BK147">
            <v>51461</v>
          </cell>
          <cell r="BL147">
            <v>0</v>
          </cell>
          <cell r="BM147">
            <v>3965</v>
          </cell>
          <cell r="BN147">
            <v>-8287</v>
          </cell>
          <cell r="BO147">
            <v>0</v>
          </cell>
          <cell r="BP147">
            <v>20000</v>
          </cell>
          <cell r="BQ147">
            <v>0</v>
          </cell>
          <cell r="BR147">
            <v>0</v>
          </cell>
          <cell r="BS147">
            <v>0</v>
          </cell>
          <cell r="BT147">
            <v>11713</v>
          </cell>
        </row>
        <row r="148">
          <cell r="A148">
            <v>681</v>
          </cell>
          <cell r="B148" t="str">
            <v>Kemble Primary School</v>
          </cell>
          <cell r="D148">
            <v>18085</v>
          </cell>
          <cell r="E148">
            <v>0</v>
          </cell>
          <cell r="F148">
            <v>740</v>
          </cell>
          <cell r="G148">
            <v>6</v>
          </cell>
          <cell r="H148">
            <v>0</v>
          </cell>
          <cell r="I148">
            <v>0</v>
          </cell>
          <cell r="J148">
            <v>289299</v>
          </cell>
          <cell r="K148">
            <v>0</v>
          </cell>
          <cell r="L148">
            <v>19431</v>
          </cell>
          <cell r="M148">
            <v>0</v>
          </cell>
          <cell r="N148">
            <v>16755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25650</v>
          </cell>
          <cell r="X148">
            <v>0</v>
          </cell>
          <cell r="Y148">
            <v>0</v>
          </cell>
          <cell r="Z148">
            <v>0</v>
          </cell>
          <cell r="AA148">
            <v>231790</v>
          </cell>
          <cell r="AB148">
            <v>4162</v>
          </cell>
          <cell r="AC148">
            <v>35877</v>
          </cell>
          <cell r="AD148">
            <v>12260</v>
          </cell>
          <cell r="AE148">
            <v>19237</v>
          </cell>
          <cell r="AF148">
            <v>0</v>
          </cell>
          <cell r="AG148">
            <v>6790</v>
          </cell>
          <cell r="AH148">
            <v>758</v>
          </cell>
          <cell r="AI148">
            <v>601</v>
          </cell>
          <cell r="AJ148">
            <v>6300</v>
          </cell>
          <cell r="AK148">
            <v>1574</v>
          </cell>
          <cell r="AL148">
            <v>1845</v>
          </cell>
          <cell r="AM148">
            <v>3996</v>
          </cell>
          <cell r="AN148">
            <v>650</v>
          </cell>
          <cell r="AO148">
            <v>450</v>
          </cell>
          <cell r="AP148">
            <v>4750</v>
          </cell>
          <cell r="AQ148">
            <v>8078</v>
          </cell>
          <cell r="AR148">
            <v>785</v>
          </cell>
          <cell r="AS148">
            <v>9340</v>
          </cell>
          <cell r="AT148">
            <v>2081</v>
          </cell>
          <cell r="AU148">
            <v>0</v>
          </cell>
          <cell r="AV148">
            <v>3848</v>
          </cell>
          <cell r="AW148">
            <v>2463</v>
          </cell>
          <cell r="AX148">
            <v>0</v>
          </cell>
          <cell r="AY148">
            <v>1496</v>
          </cell>
          <cell r="AZ148">
            <v>0</v>
          </cell>
          <cell r="BA148">
            <v>760</v>
          </cell>
          <cell r="BB148">
            <v>7741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37846</v>
          </cell>
          <cell r="BH148">
            <v>0</v>
          </cell>
          <cell r="BI148">
            <v>0</v>
          </cell>
          <cell r="BJ148">
            <v>0</v>
          </cell>
          <cell r="BK148">
            <v>35258</v>
          </cell>
          <cell r="BL148">
            <v>0</v>
          </cell>
          <cell r="BM148">
            <v>3334</v>
          </cell>
          <cell r="BN148">
            <v>1588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S148">
            <v>0</v>
          </cell>
          <cell r="BT148">
            <v>1588</v>
          </cell>
        </row>
        <row r="149">
          <cell r="A149">
            <v>682</v>
          </cell>
          <cell r="B149" t="str">
            <v>Kempsford Church of England Primary School</v>
          </cell>
          <cell r="D149">
            <v>7960</v>
          </cell>
          <cell r="E149">
            <v>0</v>
          </cell>
          <cell r="F149">
            <v>128</v>
          </cell>
          <cell r="G149">
            <v>2402</v>
          </cell>
          <cell r="H149">
            <v>0</v>
          </cell>
          <cell r="I149">
            <v>0</v>
          </cell>
          <cell r="J149">
            <v>331230</v>
          </cell>
          <cell r="K149">
            <v>0</v>
          </cell>
          <cell r="L149">
            <v>34121</v>
          </cell>
          <cell r="M149">
            <v>0</v>
          </cell>
          <cell r="N149">
            <v>17060</v>
          </cell>
          <cell r="O149">
            <v>0</v>
          </cell>
          <cell r="P149">
            <v>0</v>
          </cell>
          <cell r="Q149">
            <v>2000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2940</v>
          </cell>
          <cell r="W149">
            <v>27595</v>
          </cell>
          <cell r="X149">
            <v>0</v>
          </cell>
          <cell r="Y149">
            <v>0</v>
          </cell>
          <cell r="Z149">
            <v>0</v>
          </cell>
          <cell r="AA149">
            <v>242258</v>
          </cell>
          <cell r="AB149">
            <v>1896</v>
          </cell>
          <cell r="AC149">
            <v>64519</v>
          </cell>
          <cell r="AD149">
            <v>11647</v>
          </cell>
          <cell r="AE149">
            <v>25893</v>
          </cell>
          <cell r="AF149">
            <v>0</v>
          </cell>
          <cell r="AG149">
            <v>6960</v>
          </cell>
          <cell r="AH149">
            <v>950</v>
          </cell>
          <cell r="AI149">
            <v>1663</v>
          </cell>
          <cell r="AJ149">
            <v>7320</v>
          </cell>
          <cell r="AK149">
            <v>1830</v>
          </cell>
          <cell r="AL149">
            <v>4900</v>
          </cell>
          <cell r="AM149">
            <v>1596</v>
          </cell>
          <cell r="AN149">
            <v>1225</v>
          </cell>
          <cell r="AO149">
            <v>742</v>
          </cell>
          <cell r="AP149">
            <v>9000</v>
          </cell>
          <cell r="AQ149">
            <v>8949</v>
          </cell>
          <cell r="AR149">
            <v>300</v>
          </cell>
          <cell r="AS149">
            <v>5340</v>
          </cell>
          <cell r="AT149">
            <v>2029</v>
          </cell>
          <cell r="AU149">
            <v>0</v>
          </cell>
          <cell r="AV149">
            <v>3803</v>
          </cell>
          <cell r="AW149">
            <v>3624</v>
          </cell>
          <cell r="AX149">
            <v>1762</v>
          </cell>
          <cell r="AY149">
            <v>0</v>
          </cell>
          <cell r="AZ149">
            <v>0</v>
          </cell>
          <cell r="BA149">
            <v>0</v>
          </cell>
          <cell r="BB149">
            <v>10690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40308</v>
          </cell>
          <cell r="BH149">
            <v>0</v>
          </cell>
          <cell r="BI149">
            <v>0</v>
          </cell>
          <cell r="BJ149">
            <v>0</v>
          </cell>
          <cell r="BK149">
            <v>37040</v>
          </cell>
          <cell r="BL149">
            <v>0</v>
          </cell>
          <cell r="BM149">
            <v>5798</v>
          </cell>
          <cell r="BN149">
            <v>4010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4010</v>
          </cell>
        </row>
        <row r="150">
          <cell r="A150">
            <v>683</v>
          </cell>
          <cell r="B150" t="str">
            <v>Innsworth Infant School</v>
          </cell>
          <cell r="D150">
            <v>5908</v>
          </cell>
          <cell r="E150">
            <v>0</v>
          </cell>
          <cell r="F150">
            <v>11957</v>
          </cell>
          <cell r="G150">
            <v>3377</v>
          </cell>
          <cell r="H150">
            <v>0</v>
          </cell>
          <cell r="I150">
            <v>0</v>
          </cell>
          <cell r="J150">
            <v>305492</v>
          </cell>
          <cell r="K150">
            <v>0</v>
          </cell>
          <cell r="L150">
            <v>16245</v>
          </cell>
          <cell r="M150">
            <v>0</v>
          </cell>
          <cell r="N150">
            <v>12082</v>
          </cell>
          <cell r="O150">
            <v>0</v>
          </cell>
          <cell r="P150">
            <v>0</v>
          </cell>
          <cell r="Q150">
            <v>1234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24609</v>
          </cell>
          <cell r="X150">
            <v>0</v>
          </cell>
          <cell r="Y150">
            <v>0</v>
          </cell>
          <cell r="Z150">
            <v>0</v>
          </cell>
          <cell r="AA150">
            <v>236056</v>
          </cell>
          <cell r="AB150">
            <v>11150</v>
          </cell>
          <cell r="AC150">
            <v>51893</v>
          </cell>
          <cell r="AD150">
            <v>10976</v>
          </cell>
          <cell r="AE150">
            <v>26653</v>
          </cell>
          <cell r="AF150">
            <v>0</v>
          </cell>
          <cell r="AG150">
            <v>10144</v>
          </cell>
          <cell r="AH150">
            <v>1370</v>
          </cell>
          <cell r="AI150">
            <v>1662</v>
          </cell>
          <cell r="AJ150">
            <v>4350</v>
          </cell>
          <cell r="AK150">
            <v>0</v>
          </cell>
          <cell r="AL150">
            <v>3819</v>
          </cell>
          <cell r="AM150">
            <v>1906</v>
          </cell>
          <cell r="AN150">
            <v>530</v>
          </cell>
          <cell r="AO150">
            <v>1555</v>
          </cell>
          <cell r="AP150">
            <v>6787</v>
          </cell>
          <cell r="AQ150">
            <v>6453</v>
          </cell>
          <cell r="AR150">
            <v>1065</v>
          </cell>
          <cell r="AS150">
            <v>15976</v>
          </cell>
          <cell r="AT150">
            <v>2662</v>
          </cell>
          <cell r="AU150">
            <v>0</v>
          </cell>
          <cell r="AV150">
            <v>2369</v>
          </cell>
          <cell r="AW150">
            <v>2715</v>
          </cell>
          <cell r="AX150">
            <v>0</v>
          </cell>
          <cell r="AY150">
            <v>0</v>
          </cell>
          <cell r="AZ150">
            <v>0</v>
          </cell>
          <cell r="BA150">
            <v>848</v>
          </cell>
          <cell r="BB150">
            <v>11646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37349</v>
          </cell>
          <cell r="BH150">
            <v>0</v>
          </cell>
          <cell r="BI150">
            <v>0</v>
          </cell>
          <cell r="BJ150">
            <v>0</v>
          </cell>
          <cell r="BK150">
            <v>45984</v>
          </cell>
          <cell r="BL150">
            <v>0</v>
          </cell>
          <cell r="BM150">
            <v>6699</v>
          </cell>
          <cell r="BN150">
            <v>-47015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S150">
            <v>0</v>
          </cell>
          <cell r="BT150">
            <v>-47015</v>
          </cell>
        </row>
        <row r="151">
          <cell r="A151">
            <v>686</v>
          </cell>
          <cell r="B151" t="str">
            <v>King's Stanley Church of England Primary School</v>
          </cell>
          <cell r="D151">
            <v>38504</v>
          </cell>
          <cell r="E151">
            <v>0</v>
          </cell>
          <cell r="F151">
            <v>24953</v>
          </cell>
          <cell r="G151">
            <v>5947</v>
          </cell>
          <cell r="H151">
            <v>3367</v>
          </cell>
          <cell r="I151">
            <v>0</v>
          </cell>
          <cell r="J151">
            <v>507188</v>
          </cell>
          <cell r="K151">
            <v>0</v>
          </cell>
          <cell r="L151">
            <v>14994</v>
          </cell>
          <cell r="M151">
            <v>0</v>
          </cell>
          <cell r="N151">
            <v>21719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47945</v>
          </cell>
          <cell r="X151">
            <v>0</v>
          </cell>
          <cell r="Y151">
            <v>0</v>
          </cell>
          <cell r="Z151">
            <v>0</v>
          </cell>
          <cell r="AA151">
            <v>378339</v>
          </cell>
          <cell r="AB151">
            <v>15322</v>
          </cell>
          <cell r="AC151">
            <v>80614</v>
          </cell>
          <cell r="AD151">
            <v>14808</v>
          </cell>
          <cell r="AE151">
            <v>31539</v>
          </cell>
          <cell r="AF151">
            <v>0</v>
          </cell>
          <cell r="AG151">
            <v>12770</v>
          </cell>
          <cell r="AH151">
            <v>430</v>
          </cell>
          <cell r="AI151">
            <v>750</v>
          </cell>
          <cell r="AJ151">
            <v>6930</v>
          </cell>
          <cell r="AK151">
            <v>0</v>
          </cell>
          <cell r="AL151">
            <v>4000</v>
          </cell>
          <cell r="AM151">
            <v>4085</v>
          </cell>
          <cell r="AN151">
            <v>1000</v>
          </cell>
          <cell r="AO151">
            <v>1600</v>
          </cell>
          <cell r="AP151">
            <v>6700</v>
          </cell>
          <cell r="AQ151">
            <v>5922</v>
          </cell>
          <cell r="AR151">
            <v>4550</v>
          </cell>
          <cell r="AS151">
            <v>15654</v>
          </cell>
          <cell r="AT151">
            <v>1875</v>
          </cell>
          <cell r="AU151">
            <v>0</v>
          </cell>
          <cell r="AV151">
            <v>7900</v>
          </cell>
          <cell r="AW151">
            <v>4540</v>
          </cell>
          <cell r="AX151">
            <v>0</v>
          </cell>
          <cell r="AY151">
            <v>2410</v>
          </cell>
          <cell r="AZ151">
            <v>0</v>
          </cell>
          <cell r="BA151">
            <v>0</v>
          </cell>
          <cell r="BB151">
            <v>10062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44131</v>
          </cell>
          <cell r="BH151">
            <v>0</v>
          </cell>
          <cell r="BI151">
            <v>0</v>
          </cell>
          <cell r="BJ151">
            <v>0</v>
          </cell>
          <cell r="BK151">
            <v>68886</v>
          </cell>
          <cell r="BL151">
            <v>0</v>
          </cell>
          <cell r="BM151">
            <v>9511</v>
          </cell>
          <cell r="BN151">
            <v>18550</v>
          </cell>
          <cell r="BO151">
            <v>0</v>
          </cell>
          <cell r="BP151">
            <v>1</v>
          </cell>
          <cell r="BQ151">
            <v>0</v>
          </cell>
          <cell r="BR151">
            <v>0</v>
          </cell>
          <cell r="BS151">
            <v>0</v>
          </cell>
          <cell r="BT151">
            <v>18551</v>
          </cell>
        </row>
        <row r="152">
          <cell r="A152">
            <v>691</v>
          </cell>
          <cell r="B152" t="str">
            <v>Kingswood Primary School</v>
          </cell>
          <cell r="D152">
            <v>30857</v>
          </cell>
          <cell r="E152">
            <v>0</v>
          </cell>
          <cell r="F152">
            <v>48607</v>
          </cell>
          <cell r="G152">
            <v>219</v>
          </cell>
          <cell r="H152">
            <v>0</v>
          </cell>
          <cell r="I152">
            <v>0</v>
          </cell>
          <cell r="J152">
            <v>320235</v>
          </cell>
          <cell r="K152">
            <v>0</v>
          </cell>
          <cell r="L152">
            <v>16218</v>
          </cell>
          <cell r="M152">
            <v>0</v>
          </cell>
          <cell r="N152">
            <v>13279</v>
          </cell>
          <cell r="O152">
            <v>0</v>
          </cell>
          <cell r="P152">
            <v>1950</v>
          </cell>
          <cell r="Q152">
            <v>4493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7579</v>
          </cell>
          <cell r="W152">
            <v>28270</v>
          </cell>
          <cell r="X152">
            <v>0</v>
          </cell>
          <cell r="Y152">
            <v>0</v>
          </cell>
          <cell r="Z152">
            <v>0</v>
          </cell>
          <cell r="AA152">
            <v>244869</v>
          </cell>
          <cell r="AB152">
            <v>6947</v>
          </cell>
          <cell r="AC152">
            <v>56383</v>
          </cell>
          <cell r="AD152">
            <v>2899</v>
          </cell>
          <cell r="AE152">
            <v>27587</v>
          </cell>
          <cell r="AF152">
            <v>0</v>
          </cell>
          <cell r="AG152">
            <v>9465</v>
          </cell>
          <cell r="AH152">
            <v>620</v>
          </cell>
          <cell r="AI152">
            <v>1300</v>
          </cell>
          <cell r="AJ152">
            <v>6810</v>
          </cell>
          <cell r="AK152">
            <v>1702</v>
          </cell>
          <cell r="AL152">
            <v>4441</v>
          </cell>
          <cell r="AM152">
            <v>700</v>
          </cell>
          <cell r="AN152">
            <v>7750</v>
          </cell>
          <cell r="AO152">
            <v>1200</v>
          </cell>
          <cell r="AP152">
            <v>3800</v>
          </cell>
          <cell r="AQ152">
            <v>4557</v>
          </cell>
          <cell r="AR152">
            <v>900</v>
          </cell>
          <cell r="AS152">
            <v>17001</v>
          </cell>
          <cell r="AT152">
            <v>3901</v>
          </cell>
          <cell r="AU152">
            <v>0</v>
          </cell>
          <cell r="AV152">
            <v>1420</v>
          </cell>
          <cell r="AW152">
            <v>2967</v>
          </cell>
          <cell r="AX152">
            <v>0</v>
          </cell>
          <cell r="AY152">
            <v>1463</v>
          </cell>
          <cell r="AZ152">
            <v>0</v>
          </cell>
          <cell r="BA152">
            <v>3251</v>
          </cell>
          <cell r="BB152">
            <v>8583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39077</v>
          </cell>
          <cell r="BH152">
            <v>0</v>
          </cell>
          <cell r="BI152">
            <v>0</v>
          </cell>
          <cell r="BJ152">
            <v>0</v>
          </cell>
          <cell r="BK152">
            <v>74226</v>
          </cell>
          <cell r="BL152">
            <v>0</v>
          </cell>
          <cell r="BM152">
            <v>3581</v>
          </cell>
          <cell r="BN152">
            <v>2365</v>
          </cell>
          <cell r="BO152">
            <v>0</v>
          </cell>
          <cell r="BP152">
            <v>10096</v>
          </cell>
          <cell r="BQ152">
            <v>0</v>
          </cell>
          <cell r="BR152">
            <v>0</v>
          </cell>
          <cell r="BS152">
            <v>0</v>
          </cell>
          <cell r="BT152">
            <v>12461</v>
          </cell>
        </row>
        <row r="153">
          <cell r="A153">
            <v>692</v>
          </cell>
          <cell r="B153" t="str">
            <v>St. Lawrence Church of England Primary School</v>
          </cell>
          <cell r="D153">
            <v>34917</v>
          </cell>
          <cell r="E153">
            <v>0</v>
          </cell>
          <cell r="F153">
            <v>0</v>
          </cell>
          <cell r="G153">
            <v>654</v>
          </cell>
          <cell r="H153">
            <v>0</v>
          </cell>
          <cell r="I153">
            <v>0</v>
          </cell>
          <cell r="J153">
            <v>580195</v>
          </cell>
          <cell r="K153">
            <v>0</v>
          </cell>
          <cell r="L153">
            <v>58836</v>
          </cell>
          <cell r="M153">
            <v>0</v>
          </cell>
          <cell r="N153">
            <v>17769</v>
          </cell>
          <cell r="O153">
            <v>0</v>
          </cell>
          <cell r="P153">
            <v>0</v>
          </cell>
          <cell r="Q153">
            <v>500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40190</v>
          </cell>
          <cell r="X153">
            <v>0</v>
          </cell>
          <cell r="Y153">
            <v>0</v>
          </cell>
          <cell r="Z153">
            <v>0</v>
          </cell>
          <cell r="AA153">
            <v>425600</v>
          </cell>
          <cell r="AB153">
            <v>11000</v>
          </cell>
          <cell r="AC153">
            <v>141250</v>
          </cell>
          <cell r="AD153">
            <v>13100</v>
          </cell>
          <cell r="AE153">
            <v>35750</v>
          </cell>
          <cell r="AF153">
            <v>0</v>
          </cell>
          <cell r="AG153">
            <v>7200</v>
          </cell>
          <cell r="AH153">
            <v>800</v>
          </cell>
          <cell r="AI153">
            <v>1800</v>
          </cell>
          <cell r="AJ153">
            <v>4969</v>
          </cell>
          <cell r="AK153">
            <v>1200</v>
          </cell>
          <cell r="AL153">
            <v>10000</v>
          </cell>
          <cell r="AM153">
            <v>2500</v>
          </cell>
          <cell r="AN153">
            <v>2500</v>
          </cell>
          <cell r="AO153">
            <v>1500</v>
          </cell>
          <cell r="AP153">
            <v>11500</v>
          </cell>
          <cell r="AQ153">
            <v>1837</v>
          </cell>
          <cell r="AR153">
            <v>0</v>
          </cell>
          <cell r="AS153">
            <v>30310</v>
          </cell>
          <cell r="AT153">
            <v>0</v>
          </cell>
          <cell r="AU153">
            <v>0</v>
          </cell>
          <cell r="AV153">
            <v>5600</v>
          </cell>
          <cell r="AW153">
            <v>5500</v>
          </cell>
          <cell r="AX153">
            <v>0</v>
          </cell>
          <cell r="AY153">
            <v>1928</v>
          </cell>
          <cell r="AZ153">
            <v>0</v>
          </cell>
          <cell r="BA153">
            <v>10000</v>
          </cell>
          <cell r="BB153">
            <v>6466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3935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4589</v>
          </cell>
          <cell r="BN153">
            <v>97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97</v>
          </cell>
        </row>
        <row r="154">
          <cell r="A154">
            <v>693</v>
          </cell>
          <cell r="B154" t="str">
            <v>Warden Hill Primary School</v>
          </cell>
          <cell r="D154">
            <v>2067</v>
          </cell>
          <cell r="E154">
            <v>0</v>
          </cell>
          <cell r="F154">
            <v>51</v>
          </cell>
          <cell r="G154">
            <v>0</v>
          </cell>
          <cell r="H154">
            <v>0</v>
          </cell>
          <cell r="I154">
            <v>0</v>
          </cell>
          <cell r="J154">
            <v>1029491</v>
          </cell>
          <cell r="K154">
            <v>0</v>
          </cell>
          <cell r="L154">
            <v>36703</v>
          </cell>
          <cell r="M154">
            <v>0</v>
          </cell>
          <cell r="N154">
            <v>27672</v>
          </cell>
          <cell r="O154">
            <v>0</v>
          </cell>
          <cell r="P154">
            <v>0</v>
          </cell>
          <cell r="Q154">
            <v>10000</v>
          </cell>
          <cell r="R154">
            <v>0</v>
          </cell>
          <cell r="S154">
            <v>0</v>
          </cell>
          <cell r="T154">
            <v>0</v>
          </cell>
          <cell r="U154">
            <v>17000</v>
          </cell>
          <cell r="V154">
            <v>7000</v>
          </cell>
          <cell r="W154">
            <v>61682</v>
          </cell>
          <cell r="X154">
            <v>0</v>
          </cell>
          <cell r="Y154">
            <v>0</v>
          </cell>
          <cell r="Z154">
            <v>0</v>
          </cell>
          <cell r="AA154">
            <v>700577</v>
          </cell>
          <cell r="AB154">
            <v>45606</v>
          </cell>
          <cell r="AC154">
            <v>168938</v>
          </cell>
          <cell r="AD154">
            <v>45116</v>
          </cell>
          <cell r="AE154">
            <v>35458</v>
          </cell>
          <cell r="AF154">
            <v>0</v>
          </cell>
          <cell r="AG154">
            <v>26638</v>
          </cell>
          <cell r="AH154">
            <v>1300</v>
          </cell>
          <cell r="AI154">
            <v>3000</v>
          </cell>
          <cell r="AJ154">
            <v>6736</v>
          </cell>
          <cell r="AK154">
            <v>1684</v>
          </cell>
          <cell r="AL154">
            <v>12000</v>
          </cell>
          <cell r="AM154">
            <v>8000</v>
          </cell>
          <cell r="AN154">
            <v>0</v>
          </cell>
          <cell r="AO154">
            <v>3600</v>
          </cell>
          <cell r="AP154">
            <v>18500</v>
          </cell>
          <cell r="AQ154">
            <v>2666</v>
          </cell>
          <cell r="AR154">
            <v>2900</v>
          </cell>
          <cell r="AS154">
            <v>37075</v>
          </cell>
          <cell r="AT154">
            <v>6784</v>
          </cell>
          <cell r="AU154">
            <v>0</v>
          </cell>
          <cell r="AV154">
            <v>11800</v>
          </cell>
          <cell r="AW154">
            <v>9699</v>
          </cell>
          <cell r="AX154">
            <v>0</v>
          </cell>
          <cell r="AY154">
            <v>2500</v>
          </cell>
          <cell r="AZ154">
            <v>0</v>
          </cell>
          <cell r="BA154">
            <v>10000</v>
          </cell>
          <cell r="BB154">
            <v>16038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63696</v>
          </cell>
          <cell r="BH154">
            <v>0</v>
          </cell>
          <cell r="BI154">
            <v>0</v>
          </cell>
          <cell r="BJ154">
            <v>0</v>
          </cell>
          <cell r="BK154">
            <v>59454</v>
          </cell>
          <cell r="BL154">
            <v>0</v>
          </cell>
          <cell r="BM154">
            <v>4293</v>
          </cell>
          <cell r="BN154">
            <v>15000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15000</v>
          </cell>
        </row>
        <row r="155">
          <cell r="A155">
            <v>694</v>
          </cell>
          <cell r="B155" t="str">
            <v>Leonard Stanley Church of England Primary School</v>
          </cell>
          <cell r="D155">
            <v>15169</v>
          </cell>
          <cell r="E155">
            <v>0</v>
          </cell>
          <cell r="F155">
            <v>0</v>
          </cell>
          <cell r="G155">
            <v>3974</v>
          </cell>
          <cell r="H155">
            <v>0</v>
          </cell>
          <cell r="I155">
            <v>0</v>
          </cell>
          <cell r="J155">
            <v>474811</v>
          </cell>
          <cell r="K155">
            <v>0</v>
          </cell>
          <cell r="L155">
            <v>49227</v>
          </cell>
          <cell r="M155">
            <v>0</v>
          </cell>
          <cell r="N155">
            <v>26693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33878</v>
          </cell>
          <cell r="X155">
            <v>0</v>
          </cell>
          <cell r="Y155">
            <v>0</v>
          </cell>
          <cell r="Z155">
            <v>0</v>
          </cell>
          <cell r="AA155">
            <v>363795</v>
          </cell>
          <cell r="AB155">
            <v>4290</v>
          </cell>
          <cell r="AC155">
            <v>110348</v>
          </cell>
          <cell r="AD155">
            <v>10772</v>
          </cell>
          <cell r="AE155">
            <v>24312</v>
          </cell>
          <cell r="AF155">
            <v>0</v>
          </cell>
          <cell r="AG155">
            <v>9067</v>
          </cell>
          <cell r="AH155">
            <v>0</v>
          </cell>
          <cell r="AI155">
            <v>1800</v>
          </cell>
          <cell r="AJ155">
            <v>12469</v>
          </cell>
          <cell r="AK155">
            <v>0</v>
          </cell>
          <cell r="AL155">
            <v>10900</v>
          </cell>
          <cell r="AM155">
            <v>2600</v>
          </cell>
          <cell r="AN155">
            <v>700</v>
          </cell>
          <cell r="AO155">
            <v>3500</v>
          </cell>
          <cell r="AP155">
            <v>14500</v>
          </cell>
          <cell r="AQ155">
            <v>1573</v>
          </cell>
          <cell r="AR155">
            <v>0</v>
          </cell>
          <cell r="AS155">
            <v>14418</v>
          </cell>
          <cell r="AT155">
            <v>3942</v>
          </cell>
          <cell r="AU155">
            <v>0</v>
          </cell>
          <cell r="AV155">
            <v>7400</v>
          </cell>
          <cell r="AW155">
            <v>4291</v>
          </cell>
          <cell r="AX155">
            <v>0</v>
          </cell>
          <cell r="AY155">
            <v>9435</v>
          </cell>
          <cell r="AZ155">
            <v>5575</v>
          </cell>
          <cell r="BA155">
            <v>0</v>
          </cell>
          <cell r="BB155">
            <v>12051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3777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7751</v>
          </cell>
          <cell r="BN155">
            <v>-27960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S155">
            <v>0</v>
          </cell>
          <cell r="BT155">
            <v>-27960</v>
          </cell>
        </row>
        <row r="156">
          <cell r="A156">
            <v>695</v>
          </cell>
          <cell r="B156" t="str">
            <v>Littledean Church of England Primary School</v>
          </cell>
          <cell r="D156">
            <v>26831</v>
          </cell>
          <cell r="E156">
            <v>0</v>
          </cell>
          <cell r="F156">
            <v>18089</v>
          </cell>
          <cell r="G156">
            <v>6523</v>
          </cell>
          <cell r="H156">
            <v>0</v>
          </cell>
          <cell r="I156">
            <v>0</v>
          </cell>
          <cell r="J156">
            <v>292031</v>
          </cell>
          <cell r="K156">
            <v>0</v>
          </cell>
          <cell r="L156">
            <v>67190</v>
          </cell>
          <cell r="M156">
            <v>0</v>
          </cell>
          <cell r="N156">
            <v>32369</v>
          </cell>
          <cell r="O156">
            <v>0</v>
          </cell>
          <cell r="P156">
            <v>0</v>
          </cell>
          <cell r="Q156">
            <v>500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30618</v>
          </cell>
          <cell r="X156">
            <v>0</v>
          </cell>
          <cell r="Y156">
            <v>0</v>
          </cell>
          <cell r="Z156">
            <v>0</v>
          </cell>
          <cell r="AA156">
            <v>231905</v>
          </cell>
          <cell r="AB156">
            <v>3500</v>
          </cell>
          <cell r="AC156">
            <v>100766</v>
          </cell>
          <cell r="AD156">
            <v>0</v>
          </cell>
          <cell r="AE156">
            <v>21054</v>
          </cell>
          <cell r="AF156">
            <v>0</v>
          </cell>
          <cell r="AG156">
            <v>11213</v>
          </cell>
          <cell r="AH156">
            <v>1250</v>
          </cell>
          <cell r="AI156">
            <v>3575</v>
          </cell>
          <cell r="AJ156">
            <v>3451</v>
          </cell>
          <cell r="AK156">
            <v>863</v>
          </cell>
          <cell r="AL156">
            <v>4350</v>
          </cell>
          <cell r="AM156">
            <v>850</v>
          </cell>
          <cell r="AN156">
            <v>14100</v>
          </cell>
          <cell r="AO156">
            <v>1500</v>
          </cell>
          <cell r="AP156">
            <v>7500</v>
          </cell>
          <cell r="AQ156">
            <v>3132</v>
          </cell>
          <cell r="AR156">
            <v>700</v>
          </cell>
          <cell r="AS156">
            <v>6133</v>
          </cell>
          <cell r="AT156">
            <v>2571</v>
          </cell>
          <cell r="AU156">
            <v>0</v>
          </cell>
          <cell r="AV156">
            <v>3850</v>
          </cell>
          <cell r="AW156">
            <v>2637</v>
          </cell>
          <cell r="AX156">
            <v>0</v>
          </cell>
          <cell r="AY156">
            <v>8676</v>
          </cell>
          <cell r="AZ156">
            <v>0</v>
          </cell>
          <cell r="BA156">
            <v>0</v>
          </cell>
          <cell r="BB156">
            <v>9569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36879</v>
          </cell>
          <cell r="BH156">
            <v>0</v>
          </cell>
          <cell r="BI156">
            <v>0</v>
          </cell>
          <cell r="BJ156">
            <v>0</v>
          </cell>
          <cell r="BK156">
            <v>54825</v>
          </cell>
          <cell r="BL156">
            <v>0</v>
          </cell>
          <cell r="BM156">
            <v>6666</v>
          </cell>
          <cell r="BN156">
            <v>6394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6394</v>
          </cell>
        </row>
        <row r="157">
          <cell r="A157">
            <v>696</v>
          </cell>
          <cell r="B157" t="str">
            <v>The Lake Field Church of England Primary School</v>
          </cell>
          <cell r="D157">
            <v>72939</v>
          </cell>
          <cell r="E157">
            <v>0</v>
          </cell>
          <cell r="F157">
            <v>2736</v>
          </cell>
          <cell r="G157">
            <v>4238</v>
          </cell>
          <cell r="H157">
            <v>0</v>
          </cell>
          <cell r="I157">
            <v>0</v>
          </cell>
          <cell r="J157">
            <v>476920</v>
          </cell>
          <cell r="K157">
            <v>0</v>
          </cell>
          <cell r="L157">
            <v>16427</v>
          </cell>
          <cell r="M157">
            <v>0</v>
          </cell>
          <cell r="N157">
            <v>22917</v>
          </cell>
          <cell r="O157">
            <v>0</v>
          </cell>
          <cell r="P157">
            <v>0</v>
          </cell>
          <cell r="Q157">
            <v>34700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2090</v>
          </cell>
          <cell r="W157">
            <v>34444</v>
          </cell>
          <cell r="X157">
            <v>0</v>
          </cell>
          <cell r="Y157">
            <v>42586</v>
          </cell>
          <cell r="Z157">
            <v>14000</v>
          </cell>
          <cell r="AA157">
            <v>369581</v>
          </cell>
          <cell r="AB157">
            <v>14962</v>
          </cell>
          <cell r="AC157">
            <v>53676</v>
          </cell>
          <cell r="AD157">
            <v>20177</v>
          </cell>
          <cell r="AE157">
            <v>36314</v>
          </cell>
          <cell r="AF157">
            <v>1305</v>
          </cell>
          <cell r="AG157">
            <v>18283</v>
          </cell>
          <cell r="AH157">
            <v>1000</v>
          </cell>
          <cell r="AI157">
            <v>3335</v>
          </cell>
          <cell r="AJ157">
            <v>4090</v>
          </cell>
          <cell r="AK157">
            <v>1023</v>
          </cell>
          <cell r="AL157">
            <v>5000</v>
          </cell>
          <cell r="AM157">
            <v>2800</v>
          </cell>
          <cell r="AN157">
            <v>750</v>
          </cell>
          <cell r="AO157">
            <v>4000</v>
          </cell>
          <cell r="AP157">
            <v>12000</v>
          </cell>
          <cell r="AQ157">
            <v>13588</v>
          </cell>
          <cell r="AR157">
            <v>1390</v>
          </cell>
          <cell r="AS157">
            <v>17257</v>
          </cell>
          <cell r="AT157">
            <v>9322</v>
          </cell>
          <cell r="AU157">
            <v>0</v>
          </cell>
          <cell r="AV157">
            <v>6700</v>
          </cell>
          <cell r="AW157">
            <v>4367</v>
          </cell>
          <cell r="AX157">
            <v>0</v>
          </cell>
          <cell r="AY157">
            <v>5602</v>
          </cell>
          <cell r="AZ157">
            <v>7023</v>
          </cell>
          <cell r="BA157">
            <v>0</v>
          </cell>
          <cell r="BB157">
            <v>14581</v>
          </cell>
          <cell r="BC157">
            <v>0</v>
          </cell>
          <cell r="BD157">
            <v>0</v>
          </cell>
          <cell r="BE157">
            <v>51167</v>
          </cell>
          <cell r="BF157">
            <v>5419</v>
          </cell>
          <cell r="BG157">
            <v>23991</v>
          </cell>
          <cell r="BH157">
            <v>0</v>
          </cell>
          <cell r="BI157">
            <v>0</v>
          </cell>
          <cell r="BJ157">
            <v>0</v>
          </cell>
          <cell r="BK157">
            <v>23687</v>
          </cell>
          <cell r="BL157">
            <v>0</v>
          </cell>
          <cell r="BM157">
            <v>7278</v>
          </cell>
          <cell r="BN157">
            <v>28676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S157">
            <v>3633</v>
          </cell>
          <cell r="BT157">
            <v>32309</v>
          </cell>
        </row>
        <row r="158">
          <cell r="A158">
            <v>699</v>
          </cell>
          <cell r="B158" t="str">
            <v>Longborough Church of England Primary School</v>
          </cell>
          <cell r="D158">
            <v>18944</v>
          </cell>
          <cell r="E158">
            <v>0</v>
          </cell>
          <cell r="F158">
            <v>20659</v>
          </cell>
          <cell r="G158">
            <v>2200</v>
          </cell>
          <cell r="H158">
            <v>0</v>
          </cell>
          <cell r="I158">
            <v>0</v>
          </cell>
          <cell r="J158">
            <v>183362</v>
          </cell>
          <cell r="K158">
            <v>0</v>
          </cell>
          <cell r="L158">
            <v>18845</v>
          </cell>
          <cell r="M158">
            <v>0</v>
          </cell>
          <cell r="N158">
            <v>40724</v>
          </cell>
          <cell r="O158">
            <v>0</v>
          </cell>
          <cell r="P158">
            <v>0</v>
          </cell>
          <cell r="Q158">
            <v>1541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5420</v>
          </cell>
          <cell r="W158">
            <v>26380</v>
          </cell>
          <cell r="X158">
            <v>0</v>
          </cell>
          <cell r="Y158">
            <v>0</v>
          </cell>
          <cell r="Z158">
            <v>0</v>
          </cell>
          <cell r="AA158">
            <v>140135</v>
          </cell>
          <cell r="AB158">
            <v>9680</v>
          </cell>
          <cell r="AC158">
            <v>50575</v>
          </cell>
          <cell r="AD158">
            <v>6404</v>
          </cell>
          <cell r="AE158">
            <v>15469</v>
          </cell>
          <cell r="AF158">
            <v>0</v>
          </cell>
          <cell r="AG158">
            <v>4020</v>
          </cell>
          <cell r="AH158">
            <v>874</v>
          </cell>
          <cell r="AI158">
            <v>500</v>
          </cell>
          <cell r="AJ158">
            <v>3695</v>
          </cell>
          <cell r="AK158">
            <v>924</v>
          </cell>
          <cell r="AL158">
            <v>5150</v>
          </cell>
          <cell r="AM158">
            <v>2791</v>
          </cell>
          <cell r="AN158">
            <v>515</v>
          </cell>
          <cell r="AO158">
            <v>567</v>
          </cell>
          <cell r="AP158">
            <v>4223</v>
          </cell>
          <cell r="AQ158">
            <v>1566</v>
          </cell>
          <cell r="AR158">
            <v>103</v>
          </cell>
          <cell r="AS158">
            <v>16427</v>
          </cell>
          <cell r="AT158">
            <v>2596</v>
          </cell>
          <cell r="AU158">
            <v>0</v>
          </cell>
          <cell r="AV158">
            <v>1875</v>
          </cell>
          <cell r="AW158">
            <v>1168</v>
          </cell>
          <cell r="AX158">
            <v>0</v>
          </cell>
          <cell r="AY158">
            <v>0</v>
          </cell>
          <cell r="AZ158">
            <v>0</v>
          </cell>
          <cell r="BA158">
            <v>500</v>
          </cell>
          <cell r="BB158">
            <v>7662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32735</v>
          </cell>
          <cell r="BH158">
            <v>0</v>
          </cell>
          <cell r="BI158">
            <v>0</v>
          </cell>
          <cell r="BJ158">
            <v>0</v>
          </cell>
          <cell r="BK158">
            <v>50238</v>
          </cell>
          <cell r="BL158">
            <v>0</v>
          </cell>
          <cell r="BM158">
            <v>5356</v>
          </cell>
          <cell r="BN158">
            <v>17797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S158">
            <v>0</v>
          </cell>
          <cell r="BT158">
            <v>17797</v>
          </cell>
        </row>
        <row r="159">
          <cell r="A159">
            <v>702</v>
          </cell>
          <cell r="B159" t="str">
            <v>Hope Brook Church of England Primary School</v>
          </cell>
          <cell r="D159">
            <v>18334</v>
          </cell>
          <cell r="E159">
            <v>0</v>
          </cell>
          <cell r="F159">
            <v>90751</v>
          </cell>
          <cell r="G159">
            <v>0</v>
          </cell>
          <cell r="H159">
            <v>0</v>
          </cell>
          <cell r="I159">
            <v>0</v>
          </cell>
          <cell r="J159">
            <v>322344</v>
          </cell>
          <cell r="K159">
            <v>0</v>
          </cell>
          <cell r="L159">
            <v>44880</v>
          </cell>
          <cell r="M159">
            <v>0</v>
          </cell>
          <cell r="N159">
            <v>22093</v>
          </cell>
          <cell r="O159">
            <v>22000</v>
          </cell>
          <cell r="P159">
            <v>0</v>
          </cell>
          <cell r="Q159">
            <v>2000</v>
          </cell>
          <cell r="R159">
            <v>0</v>
          </cell>
          <cell r="S159">
            <v>0</v>
          </cell>
          <cell r="T159">
            <v>0</v>
          </cell>
          <cell r="U159">
            <v>9000</v>
          </cell>
          <cell r="V159">
            <v>0</v>
          </cell>
          <cell r="W159">
            <v>30336</v>
          </cell>
          <cell r="X159">
            <v>0</v>
          </cell>
          <cell r="Y159">
            <v>0</v>
          </cell>
          <cell r="Z159">
            <v>0</v>
          </cell>
          <cell r="AA159">
            <v>239008</v>
          </cell>
          <cell r="AB159">
            <v>8376</v>
          </cell>
          <cell r="AC159">
            <v>88331</v>
          </cell>
          <cell r="AD159">
            <v>0</v>
          </cell>
          <cell r="AE159">
            <v>15167</v>
          </cell>
          <cell r="AF159">
            <v>0</v>
          </cell>
          <cell r="AG159">
            <v>12888</v>
          </cell>
          <cell r="AH159">
            <v>258</v>
          </cell>
          <cell r="AI159">
            <v>250</v>
          </cell>
          <cell r="AJ159">
            <v>2791</v>
          </cell>
          <cell r="AK159">
            <v>698</v>
          </cell>
          <cell r="AL159">
            <v>8000</v>
          </cell>
          <cell r="AM159">
            <v>1000</v>
          </cell>
          <cell r="AN159">
            <v>11800</v>
          </cell>
          <cell r="AO159">
            <v>700</v>
          </cell>
          <cell r="AP159">
            <v>9000</v>
          </cell>
          <cell r="AQ159">
            <v>10103</v>
          </cell>
          <cell r="AR159">
            <v>1000</v>
          </cell>
          <cell r="AS159">
            <v>30600</v>
          </cell>
          <cell r="AT159">
            <v>3001</v>
          </cell>
          <cell r="AU159">
            <v>0</v>
          </cell>
          <cell r="AV159">
            <v>3900</v>
          </cell>
          <cell r="AW159">
            <v>2700</v>
          </cell>
          <cell r="AX159">
            <v>0</v>
          </cell>
          <cell r="AY159">
            <v>2892</v>
          </cell>
          <cell r="AZ159">
            <v>0</v>
          </cell>
          <cell r="BA159">
            <v>4500</v>
          </cell>
          <cell r="BB159">
            <v>9939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20875</v>
          </cell>
          <cell r="BH159">
            <v>0</v>
          </cell>
          <cell r="BI159">
            <v>0</v>
          </cell>
          <cell r="BJ159">
            <v>0</v>
          </cell>
          <cell r="BK159">
            <v>108257</v>
          </cell>
          <cell r="BL159">
            <v>0</v>
          </cell>
          <cell r="BM159">
            <v>3369</v>
          </cell>
          <cell r="BN159">
            <v>4085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S159">
            <v>0</v>
          </cell>
          <cell r="BT159">
            <v>4085</v>
          </cell>
        </row>
        <row r="160">
          <cell r="A160">
            <v>705</v>
          </cell>
          <cell r="B160" t="str">
            <v>Longney Church of England Primary School</v>
          </cell>
          <cell r="D160">
            <v>12174</v>
          </cell>
          <cell r="E160">
            <v>0</v>
          </cell>
          <cell r="F160">
            <v>51563</v>
          </cell>
          <cell r="G160">
            <v>3406</v>
          </cell>
          <cell r="H160">
            <v>0</v>
          </cell>
          <cell r="I160">
            <v>0</v>
          </cell>
          <cell r="J160">
            <v>299122</v>
          </cell>
          <cell r="K160">
            <v>0</v>
          </cell>
          <cell r="L160">
            <v>5481</v>
          </cell>
          <cell r="M160">
            <v>0</v>
          </cell>
          <cell r="N160">
            <v>15125</v>
          </cell>
          <cell r="O160">
            <v>0</v>
          </cell>
          <cell r="P160">
            <v>4000</v>
          </cell>
          <cell r="Q160">
            <v>2400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16350</v>
          </cell>
          <cell r="W160">
            <v>26078</v>
          </cell>
          <cell r="X160">
            <v>0</v>
          </cell>
          <cell r="Y160">
            <v>0</v>
          </cell>
          <cell r="Z160">
            <v>0</v>
          </cell>
          <cell r="AA160">
            <v>213671</v>
          </cell>
          <cell r="AB160">
            <v>4000</v>
          </cell>
          <cell r="AC160">
            <v>67459</v>
          </cell>
          <cell r="AD160">
            <v>0</v>
          </cell>
          <cell r="AE160">
            <v>22938</v>
          </cell>
          <cell r="AF160">
            <v>0</v>
          </cell>
          <cell r="AG160">
            <v>4424</v>
          </cell>
          <cell r="AH160">
            <v>500</v>
          </cell>
          <cell r="AI160">
            <v>1500</v>
          </cell>
          <cell r="AJ160">
            <v>2832</v>
          </cell>
          <cell r="AK160">
            <v>709</v>
          </cell>
          <cell r="AL160">
            <v>3500</v>
          </cell>
          <cell r="AM160">
            <v>1800</v>
          </cell>
          <cell r="AN160">
            <v>9000</v>
          </cell>
          <cell r="AO160">
            <v>2000</v>
          </cell>
          <cell r="AP160">
            <v>4000</v>
          </cell>
          <cell r="AQ160">
            <v>2308</v>
          </cell>
          <cell r="AR160">
            <v>450</v>
          </cell>
          <cell r="AS160">
            <v>13438</v>
          </cell>
          <cell r="AT160">
            <v>3500</v>
          </cell>
          <cell r="AU160">
            <v>0</v>
          </cell>
          <cell r="AV160">
            <v>4850</v>
          </cell>
          <cell r="AW160">
            <v>2818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10240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39066</v>
          </cell>
          <cell r="BH160">
            <v>0</v>
          </cell>
          <cell r="BI160">
            <v>0</v>
          </cell>
          <cell r="BJ160">
            <v>0</v>
          </cell>
          <cell r="BK160">
            <v>87253</v>
          </cell>
          <cell r="BL160">
            <v>0</v>
          </cell>
          <cell r="BM160">
            <v>6782</v>
          </cell>
          <cell r="BN160">
            <v>4793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S160">
            <v>0</v>
          </cell>
          <cell r="BT160">
            <v>4793</v>
          </cell>
        </row>
        <row r="161">
          <cell r="A161">
            <v>708</v>
          </cell>
          <cell r="B161" t="str">
            <v>Redmarley Church of England Primary School</v>
          </cell>
          <cell r="D161">
            <v>17371</v>
          </cell>
          <cell r="E161">
            <v>0</v>
          </cell>
          <cell r="F161">
            <v>23378</v>
          </cell>
          <cell r="G161">
            <v>534</v>
          </cell>
          <cell r="H161">
            <v>0</v>
          </cell>
          <cell r="I161">
            <v>0</v>
          </cell>
          <cell r="J161">
            <v>222275</v>
          </cell>
          <cell r="K161">
            <v>0</v>
          </cell>
          <cell r="L161">
            <v>6263</v>
          </cell>
          <cell r="M161">
            <v>0</v>
          </cell>
          <cell r="N161">
            <v>16067</v>
          </cell>
          <cell r="O161">
            <v>0</v>
          </cell>
          <cell r="P161">
            <v>0</v>
          </cell>
          <cell r="Q161">
            <v>3875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6500</v>
          </cell>
          <cell r="W161">
            <v>22077</v>
          </cell>
          <cell r="X161">
            <v>0</v>
          </cell>
          <cell r="Y161">
            <v>0</v>
          </cell>
          <cell r="Z161">
            <v>0</v>
          </cell>
          <cell r="AA161">
            <v>180894</v>
          </cell>
          <cell r="AB161">
            <v>12453</v>
          </cell>
          <cell r="AC161">
            <v>25137</v>
          </cell>
          <cell r="AD161">
            <v>0</v>
          </cell>
          <cell r="AE161">
            <v>13300</v>
          </cell>
          <cell r="AF161">
            <v>0</v>
          </cell>
          <cell r="AG161">
            <v>4858</v>
          </cell>
          <cell r="AH161">
            <v>100</v>
          </cell>
          <cell r="AI161">
            <v>400</v>
          </cell>
          <cell r="AJ161">
            <v>4440</v>
          </cell>
          <cell r="AK161">
            <v>1200</v>
          </cell>
          <cell r="AL161">
            <v>2000</v>
          </cell>
          <cell r="AM161">
            <v>1860</v>
          </cell>
          <cell r="AN161">
            <v>10400</v>
          </cell>
          <cell r="AO161">
            <v>600</v>
          </cell>
          <cell r="AP161">
            <v>6370</v>
          </cell>
          <cell r="AQ161">
            <v>2320</v>
          </cell>
          <cell r="AR161">
            <v>400</v>
          </cell>
          <cell r="AS161">
            <v>4800</v>
          </cell>
          <cell r="AT161">
            <v>1391</v>
          </cell>
          <cell r="AU161">
            <v>0</v>
          </cell>
          <cell r="AV161">
            <v>2115</v>
          </cell>
          <cell r="AW161">
            <v>0</v>
          </cell>
          <cell r="AX161">
            <v>0</v>
          </cell>
          <cell r="AY161">
            <v>944</v>
          </cell>
          <cell r="AZ161">
            <v>0</v>
          </cell>
          <cell r="BA161">
            <v>4269</v>
          </cell>
          <cell r="BB161">
            <v>13640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31416</v>
          </cell>
          <cell r="BH161">
            <v>0</v>
          </cell>
          <cell r="BI161">
            <v>0</v>
          </cell>
          <cell r="BJ161">
            <v>0</v>
          </cell>
          <cell r="BK161">
            <v>29782</v>
          </cell>
          <cell r="BL161">
            <v>0</v>
          </cell>
          <cell r="BM161">
            <v>3340</v>
          </cell>
          <cell r="BN161">
            <v>537</v>
          </cell>
          <cell r="BO161">
            <v>0</v>
          </cell>
          <cell r="BP161">
            <v>22206</v>
          </cell>
          <cell r="BQ161">
            <v>0</v>
          </cell>
          <cell r="BR161">
            <v>0</v>
          </cell>
          <cell r="BS161">
            <v>0</v>
          </cell>
          <cell r="BT161">
            <v>22743</v>
          </cell>
        </row>
        <row r="162">
          <cell r="A162">
            <v>709</v>
          </cell>
          <cell r="B162" t="str">
            <v>Lydbrook Primary School</v>
          </cell>
          <cell r="D162">
            <v>40565</v>
          </cell>
          <cell r="E162">
            <v>0</v>
          </cell>
          <cell r="F162">
            <v>-34</v>
          </cell>
          <cell r="G162">
            <v>2173</v>
          </cell>
          <cell r="H162">
            <v>0</v>
          </cell>
          <cell r="I162">
            <v>0</v>
          </cell>
          <cell r="J162">
            <v>383381</v>
          </cell>
          <cell r="K162">
            <v>0</v>
          </cell>
          <cell r="L162">
            <v>65653</v>
          </cell>
          <cell r="M162">
            <v>0</v>
          </cell>
          <cell r="N162">
            <v>21913</v>
          </cell>
          <cell r="O162">
            <v>0</v>
          </cell>
          <cell r="P162">
            <v>0</v>
          </cell>
          <cell r="Q162">
            <v>1959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33481</v>
          </cell>
          <cell r="X162">
            <v>0</v>
          </cell>
          <cell r="Y162">
            <v>0</v>
          </cell>
          <cell r="Z162">
            <v>0</v>
          </cell>
          <cell r="AA162">
            <v>279631</v>
          </cell>
          <cell r="AB162">
            <v>14568</v>
          </cell>
          <cell r="AC162">
            <v>93088</v>
          </cell>
          <cell r="AD162">
            <v>0</v>
          </cell>
          <cell r="AE162">
            <v>38291</v>
          </cell>
          <cell r="AF162">
            <v>0</v>
          </cell>
          <cell r="AG162">
            <v>9138</v>
          </cell>
          <cell r="AH162">
            <v>1300</v>
          </cell>
          <cell r="AI162">
            <v>2000</v>
          </cell>
          <cell r="AJ162">
            <v>5025</v>
          </cell>
          <cell r="AK162">
            <v>0</v>
          </cell>
          <cell r="AL162">
            <v>4700</v>
          </cell>
          <cell r="AM162">
            <v>2122</v>
          </cell>
          <cell r="AN162">
            <v>9035</v>
          </cell>
          <cell r="AO162">
            <v>2697</v>
          </cell>
          <cell r="AP162">
            <v>9432</v>
          </cell>
          <cell r="AQ162">
            <v>4274</v>
          </cell>
          <cell r="AR162">
            <v>633</v>
          </cell>
          <cell r="AS162">
            <v>21361</v>
          </cell>
          <cell r="AT162">
            <v>2000</v>
          </cell>
          <cell r="AU162">
            <v>0</v>
          </cell>
          <cell r="AV162">
            <v>4923</v>
          </cell>
          <cell r="AW162">
            <v>3807</v>
          </cell>
          <cell r="AX162">
            <v>0</v>
          </cell>
          <cell r="AY162">
            <v>5784</v>
          </cell>
          <cell r="AZ162">
            <v>500</v>
          </cell>
          <cell r="BA162">
            <v>1000</v>
          </cell>
          <cell r="BB162">
            <v>10636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40783</v>
          </cell>
          <cell r="BH162">
            <v>0</v>
          </cell>
          <cell r="BI162">
            <v>0</v>
          </cell>
          <cell r="BJ162">
            <v>0</v>
          </cell>
          <cell r="BK162">
            <v>37282</v>
          </cell>
          <cell r="BL162">
            <v>0</v>
          </cell>
          <cell r="BM162">
            <v>5640</v>
          </cell>
          <cell r="BN162">
            <v>21007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21007</v>
          </cell>
        </row>
        <row r="163">
          <cell r="A163">
            <v>710</v>
          </cell>
          <cell r="B163" t="str">
            <v>Lydney Church of England Community School</v>
          </cell>
          <cell r="D163">
            <v>38231</v>
          </cell>
          <cell r="E163">
            <v>0</v>
          </cell>
          <cell r="F163">
            <v>37412</v>
          </cell>
          <cell r="G163">
            <v>0</v>
          </cell>
          <cell r="H163">
            <v>0</v>
          </cell>
          <cell r="I163">
            <v>0</v>
          </cell>
          <cell r="J163">
            <v>571808</v>
          </cell>
          <cell r="K163">
            <v>0</v>
          </cell>
          <cell r="L163">
            <v>81533</v>
          </cell>
          <cell r="M163">
            <v>0</v>
          </cell>
          <cell r="N163">
            <v>25007</v>
          </cell>
          <cell r="O163">
            <v>0</v>
          </cell>
          <cell r="P163">
            <v>15200</v>
          </cell>
          <cell r="Q163">
            <v>3000</v>
          </cell>
          <cell r="R163">
            <v>0</v>
          </cell>
          <cell r="S163">
            <v>0</v>
          </cell>
          <cell r="T163">
            <v>0</v>
          </cell>
          <cell r="U163">
            <v>8000</v>
          </cell>
          <cell r="V163">
            <v>10000</v>
          </cell>
          <cell r="W163">
            <v>41234</v>
          </cell>
          <cell r="X163">
            <v>0</v>
          </cell>
          <cell r="Y163">
            <v>0</v>
          </cell>
          <cell r="Z163">
            <v>0</v>
          </cell>
          <cell r="AA163">
            <v>408855</v>
          </cell>
          <cell r="AB163">
            <v>15100</v>
          </cell>
          <cell r="AC163">
            <v>139269</v>
          </cell>
          <cell r="AD163">
            <v>26896</v>
          </cell>
          <cell r="AE163">
            <v>48941</v>
          </cell>
          <cell r="AF163">
            <v>0</v>
          </cell>
          <cell r="AG163">
            <v>23196</v>
          </cell>
          <cell r="AH163">
            <v>1500</v>
          </cell>
          <cell r="AI163">
            <v>1500</v>
          </cell>
          <cell r="AJ163">
            <v>4935</v>
          </cell>
          <cell r="AK163">
            <v>1234</v>
          </cell>
          <cell r="AL163">
            <v>2000</v>
          </cell>
          <cell r="AM163">
            <v>1842</v>
          </cell>
          <cell r="AN163">
            <v>1900</v>
          </cell>
          <cell r="AO163">
            <v>1900</v>
          </cell>
          <cell r="AP163">
            <v>9030</v>
          </cell>
          <cell r="AQ163">
            <v>7253</v>
          </cell>
          <cell r="AR163">
            <v>1500</v>
          </cell>
          <cell r="AS163">
            <v>37187</v>
          </cell>
          <cell r="AT163">
            <v>6418</v>
          </cell>
          <cell r="AU163">
            <v>0</v>
          </cell>
          <cell r="AV163">
            <v>3500</v>
          </cell>
          <cell r="AW163">
            <v>0</v>
          </cell>
          <cell r="AX163">
            <v>0</v>
          </cell>
          <cell r="AY163">
            <v>7407</v>
          </cell>
          <cell r="AZ163">
            <v>0</v>
          </cell>
          <cell r="BA163">
            <v>0</v>
          </cell>
          <cell r="BB163">
            <v>18165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48723</v>
          </cell>
          <cell r="BH163">
            <v>0</v>
          </cell>
          <cell r="BI163">
            <v>0</v>
          </cell>
          <cell r="BJ163">
            <v>0</v>
          </cell>
          <cell r="BK163">
            <v>82414</v>
          </cell>
          <cell r="BL163">
            <v>0</v>
          </cell>
          <cell r="BM163">
            <v>3721</v>
          </cell>
          <cell r="BN163">
            <v>24485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24485</v>
          </cell>
        </row>
        <row r="164">
          <cell r="A164">
            <v>711</v>
          </cell>
          <cell r="B164" t="str">
            <v>Severnbanks Primary School</v>
          </cell>
          <cell r="C164">
            <v>1</v>
          </cell>
          <cell r="D164">
            <v>89530</v>
          </cell>
          <cell r="E164">
            <v>0</v>
          </cell>
          <cell r="F164">
            <v>45218</v>
          </cell>
          <cell r="G164">
            <v>184</v>
          </cell>
          <cell r="H164">
            <v>0</v>
          </cell>
          <cell r="I164">
            <v>0</v>
          </cell>
          <cell r="J164">
            <v>609186</v>
          </cell>
          <cell r="K164">
            <v>0</v>
          </cell>
          <cell r="L164">
            <v>163772</v>
          </cell>
          <cell r="M164">
            <v>0</v>
          </cell>
          <cell r="N164">
            <v>53365</v>
          </cell>
          <cell r="O164">
            <v>0</v>
          </cell>
          <cell r="P164">
            <v>13648</v>
          </cell>
          <cell r="Q164">
            <v>3197</v>
          </cell>
          <cell r="R164">
            <v>0</v>
          </cell>
          <cell r="S164">
            <v>9000</v>
          </cell>
          <cell r="T164">
            <v>5000</v>
          </cell>
          <cell r="U164">
            <v>8120</v>
          </cell>
          <cell r="V164">
            <v>1775</v>
          </cell>
          <cell r="W164">
            <v>34774</v>
          </cell>
          <cell r="X164">
            <v>0</v>
          </cell>
          <cell r="Y164">
            <v>0</v>
          </cell>
          <cell r="Z164">
            <v>0</v>
          </cell>
          <cell r="AA164">
            <v>483268</v>
          </cell>
          <cell r="AB164">
            <v>5346</v>
          </cell>
          <cell r="AC164">
            <v>212321</v>
          </cell>
          <cell r="AD164">
            <v>21000</v>
          </cell>
          <cell r="AE164">
            <v>43800</v>
          </cell>
          <cell r="AF164">
            <v>0</v>
          </cell>
          <cell r="AG164">
            <v>37206</v>
          </cell>
          <cell r="AH164">
            <v>2750</v>
          </cell>
          <cell r="AI164">
            <v>2700</v>
          </cell>
          <cell r="AJ164">
            <v>5654</v>
          </cell>
          <cell r="AK164">
            <v>0</v>
          </cell>
          <cell r="AL164">
            <v>5000</v>
          </cell>
          <cell r="AM164">
            <v>4500</v>
          </cell>
          <cell r="AN164">
            <v>3200</v>
          </cell>
          <cell r="AO164">
            <v>2500</v>
          </cell>
          <cell r="AP164">
            <v>16000</v>
          </cell>
          <cell r="AQ164">
            <v>1554</v>
          </cell>
          <cell r="AR164">
            <v>2200</v>
          </cell>
          <cell r="AS164">
            <v>52485</v>
          </cell>
          <cell r="AT164">
            <v>0</v>
          </cell>
          <cell r="AU164">
            <v>0</v>
          </cell>
          <cell r="AV164">
            <v>15400</v>
          </cell>
          <cell r="AW164">
            <v>5000</v>
          </cell>
          <cell r="AX164">
            <v>0</v>
          </cell>
          <cell r="AY164">
            <v>16388</v>
          </cell>
          <cell r="AZ164">
            <v>40048</v>
          </cell>
          <cell r="BA164">
            <v>0</v>
          </cell>
          <cell r="BB164">
            <v>12793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48907</v>
          </cell>
          <cell r="BH164">
            <v>0</v>
          </cell>
          <cell r="BI164">
            <v>0</v>
          </cell>
          <cell r="BJ164">
            <v>0</v>
          </cell>
          <cell r="BK164">
            <v>90472</v>
          </cell>
          <cell r="BL164">
            <v>0</v>
          </cell>
          <cell r="BM164">
            <v>3837</v>
          </cell>
          <cell r="BN164">
            <v>254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S164">
            <v>0</v>
          </cell>
          <cell r="BT164">
            <v>254</v>
          </cell>
        </row>
        <row r="165">
          <cell r="A165">
            <v>714</v>
          </cell>
          <cell r="B165" t="str">
            <v>Meysey Hampton Church of England Primary School</v>
          </cell>
          <cell r="D165">
            <v>21655</v>
          </cell>
          <cell r="E165">
            <v>0</v>
          </cell>
          <cell r="F165">
            <v>9057</v>
          </cell>
          <cell r="G165">
            <v>2113</v>
          </cell>
          <cell r="H165">
            <v>0</v>
          </cell>
          <cell r="I165">
            <v>0</v>
          </cell>
          <cell r="J165">
            <v>313518</v>
          </cell>
          <cell r="K165">
            <v>0</v>
          </cell>
          <cell r="L165">
            <v>6281</v>
          </cell>
          <cell r="M165">
            <v>0</v>
          </cell>
          <cell r="N165">
            <v>17037</v>
          </cell>
          <cell r="O165">
            <v>0</v>
          </cell>
          <cell r="P165">
            <v>0</v>
          </cell>
          <cell r="Q165">
            <v>800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900</v>
          </cell>
          <cell r="W165">
            <v>25779</v>
          </cell>
          <cell r="X165">
            <v>0</v>
          </cell>
          <cell r="Y165">
            <v>0</v>
          </cell>
          <cell r="Z165">
            <v>0</v>
          </cell>
          <cell r="AA165">
            <v>243022</v>
          </cell>
          <cell r="AB165">
            <v>7779</v>
          </cell>
          <cell r="AC165">
            <v>39072</v>
          </cell>
          <cell r="AD165">
            <v>0</v>
          </cell>
          <cell r="AE165">
            <v>14251</v>
          </cell>
          <cell r="AF165">
            <v>0</v>
          </cell>
          <cell r="AG165">
            <v>6818</v>
          </cell>
          <cell r="AH165">
            <v>300</v>
          </cell>
          <cell r="AI165">
            <v>1950</v>
          </cell>
          <cell r="AJ165">
            <v>2667</v>
          </cell>
          <cell r="AK165">
            <v>667</v>
          </cell>
          <cell r="AL165">
            <v>3250</v>
          </cell>
          <cell r="AM165">
            <v>150</v>
          </cell>
          <cell r="AN165">
            <v>8230</v>
          </cell>
          <cell r="AO165">
            <v>700</v>
          </cell>
          <cell r="AP165">
            <v>5000</v>
          </cell>
          <cell r="AQ165">
            <v>1008</v>
          </cell>
          <cell r="AR165">
            <v>3447</v>
          </cell>
          <cell r="AS165">
            <v>12939</v>
          </cell>
          <cell r="AT165">
            <v>2518</v>
          </cell>
          <cell r="AU165">
            <v>0</v>
          </cell>
          <cell r="AV165">
            <v>5350</v>
          </cell>
          <cell r="AW165">
            <v>2615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7788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37893</v>
          </cell>
          <cell r="BH165">
            <v>0</v>
          </cell>
          <cell r="BI165">
            <v>0</v>
          </cell>
          <cell r="BJ165">
            <v>0</v>
          </cell>
          <cell r="BK165">
            <v>23601</v>
          </cell>
          <cell r="BL165">
            <v>0</v>
          </cell>
          <cell r="BM165">
            <v>5462</v>
          </cell>
          <cell r="BN165">
            <v>16449</v>
          </cell>
          <cell r="BO165">
            <v>0</v>
          </cell>
          <cell r="BP165">
            <v>20000</v>
          </cell>
          <cell r="BQ165">
            <v>0</v>
          </cell>
          <cell r="BR165">
            <v>0</v>
          </cell>
          <cell r="BS165">
            <v>0</v>
          </cell>
          <cell r="BT165">
            <v>36449</v>
          </cell>
        </row>
        <row r="166">
          <cell r="A166">
            <v>717</v>
          </cell>
          <cell r="B166" t="str">
            <v>Mickleton Primary School</v>
          </cell>
          <cell r="D166">
            <v>-2618</v>
          </cell>
          <cell r="E166">
            <v>0</v>
          </cell>
          <cell r="F166">
            <v>31214</v>
          </cell>
          <cell r="G166">
            <v>4492</v>
          </cell>
          <cell r="H166">
            <v>0</v>
          </cell>
          <cell r="I166">
            <v>-1513</v>
          </cell>
          <cell r="J166">
            <v>268887</v>
          </cell>
          <cell r="K166">
            <v>0</v>
          </cell>
          <cell r="L166">
            <v>14898</v>
          </cell>
          <cell r="M166">
            <v>0</v>
          </cell>
          <cell r="N166">
            <v>16858</v>
          </cell>
          <cell r="O166">
            <v>0</v>
          </cell>
          <cell r="P166">
            <v>0</v>
          </cell>
          <cell r="Q166">
            <v>567</v>
          </cell>
          <cell r="R166">
            <v>0</v>
          </cell>
          <cell r="S166">
            <v>0</v>
          </cell>
          <cell r="T166">
            <v>0</v>
          </cell>
          <cell r="U166">
            <v>8500</v>
          </cell>
          <cell r="V166">
            <v>10500</v>
          </cell>
          <cell r="W166">
            <v>24236</v>
          </cell>
          <cell r="X166">
            <v>0</v>
          </cell>
          <cell r="Y166">
            <v>0</v>
          </cell>
          <cell r="Z166">
            <v>39513</v>
          </cell>
          <cell r="AA166">
            <v>220232</v>
          </cell>
          <cell r="AB166">
            <v>6696</v>
          </cell>
          <cell r="AC166">
            <v>39616</v>
          </cell>
          <cell r="AD166">
            <v>12610</v>
          </cell>
          <cell r="AE166">
            <v>15525</v>
          </cell>
          <cell r="AF166">
            <v>0</v>
          </cell>
          <cell r="AG166">
            <v>6657</v>
          </cell>
          <cell r="AH166">
            <v>500</v>
          </cell>
          <cell r="AI166">
            <v>1900</v>
          </cell>
          <cell r="AJ166">
            <v>5890</v>
          </cell>
          <cell r="AK166">
            <v>1473</v>
          </cell>
          <cell r="AL166">
            <v>1000</v>
          </cell>
          <cell r="AM166">
            <v>500</v>
          </cell>
          <cell r="AN166">
            <v>700</v>
          </cell>
          <cell r="AO166">
            <v>1900</v>
          </cell>
          <cell r="AP166">
            <v>4100</v>
          </cell>
          <cell r="AQ166">
            <v>14436</v>
          </cell>
          <cell r="AR166">
            <v>0</v>
          </cell>
          <cell r="AS166">
            <v>15300</v>
          </cell>
          <cell r="AT166">
            <v>1634</v>
          </cell>
          <cell r="AU166">
            <v>0</v>
          </cell>
          <cell r="AV166">
            <v>820</v>
          </cell>
          <cell r="AW166">
            <v>2260</v>
          </cell>
          <cell r="AX166">
            <v>0</v>
          </cell>
          <cell r="AY166">
            <v>3856</v>
          </cell>
          <cell r="AZ166">
            <v>0</v>
          </cell>
          <cell r="BA166">
            <v>545</v>
          </cell>
          <cell r="BB166">
            <v>8678</v>
          </cell>
          <cell r="BC166">
            <v>0</v>
          </cell>
          <cell r="BD166">
            <v>0</v>
          </cell>
          <cell r="BE166">
            <v>37365</v>
          </cell>
          <cell r="BF166">
            <v>635</v>
          </cell>
          <cell r="BG166">
            <v>20145</v>
          </cell>
          <cell r="BH166">
            <v>0</v>
          </cell>
          <cell r="BI166">
            <v>0</v>
          </cell>
          <cell r="BJ166">
            <v>0</v>
          </cell>
          <cell r="BK166">
            <v>2095</v>
          </cell>
          <cell r="BL166">
            <v>0</v>
          </cell>
          <cell r="BM166">
            <v>5698</v>
          </cell>
          <cell r="BN166">
            <v>-25000</v>
          </cell>
          <cell r="BO166">
            <v>0</v>
          </cell>
          <cell r="BP166">
            <v>48058</v>
          </cell>
          <cell r="BQ166">
            <v>0</v>
          </cell>
          <cell r="BR166">
            <v>0</v>
          </cell>
          <cell r="BS166">
            <v>0</v>
          </cell>
          <cell r="BT166">
            <v>23058</v>
          </cell>
        </row>
        <row r="167">
          <cell r="A167">
            <v>718</v>
          </cell>
          <cell r="B167" t="str">
            <v>Minchinhampton School</v>
          </cell>
          <cell r="C167">
            <v>1</v>
          </cell>
          <cell r="D167">
            <v>54771</v>
          </cell>
          <cell r="E167">
            <v>0</v>
          </cell>
          <cell r="F167">
            <v>33100</v>
          </cell>
          <cell r="G167">
            <v>0</v>
          </cell>
          <cell r="H167">
            <v>0</v>
          </cell>
          <cell r="I167">
            <v>14335</v>
          </cell>
          <cell r="J167">
            <v>731120</v>
          </cell>
          <cell r="K167">
            <v>0</v>
          </cell>
          <cell r="L167">
            <v>29071</v>
          </cell>
          <cell r="M167">
            <v>0</v>
          </cell>
          <cell r="N167">
            <v>20481</v>
          </cell>
          <cell r="O167">
            <v>0</v>
          </cell>
          <cell r="P167">
            <v>600</v>
          </cell>
          <cell r="Q167">
            <v>16500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10000</v>
          </cell>
          <cell r="W167">
            <v>47998</v>
          </cell>
          <cell r="X167">
            <v>0</v>
          </cell>
          <cell r="Y167">
            <v>40574</v>
          </cell>
          <cell r="Z167">
            <v>10000</v>
          </cell>
          <cell r="AA167">
            <v>502828</v>
          </cell>
          <cell r="AB167">
            <v>39882</v>
          </cell>
          <cell r="AC167">
            <v>144000</v>
          </cell>
          <cell r="AD167">
            <v>25000</v>
          </cell>
          <cell r="AE167">
            <v>37500</v>
          </cell>
          <cell r="AF167">
            <v>0</v>
          </cell>
          <cell r="AG167">
            <v>19000</v>
          </cell>
          <cell r="AH167">
            <v>500</v>
          </cell>
          <cell r="AI167">
            <v>1500</v>
          </cell>
          <cell r="AJ167">
            <v>8440</v>
          </cell>
          <cell r="AK167">
            <v>2109</v>
          </cell>
          <cell r="AL167">
            <v>10300</v>
          </cell>
          <cell r="AM167">
            <v>2000</v>
          </cell>
          <cell r="AN167">
            <v>2200</v>
          </cell>
          <cell r="AO167">
            <v>2000</v>
          </cell>
          <cell r="AP167">
            <v>16500</v>
          </cell>
          <cell r="AQ167">
            <v>4460</v>
          </cell>
          <cell r="AR167">
            <v>2000</v>
          </cell>
          <cell r="AS167">
            <v>30202</v>
          </cell>
          <cell r="AT167">
            <v>1500</v>
          </cell>
          <cell r="AU167">
            <v>0</v>
          </cell>
          <cell r="AV167">
            <v>11800</v>
          </cell>
          <cell r="AW167">
            <v>6805</v>
          </cell>
          <cell r="AX167">
            <v>0</v>
          </cell>
          <cell r="AY167">
            <v>9640</v>
          </cell>
          <cell r="AZ167">
            <v>0</v>
          </cell>
          <cell r="BA167">
            <v>9600</v>
          </cell>
          <cell r="BB167">
            <v>14826</v>
          </cell>
          <cell r="BC167">
            <v>0</v>
          </cell>
          <cell r="BD167">
            <v>0</v>
          </cell>
          <cell r="BE167">
            <v>41074</v>
          </cell>
          <cell r="BF167">
            <v>5500</v>
          </cell>
          <cell r="BG167">
            <v>53445</v>
          </cell>
          <cell r="BH167">
            <v>0</v>
          </cell>
          <cell r="BI167">
            <v>0</v>
          </cell>
          <cell r="BJ167">
            <v>0</v>
          </cell>
          <cell r="BK167">
            <v>82638</v>
          </cell>
          <cell r="BL167">
            <v>0</v>
          </cell>
          <cell r="BM167">
            <v>3907</v>
          </cell>
          <cell r="BN167">
            <v>5949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S167">
            <v>18335</v>
          </cell>
          <cell r="BT167">
            <v>24284</v>
          </cell>
        </row>
        <row r="168">
          <cell r="A168">
            <v>719</v>
          </cell>
          <cell r="B168" t="str">
            <v>Minsterworth Church of England Primary School</v>
          </cell>
          <cell r="D168">
            <v>21313</v>
          </cell>
          <cell r="E168">
            <v>0</v>
          </cell>
          <cell r="F168">
            <v>0</v>
          </cell>
          <cell r="G168">
            <v>3427</v>
          </cell>
          <cell r="H168">
            <v>0</v>
          </cell>
          <cell r="I168">
            <v>-684</v>
          </cell>
          <cell r="J168">
            <v>161056</v>
          </cell>
          <cell r="K168">
            <v>0</v>
          </cell>
          <cell r="L168">
            <v>6838</v>
          </cell>
          <cell r="M168">
            <v>0</v>
          </cell>
          <cell r="N168">
            <v>17143</v>
          </cell>
          <cell r="O168">
            <v>0</v>
          </cell>
          <cell r="P168">
            <v>0</v>
          </cell>
          <cell r="Q168">
            <v>2021</v>
          </cell>
          <cell r="R168">
            <v>858</v>
          </cell>
          <cell r="S168">
            <v>0</v>
          </cell>
          <cell r="T168">
            <v>0</v>
          </cell>
          <cell r="U168">
            <v>520</v>
          </cell>
          <cell r="V168">
            <v>774</v>
          </cell>
          <cell r="W168">
            <v>17462</v>
          </cell>
          <cell r="X168">
            <v>0</v>
          </cell>
          <cell r="Y168">
            <v>0</v>
          </cell>
          <cell r="Z168">
            <v>26080</v>
          </cell>
          <cell r="AA168">
            <v>138229</v>
          </cell>
          <cell r="AB168">
            <v>4263</v>
          </cell>
          <cell r="AC168">
            <v>18161</v>
          </cell>
          <cell r="AD168">
            <v>4380</v>
          </cell>
          <cell r="AE168">
            <v>14302</v>
          </cell>
          <cell r="AF168">
            <v>0</v>
          </cell>
          <cell r="AG168">
            <v>5622</v>
          </cell>
          <cell r="AH168">
            <v>0</v>
          </cell>
          <cell r="AI168">
            <v>500</v>
          </cell>
          <cell r="AJ168">
            <v>3440</v>
          </cell>
          <cell r="AK168">
            <v>860</v>
          </cell>
          <cell r="AL168">
            <v>4000</v>
          </cell>
          <cell r="AM168">
            <v>2060</v>
          </cell>
          <cell r="AN168">
            <v>0</v>
          </cell>
          <cell r="AO168">
            <v>773</v>
          </cell>
          <cell r="AP168">
            <v>4300</v>
          </cell>
          <cell r="AQ168">
            <v>549</v>
          </cell>
          <cell r="AR168">
            <v>1700</v>
          </cell>
          <cell r="AS168">
            <v>7694</v>
          </cell>
          <cell r="AT168">
            <v>1755</v>
          </cell>
          <cell r="AU168">
            <v>0</v>
          </cell>
          <cell r="AV168">
            <v>3345</v>
          </cell>
          <cell r="AW168">
            <v>1041</v>
          </cell>
          <cell r="AX168">
            <v>0</v>
          </cell>
          <cell r="AY168">
            <v>3288</v>
          </cell>
          <cell r="AZ168">
            <v>0</v>
          </cell>
          <cell r="BA168">
            <v>0</v>
          </cell>
          <cell r="BB168">
            <v>7024</v>
          </cell>
          <cell r="BC168">
            <v>0</v>
          </cell>
          <cell r="BD168">
            <v>0</v>
          </cell>
          <cell r="BE168">
            <v>26080</v>
          </cell>
          <cell r="BF168">
            <v>0</v>
          </cell>
          <cell r="BG168">
            <v>3319</v>
          </cell>
          <cell r="BH168">
            <v>0</v>
          </cell>
          <cell r="BI168">
            <v>0</v>
          </cell>
          <cell r="BJ168">
            <v>0</v>
          </cell>
          <cell r="BK168">
            <v>3427</v>
          </cell>
          <cell r="BL168">
            <v>0</v>
          </cell>
          <cell r="BM168">
            <v>3319</v>
          </cell>
          <cell r="BN168">
            <v>699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-684</v>
          </cell>
          <cell r="BT168">
            <v>15</v>
          </cell>
        </row>
        <row r="169">
          <cell r="A169">
            <v>720</v>
          </cell>
          <cell r="B169" t="str">
            <v>Miserden Church of England Primary School</v>
          </cell>
          <cell r="D169">
            <v>2519</v>
          </cell>
          <cell r="E169">
            <v>0</v>
          </cell>
          <cell r="F169">
            <v>0</v>
          </cell>
          <cell r="G169">
            <v>3142</v>
          </cell>
          <cell r="H169">
            <v>0</v>
          </cell>
          <cell r="I169">
            <v>0</v>
          </cell>
          <cell r="J169">
            <v>228086</v>
          </cell>
          <cell r="K169">
            <v>0</v>
          </cell>
          <cell r="L169">
            <v>12260</v>
          </cell>
          <cell r="M169">
            <v>0</v>
          </cell>
          <cell r="N169">
            <v>19025</v>
          </cell>
          <cell r="O169">
            <v>0</v>
          </cell>
          <cell r="P169">
            <v>0</v>
          </cell>
          <cell r="Q169">
            <v>3309</v>
          </cell>
          <cell r="R169">
            <v>0</v>
          </cell>
          <cell r="S169">
            <v>4000</v>
          </cell>
          <cell r="T169">
            <v>0</v>
          </cell>
          <cell r="U169">
            <v>1100</v>
          </cell>
          <cell r="V169">
            <v>1500</v>
          </cell>
          <cell r="W169">
            <v>20815</v>
          </cell>
          <cell r="X169">
            <v>0</v>
          </cell>
          <cell r="Y169">
            <v>0</v>
          </cell>
          <cell r="Z169">
            <v>0</v>
          </cell>
          <cell r="AA169">
            <v>175876</v>
          </cell>
          <cell r="AB169">
            <v>7338</v>
          </cell>
          <cell r="AC169">
            <v>40766</v>
          </cell>
          <cell r="AD169">
            <v>0</v>
          </cell>
          <cell r="AE169">
            <v>20781</v>
          </cell>
          <cell r="AF169">
            <v>0</v>
          </cell>
          <cell r="AG169">
            <v>4529</v>
          </cell>
          <cell r="AH169">
            <v>14650</v>
          </cell>
          <cell r="AI169">
            <v>1000</v>
          </cell>
          <cell r="AJ169">
            <v>4921</v>
          </cell>
          <cell r="AK169">
            <v>1230</v>
          </cell>
          <cell r="AL169">
            <v>6578</v>
          </cell>
          <cell r="AM169">
            <v>1833</v>
          </cell>
          <cell r="AN169">
            <v>8000</v>
          </cell>
          <cell r="AO169">
            <v>450</v>
          </cell>
          <cell r="AP169">
            <v>6263</v>
          </cell>
          <cell r="AQ169">
            <v>1314</v>
          </cell>
          <cell r="AR169">
            <v>0</v>
          </cell>
          <cell r="AS169">
            <v>6808</v>
          </cell>
          <cell r="AT169">
            <v>1643</v>
          </cell>
          <cell r="AU169">
            <v>0</v>
          </cell>
          <cell r="AV169">
            <v>2975</v>
          </cell>
          <cell r="AW169">
            <v>1777</v>
          </cell>
          <cell r="AX169">
            <v>0</v>
          </cell>
          <cell r="AY169">
            <v>2083</v>
          </cell>
          <cell r="AZ169">
            <v>0</v>
          </cell>
          <cell r="BA169">
            <v>2809</v>
          </cell>
          <cell r="BB169">
            <v>10964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3423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6565</v>
          </cell>
          <cell r="BN169">
            <v>-31974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-31974</v>
          </cell>
        </row>
        <row r="170">
          <cell r="A170">
            <v>721</v>
          </cell>
          <cell r="B170" t="str">
            <v>Mitcheldean Endowed Primary School</v>
          </cell>
          <cell r="D170">
            <v>55447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558963</v>
          </cell>
          <cell r="K170">
            <v>0</v>
          </cell>
          <cell r="L170">
            <v>14948</v>
          </cell>
          <cell r="M170">
            <v>0</v>
          </cell>
          <cell r="N170">
            <v>18702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41048</v>
          </cell>
          <cell r="X170">
            <v>0</v>
          </cell>
          <cell r="Y170">
            <v>0</v>
          </cell>
          <cell r="Z170">
            <v>0</v>
          </cell>
          <cell r="AA170">
            <v>411664</v>
          </cell>
          <cell r="AB170">
            <v>5500</v>
          </cell>
          <cell r="AC170">
            <v>77855</v>
          </cell>
          <cell r="AD170">
            <v>14386</v>
          </cell>
          <cell r="AE170">
            <v>25785</v>
          </cell>
          <cell r="AF170">
            <v>0</v>
          </cell>
          <cell r="AG170">
            <v>11558</v>
          </cell>
          <cell r="AH170">
            <v>300</v>
          </cell>
          <cell r="AI170">
            <v>4000</v>
          </cell>
          <cell r="AJ170">
            <v>0</v>
          </cell>
          <cell r="AK170">
            <v>0</v>
          </cell>
          <cell r="AL170">
            <v>24876</v>
          </cell>
          <cell r="AM170">
            <v>7100</v>
          </cell>
          <cell r="AN170">
            <v>1000</v>
          </cell>
          <cell r="AO170">
            <v>3000</v>
          </cell>
          <cell r="AP170">
            <v>9000</v>
          </cell>
          <cell r="AQ170">
            <v>2233</v>
          </cell>
          <cell r="AR170">
            <v>500</v>
          </cell>
          <cell r="AS170">
            <v>23779</v>
          </cell>
          <cell r="AT170">
            <v>7500</v>
          </cell>
          <cell r="AU170">
            <v>0</v>
          </cell>
          <cell r="AV170">
            <v>5300</v>
          </cell>
          <cell r="AW170">
            <v>11117</v>
          </cell>
          <cell r="AX170">
            <v>0</v>
          </cell>
          <cell r="AY170">
            <v>1446</v>
          </cell>
          <cell r="AZ170">
            <v>0</v>
          </cell>
          <cell r="BA170">
            <v>2222</v>
          </cell>
          <cell r="BB170">
            <v>17791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3903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3903</v>
          </cell>
          <cell r="BN170">
            <v>21196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S170">
            <v>0</v>
          </cell>
          <cell r="BT170">
            <v>21196</v>
          </cell>
        </row>
        <row r="171">
          <cell r="A171">
            <v>722</v>
          </cell>
          <cell r="B171" t="str">
            <v>St. David's Primary School</v>
          </cell>
          <cell r="C171">
            <v>1</v>
          </cell>
          <cell r="D171">
            <v>36540</v>
          </cell>
          <cell r="E171">
            <v>0</v>
          </cell>
          <cell r="F171">
            <v>0</v>
          </cell>
          <cell r="G171">
            <v>3693</v>
          </cell>
          <cell r="H171">
            <v>0</v>
          </cell>
          <cell r="I171">
            <v>0</v>
          </cell>
          <cell r="J171">
            <v>699398</v>
          </cell>
          <cell r="K171">
            <v>0</v>
          </cell>
          <cell r="L171">
            <v>26766</v>
          </cell>
          <cell r="M171">
            <v>0</v>
          </cell>
          <cell r="N171">
            <v>24872</v>
          </cell>
          <cell r="O171">
            <v>0</v>
          </cell>
          <cell r="P171">
            <v>0</v>
          </cell>
          <cell r="Q171">
            <v>21975</v>
          </cell>
          <cell r="R171">
            <v>0</v>
          </cell>
          <cell r="S171">
            <v>0</v>
          </cell>
          <cell r="T171">
            <v>0</v>
          </cell>
          <cell r="U171">
            <v>30</v>
          </cell>
          <cell r="V171">
            <v>16000</v>
          </cell>
          <cell r="W171">
            <v>45541</v>
          </cell>
          <cell r="X171">
            <v>0</v>
          </cell>
          <cell r="Y171">
            <v>0</v>
          </cell>
          <cell r="Z171">
            <v>0</v>
          </cell>
          <cell r="AA171">
            <v>483075</v>
          </cell>
          <cell r="AB171">
            <v>14775</v>
          </cell>
          <cell r="AC171">
            <v>145753</v>
          </cell>
          <cell r="AD171">
            <v>26001</v>
          </cell>
          <cell r="AE171">
            <v>32360</v>
          </cell>
          <cell r="AF171">
            <v>0</v>
          </cell>
          <cell r="AG171">
            <v>34207</v>
          </cell>
          <cell r="AH171">
            <v>3702</v>
          </cell>
          <cell r="AI171">
            <v>7000</v>
          </cell>
          <cell r="AJ171">
            <v>7252</v>
          </cell>
          <cell r="AK171">
            <v>0</v>
          </cell>
          <cell r="AL171">
            <v>13853</v>
          </cell>
          <cell r="AM171">
            <v>3039</v>
          </cell>
          <cell r="AN171">
            <v>2000</v>
          </cell>
          <cell r="AO171">
            <v>4000</v>
          </cell>
          <cell r="AP171">
            <v>8000</v>
          </cell>
          <cell r="AQ171">
            <v>1851</v>
          </cell>
          <cell r="AR171">
            <v>1800</v>
          </cell>
          <cell r="AS171">
            <v>23997</v>
          </cell>
          <cell r="AT171">
            <v>6490</v>
          </cell>
          <cell r="AU171">
            <v>0</v>
          </cell>
          <cell r="AV171">
            <v>7670</v>
          </cell>
          <cell r="AW171">
            <v>6474</v>
          </cell>
          <cell r="AX171">
            <v>0</v>
          </cell>
          <cell r="AY171">
            <v>4588</v>
          </cell>
          <cell r="AZ171">
            <v>0</v>
          </cell>
          <cell r="BA171">
            <v>4500</v>
          </cell>
          <cell r="BB171">
            <v>12329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4085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7778</v>
          </cell>
          <cell r="BN171">
            <v>16406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S171">
            <v>0</v>
          </cell>
          <cell r="BT171">
            <v>16406</v>
          </cell>
        </row>
        <row r="172">
          <cell r="A172">
            <v>724</v>
          </cell>
          <cell r="B172" t="str">
            <v>Nailsworth Church of England Primary School</v>
          </cell>
          <cell r="D172">
            <v>-17813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531882</v>
          </cell>
          <cell r="K172">
            <v>0</v>
          </cell>
          <cell r="L172">
            <v>64251</v>
          </cell>
          <cell r="M172">
            <v>0</v>
          </cell>
          <cell r="N172">
            <v>33611</v>
          </cell>
          <cell r="O172">
            <v>0</v>
          </cell>
          <cell r="P172">
            <v>0</v>
          </cell>
          <cell r="Q172">
            <v>19086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1108</v>
          </cell>
          <cell r="W172">
            <v>43250</v>
          </cell>
          <cell r="X172">
            <v>0</v>
          </cell>
          <cell r="Y172">
            <v>0</v>
          </cell>
          <cell r="Z172">
            <v>0</v>
          </cell>
          <cell r="AA172">
            <v>371363</v>
          </cell>
          <cell r="AB172">
            <v>7783</v>
          </cell>
          <cell r="AC172">
            <v>93778</v>
          </cell>
          <cell r="AD172">
            <v>28934</v>
          </cell>
          <cell r="AE172">
            <v>37504</v>
          </cell>
          <cell r="AF172">
            <v>0</v>
          </cell>
          <cell r="AG172">
            <v>11833</v>
          </cell>
          <cell r="AH172">
            <v>1064</v>
          </cell>
          <cell r="AI172">
            <v>4000</v>
          </cell>
          <cell r="AJ172">
            <v>0</v>
          </cell>
          <cell r="AK172">
            <v>0</v>
          </cell>
          <cell r="AL172">
            <v>5844</v>
          </cell>
          <cell r="AM172">
            <v>4139</v>
          </cell>
          <cell r="AN172">
            <v>1800</v>
          </cell>
          <cell r="AO172">
            <v>5518</v>
          </cell>
          <cell r="AP172">
            <v>21896</v>
          </cell>
          <cell r="AQ172">
            <v>7277</v>
          </cell>
          <cell r="AR172">
            <v>705</v>
          </cell>
          <cell r="AS172">
            <v>14725</v>
          </cell>
          <cell r="AT172">
            <v>3314</v>
          </cell>
          <cell r="AU172">
            <v>0</v>
          </cell>
          <cell r="AV172">
            <v>12441</v>
          </cell>
          <cell r="AW172">
            <v>5635</v>
          </cell>
          <cell r="AX172">
            <v>766</v>
          </cell>
          <cell r="AY172">
            <v>11568</v>
          </cell>
          <cell r="AZ172">
            <v>0</v>
          </cell>
          <cell r="BA172">
            <v>9624</v>
          </cell>
          <cell r="BB172">
            <v>18827</v>
          </cell>
          <cell r="BC172">
            <v>409</v>
          </cell>
          <cell r="BD172">
            <v>0</v>
          </cell>
          <cell r="BE172">
            <v>0</v>
          </cell>
          <cell r="BF172">
            <v>0</v>
          </cell>
          <cell r="BG172">
            <v>57051</v>
          </cell>
          <cell r="BH172">
            <v>0</v>
          </cell>
          <cell r="BI172">
            <v>0</v>
          </cell>
          <cell r="BJ172">
            <v>0</v>
          </cell>
          <cell r="BK172">
            <v>53364</v>
          </cell>
          <cell r="BL172">
            <v>0</v>
          </cell>
          <cell r="BM172">
            <v>3687</v>
          </cell>
          <cell r="BN172">
            <v>-5372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S172">
            <v>0</v>
          </cell>
          <cell r="BT172">
            <v>-5372</v>
          </cell>
        </row>
        <row r="173">
          <cell r="A173">
            <v>726</v>
          </cell>
          <cell r="B173" t="str">
            <v>Picklenash Junior School</v>
          </cell>
          <cell r="C173">
            <v>1</v>
          </cell>
          <cell r="D173">
            <v>5021</v>
          </cell>
          <cell r="E173">
            <v>0</v>
          </cell>
          <cell r="F173">
            <v>26087</v>
          </cell>
          <cell r="G173">
            <v>3866</v>
          </cell>
          <cell r="H173">
            <v>0</v>
          </cell>
          <cell r="I173">
            <v>0</v>
          </cell>
          <cell r="J173">
            <v>576297</v>
          </cell>
          <cell r="K173">
            <v>0</v>
          </cell>
          <cell r="L173">
            <v>47839</v>
          </cell>
          <cell r="M173">
            <v>0</v>
          </cell>
          <cell r="N173">
            <v>26507</v>
          </cell>
          <cell r="O173">
            <v>0</v>
          </cell>
          <cell r="P173">
            <v>0</v>
          </cell>
          <cell r="Q173">
            <v>4000</v>
          </cell>
          <cell r="R173">
            <v>20000</v>
          </cell>
          <cell r="S173">
            <v>7303</v>
          </cell>
          <cell r="T173">
            <v>0</v>
          </cell>
          <cell r="U173">
            <v>12000</v>
          </cell>
          <cell r="V173">
            <v>5860</v>
          </cell>
          <cell r="W173">
            <v>41205</v>
          </cell>
          <cell r="X173">
            <v>0</v>
          </cell>
          <cell r="Y173">
            <v>0</v>
          </cell>
          <cell r="Z173">
            <v>0</v>
          </cell>
          <cell r="AA173">
            <v>414529</v>
          </cell>
          <cell r="AB173">
            <v>1652</v>
          </cell>
          <cell r="AC173">
            <v>66950</v>
          </cell>
          <cell r="AD173">
            <v>27786</v>
          </cell>
          <cell r="AE173">
            <v>53119</v>
          </cell>
          <cell r="AF173">
            <v>26116</v>
          </cell>
          <cell r="AG173">
            <v>8826</v>
          </cell>
          <cell r="AH173">
            <v>1650</v>
          </cell>
          <cell r="AI173">
            <v>8000</v>
          </cell>
          <cell r="AJ173">
            <v>0</v>
          </cell>
          <cell r="AK173">
            <v>150</v>
          </cell>
          <cell r="AL173">
            <v>2500</v>
          </cell>
          <cell r="AM173">
            <v>6200</v>
          </cell>
          <cell r="AN173">
            <v>1500</v>
          </cell>
          <cell r="AO173">
            <v>6100</v>
          </cell>
          <cell r="AP173">
            <v>13000</v>
          </cell>
          <cell r="AQ173">
            <v>3352</v>
          </cell>
          <cell r="AR173">
            <v>3993</v>
          </cell>
          <cell r="AS173">
            <v>28107</v>
          </cell>
          <cell r="AT173">
            <v>1000</v>
          </cell>
          <cell r="AU173">
            <v>0</v>
          </cell>
          <cell r="AV173">
            <v>6675</v>
          </cell>
          <cell r="AW173">
            <v>0</v>
          </cell>
          <cell r="AX173">
            <v>0</v>
          </cell>
          <cell r="AY173">
            <v>20000</v>
          </cell>
          <cell r="AZ173">
            <v>21790</v>
          </cell>
          <cell r="BA173">
            <v>11663</v>
          </cell>
          <cell r="BB173">
            <v>21000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49465</v>
          </cell>
          <cell r="BH173">
            <v>0</v>
          </cell>
          <cell r="BI173">
            <v>0</v>
          </cell>
          <cell r="BJ173">
            <v>0</v>
          </cell>
          <cell r="BK173">
            <v>71851</v>
          </cell>
          <cell r="BL173">
            <v>0</v>
          </cell>
          <cell r="BM173">
            <v>7567</v>
          </cell>
          <cell r="BN173">
            <v>-9626</v>
          </cell>
          <cell r="BO173">
            <v>0</v>
          </cell>
          <cell r="BP173">
            <v>0</v>
          </cell>
          <cell r="BQ173">
            <v>0</v>
          </cell>
          <cell r="BR173">
            <v>0</v>
          </cell>
          <cell r="BS173">
            <v>0</v>
          </cell>
          <cell r="BT173">
            <v>-9626</v>
          </cell>
        </row>
        <row r="174">
          <cell r="A174">
            <v>727</v>
          </cell>
          <cell r="B174" t="str">
            <v>Glebe Infant School</v>
          </cell>
          <cell r="D174">
            <v>2975</v>
          </cell>
          <cell r="E174">
            <v>0</v>
          </cell>
          <cell r="F174">
            <v>-680</v>
          </cell>
          <cell r="G174">
            <v>1091</v>
          </cell>
          <cell r="H174">
            <v>0</v>
          </cell>
          <cell r="I174">
            <v>0</v>
          </cell>
          <cell r="J174">
            <v>360194</v>
          </cell>
          <cell r="K174">
            <v>0</v>
          </cell>
          <cell r="L174">
            <v>16092</v>
          </cell>
          <cell r="M174">
            <v>0</v>
          </cell>
          <cell r="N174">
            <v>12736</v>
          </cell>
          <cell r="O174">
            <v>0</v>
          </cell>
          <cell r="P174">
            <v>0</v>
          </cell>
          <cell r="Q174">
            <v>30</v>
          </cell>
          <cell r="R174">
            <v>12000</v>
          </cell>
          <cell r="S174">
            <v>0</v>
          </cell>
          <cell r="T174">
            <v>0</v>
          </cell>
          <cell r="U174">
            <v>0</v>
          </cell>
          <cell r="V174">
            <v>8000</v>
          </cell>
          <cell r="W174">
            <v>28410</v>
          </cell>
          <cell r="X174">
            <v>0</v>
          </cell>
          <cell r="Y174">
            <v>0</v>
          </cell>
          <cell r="Z174">
            <v>0</v>
          </cell>
          <cell r="AA174">
            <v>269886</v>
          </cell>
          <cell r="AB174">
            <v>15000</v>
          </cell>
          <cell r="AC174">
            <v>42269</v>
          </cell>
          <cell r="AD174">
            <v>15004</v>
          </cell>
          <cell r="AE174">
            <v>20993</v>
          </cell>
          <cell r="AF174">
            <v>10111</v>
          </cell>
          <cell r="AG174">
            <v>10143</v>
          </cell>
          <cell r="AH174">
            <v>125</v>
          </cell>
          <cell r="AI174">
            <v>0</v>
          </cell>
          <cell r="AJ174">
            <v>3059</v>
          </cell>
          <cell r="AK174">
            <v>765</v>
          </cell>
          <cell r="AL174">
            <v>3000</v>
          </cell>
          <cell r="AM174">
            <v>700</v>
          </cell>
          <cell r="AN174">
            <v>2500</v>
          </cell>
          <cell r="AO174">
            <v>3000</v>
          </cell>
          <cell r="AP174">
            <v>15500</v>
          </cell>
          <cell r="AQ174">
            <v>1272</v>
          </cell>
          <cell r="AR174">
            <v>3200</v>
          </cell>
          <cell r="AS174">
            <v>5250</v>
          </cell>
          <cell r="AT174">
            <v>1991</v>
          </cell>
          <cell r="AU174">
            <v>0</v>
          </cell>
          <cell r="AV174">
            <v>5220</v>
          </cell>
          <cell r="AW174">
            <v>3098</v>
          </cell>
          <cell r="AX174">
            <v>0</v>
          </cell>
          <cell r="AY174">
            <v>6011</v>
          </cell>
          <cell r="AZ174">
            <v>0</v>
          </cell>
          <cell r="BA174">
            <v>0</v>
          </cell>
          <cell r="BB174">
            <v>11067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40640</v>
          </cell>
          <cell r="BH174">
            <v>0</v>
          </cell>
          <cell r="BI174">
            <v>0</v>
          </cell>
          <cell r="BJ174">
            <v>0</v>
          </cell>
          <cell r="BK174">
            <v>36547</v>
          </cell>
          <cell r="BL174">
            <v>0</v>
          </cell>
          <cell r="BM174">
            <v>4504</v>
          </cell>
          <cell r="BN174">
            <v>-8727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-8727</v>
          </cell>
        </row>
        <row r="175">
          <cell r="A175">
            <v>728</v>
          </cell>
          <cell r="B175" t="str">
            <v>Newnham St. Peter's Church of England Primary School</v>
          </cell>
          <cell r="D175">
            <v>18372</v>
          </cell>
          <cell r="E175">
            <v>0</v>
          </cell>
          <cell r="F175">
            <v>0</v>
          </cell>
          <cell r="G175">
            <v>4005</v>
          </cell>
          <cell r="H175">
            <v>3438</v>
          </cell>
          <cell r="I175">
            <v>0</v>
          </cell>
          <cell r="J175">
            <v>270229</v>
          </cell>
          <cell r="K175">
            <v>0</v>
          </cell>
          <cell r="L175">
            <v>29690</v>
          </cell>
          <cell r="M175">
            <v>0</v>
          </cell>
          <cell r="N175">
            <v>14368</v>
          </cell>
          <cell r="O175">
            <v>0</v>
          </cell>
          <cell r="P175">
            <v>0</v>
          </cell>
          <cell r="Q175">
            <v>500</v>
          </cell>
          <cell r="R175">
            <v>6000</v>
          </cell>
          <cell r="S175">
            <v>0</v>
          </cell>
          <cell r="T175">
            <v>0</v>
          </cell>
          <cell r="U175">
            <v>181</v>
          </cell>
          <cell r="V175">
            <v>0</v>
          </cell>
          <cell r="W175">
            <v>23965</v>
          </cell>
          <cell r="X175">
            <v>0</v>
          </cell>
          <cell r="Y175">
            <v>0</v>
          </cell>
          <cell r="Z175">
            <v>0</v>
          </cell>
          <cell r="AA175">
            <v>197167</v>
          </cell>
          <cell r="AB175">
            <v>5170</v>
          </cell>
          <cell r="AC175">
            <v>59468</v>
          </cell>
          <cell r="AD175">
            <v>0</v>
          </cell>
          <cell r="AE175">
            <v>22659</v>
          </cell>
          <cell r="AF175">
            <v>0</v>
          </cell>
          <cell r="AG175">
            <v>10327</v>
          </cell>
          <cell r="AH175">
            <v>1487</v>
          </cell>
          <cell r="AI175">
            <v>1200</v>
          </cell>
          <cell r="AJ175">
            <v>3365</v>
          </cell>
          <cell r="AK175">
            <v>841</v>
          </cell>
          <cell r="AL175">
            <v>3150</v>
          </cell>
          <cell r="AM175">
            <v>1500</v>
          </cell>
          <cell r="AN175">
            <v>11200</v>
          </cell>
          <cell r="AO175">
            <v>1800</v>
          </cell>
          <cell r="AP175">
            <v>6000</v>
          </cell>
          <cell r="AQ175">
            <v>1241</v>
          </cell>
          <cell r="AR175">
            <v>2000</v>
          </cell>
          <cell r="AS175">
            <v>8798</v>
          </cell>
          <cell r="AT175">
            <v>0</v>
          </cell>
          <cell r="AU175">
            <v>0</v>
          </cell>
          <cell r="AV175">
            <v>2250</v>
          </cell>
          <cell r="AW175">
            <v>0</v>
          </cell>
          <cell r="AX175">
            <v>0</v>
          </cell>
          <cell r="AY175">
            <v>6000</v>
          </cell>
          <cell r="AZ175">
            <v>0</v>
          </cell>
          <cell r="BA175">
            <v>0</v>
          </cell>
          <cell r="BB175">
            <v>11953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3498</v>
          </cell>
          <cell r="BH175">
            <v>0</v>
          </cell>
          <cell r="BI175">
            <v>0</v>
          </cell>
          <cell r="BJ175">
            <v>0</v>
          </cell>
          <cell r="BK175">
            <v>3438</v>
          </cell>
          <cell r="BL175">
            <v>0</v>
          </cell>
          <cell r="BM175">
            <v>7503</v>
          </cell>
          <cell r="BN175">
            <v>5729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5729</v>
          </cell>
        </row>
        <row r="176">
          <cell r="A176">
            <v>729</v>
          </cell>
          <cell r="B176" t="str">
            <v>North Cerney Church of England Primary School</v>
          </cell>
          <cell r="D176">
            <v>17862</v>
          </cell>
          <cell r="E176">
            <v>0</v>
          </cell>
          <cell r="F176">
            <v>8325</v>
          </cell>
          <cell r="G176">
            <v>1525</v>
          </cell>
          <cell r="H176">
            <v>0</v>
          </cell>
          <cell r="I176">
            <v>0</v>
          </cell>
          <cell r="J176">
            <v>196751</v>
          </cell>
          <cell r="K176">
            <v>0</v>
          </cell>
          <cell r="L176">
            <v>12404</v>
          </cell>
          <cell r="M176">
            <v>0</v>
          </cell>
          <cell r="N176">
            <v>32691</v>
          </cell>
          <cell r="O176">
            <v>0</v>
          </cell>
          <cell r="P176">
            <v>0</v>
          </cell>
          <cell r="Q176">
            <v>4500</v>
          </cell>
          <cell r="R176">
            <v>6000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22521</v>
          </cell>
          <cell r="X176">
            <v>0</v>
          </cell>
          <cell r="Y176">
            <v>0</v>
          </cell>
          <cell r="Z176">
            <v>0</v>
          </cell>
          <cell r="AA176">
            <v>141121</v>
          </cell>
          <cell r="AB176">
            <v>13511</v>
          </cell>
          <cell r="AC176">
            <v>32090</v>
          </cell>
          <cell r="AD176">
            <v>0</v>
          </cell>
          <cell r="AE176">
            <v>16569</v>
          </cell>
          <cell r="AF176">
            <v>0</v>
          </cell>
          <cell r="AG176">
            <v>2638</v>
          </cell>
          <cell r="AH176">
            <v>450</v>
          </cell>
          <cell r="AI176">
            <v>2900</v>
          </cell>
          <cell r="AJ176">
            <v>3849</v>
          </cell>
          <cell r="AK176">
            <v>962</v>
          </cell>
          <cell r="AL176">
            <v>8000</v>
          </cell>
          <cell r="AM176">
            <v>1650</v>
          </cell>
          <cell r="AN176">
            <v>8750</v>
          </cell>
          <cell r="AO176">
            <v>400</v>
          </cell>
          <cell r="AP176">
            <v>5600</v>
          </cell>
          <cell r="AQ176">
            <v>1189</v>
          </cell>
          <cell r="AR176">
            <v>650</v>
          </cell>
          <cell r="AS176">
            <v>5610</v>
          </cell>
          <cell r="AT176">
            <v>2819</v>
          </cell>
          <cell r="AU176">
            <v>0</v>
          </cell>
          <cell r="AV176">
            <v>3680</v>
          </cell>
          <cell r="AW176">
            <v>1244</v>
          </cell>
          <cell r="AX176">
            <v>0</v>
          </cell>
          <cell r="AY176">
            <v>13035</v>
          </cell>
          <cell r="AZ176">
            <v>5000</v>
          </cell>
          <cell r="BA176">
            <v>1950</v>
          </cell>
          <cell r="BB176">
            <v>8107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33451</v>
          </cell>
          <cell r="BH176">
            <v>0</v>
          </cell>
          <cell r="BI176">
            <v>0</v>
          </cell>
          <cell r="BJ176">
            <v>0</v>
          </cell>
          <cell r="BK176">
            <v>38610</v>
          </cell>
          <cell r="BL176">
            <v>0</v>
          </cell>
          <cell r="BM176">
            <v>4691</v>
          </cell>
          <cell r="BN176">
            <v>10955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S176">
            <v>0</v>
          </cell>
          <cell r="BT176">
            <v>10955</v>
          </cell>
        </row>
        <row r="177">
          <cell r="A177">
            <v>730</v>
          </cell>
          <cell r="B177" t="str">
            <v>Northleach Church of England Primary School</v>
          </cell>
          <cell r="D177">
            <v>33183</v>
          </cell>
          <cell r="E177">
            <v>0</v>
          </cell>
          <cell r="F177">
            <v>0</v>
          </cell>
          <cell r="G177">
            <v>3490</v>
          </cell>
          <cell r="H177">
            <v>0</v>
          </cell>
          <cell r="I177">
            <v>0</v>
          </cell>
          <cell r="J177">
            <v>439299</v>
          </cell>
          <cell r="K177">
            <v>0</v>
          </cell>
          <cell r="L177">
            <v>41775</v>
          </cell>
          <cell r="M177">
            <v>0</v>
          </cell>
          <cell r="N177">
            <v>24796</v>
          </cell>
          <cell r="O177">
            <v>0</v>
          </cell>
          <cell r="P177">
            <v>0</v>
          </cell>
          <cell r="Q177">
            <v>400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34152</v>
          </cell>
          <cell r="X177">
            <v>0</v>
          </cell>
          <cell r="Y177">
            <v>0</v>
          </cell>
          <cell r="Z177">
            <v>0</v>
          </cell>
          <cell r="AA177">
            <v>309511</v>
          </cell>
          <cell r="AB177">
            <v>20105</v>
          </cell>
          <cell r="AC177">
            <v>65616</v>
          </cell>
          <cell r="AD177">
            <v>12347</v>
          </cell>
          <cell r="AE177">
            <v>25276</v>
          </cell>
          <cell r="AF177">
            <v>0</v>
          </cell>
          <cell r="AG177">
            <v>11033</v>
          </cell>
          <cell r="AH177">
            <v>2000</v>
          </cell>
          <cell r="AI177">
            <v>1850</v>
          </cell>
          <cell r="AJ177">
            <v>3842</v>
          </cell>
          <cell r="AK177">
            <v>961</v>
          </cell>
          <cell r="AL177">
            <v>22140</v>
          </cell>
          <cell r="AM177">
            <v>2260</v>
          </cell>
          <cell r="AN177">
            <v>1920</v>
          </cell>
          <cell r="AO177">
            <v>2000</v>
          </cell>
          <cell r="AP177">
            <v>21500</v>
          </cell>
          <cell r="AQ177">
            <v>10503</v>
          </cell>
          <cell r="AR177">
            <v>1400</v>
          </cell>
          <cell r="AS177">
            <v>26673</v>
          </cell>
          <cell r="AT177">
            <v>3076</v>
          </cell>
          <cell r="AU177">
            <v>0</v>
          </cell>
          <cell r="AV177">
            <v>750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15878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28050</v>
          </cell>
          <cell r="BH177">
            <v>0</v>
          </cell>
          <cell r="BI177">
            <v>0</v>
          </cell>
          <cell r="BJ177">
            <v>0</v>
          </cell>
          <cell r="BK177">
            <v>24508</v>
          </cell>
          <cell r="BL177">
            <v>0</v>
          </cell>
          <cell r="BM177">
            <v>7032</v>
          </cell>
          <cell r="BN177">
            <v>12964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12964</v>
          </cell>
        </row>
        <row r="178">
          <cell r="A178">
            <v>731</v>
          </cell>
          <cell r="B178" t="str">
            <v>North Nibley Church of England Primary School</v>
          </cell>
          <cell r="D178">
            <v>35917</v>
          </cell>
          <cell r="E178">
            <v>0</v>
          </cell>
          <cell r="F178">
            <v>0</v>
          </cell>
          <cell r="G178">
            <v>3628</v>
          </cell>
          <cell r="H178">
            <v>0</v>
          </cell>
          <cell r="I178">
            <v>0</v>
          </cell>
          <cell r="J178">
            <v>308763</v>
          </cell>
          <cell r="K178">
            <v>0</v>
          </cell>
          <cell r="L178">
            <v>21475</v>
          </cell>
          <cell r="M178">
            <v>0</v>
          </cell>
          <cell r="N178">
            <v>15597</v>
          </cell>
          <cell r="O178">
            <v>9000</v>
          </cell>
          <cell r="P178">
            <v>0</v>
          </cell>
          <cell r="Q178">
            <v>1790</v>
          </cell>
          <cell r="R178">
            <v>0</v>
          </cell>
          <cell r="S178">
            <v>0</v>
          </cell>
          <cell r="T178">
            <v>0</v>
          </cell>
          <cell r="U178">
            <v>1500</v>
          </cell>
          <cell r="V178">
            <v>4000</v>
          </cell>
          <cell r="W178">
            <v>25534</v>
          </cell>
          <cell r="X178">
            <v>0</v>
          </cell>
          <cell r="Y178">
            <v>0</v>
          </cell>
          <cell r="Z178">
            <v>0</v>
          </cell>
          <cell r="AA178">
            <v>237264</v>
          </cell>
          <cell r="AB178">
            <v>6506</v>
          </cell>
          <cell r="AC178">
            <v>55776</v>
          </cell>
          <cell r="AD178">
            <v>10589</v>
          </cell>
          <cell r="AE178">
            <v>17000</v>
          </cell>
          <cell r="AF178">
            <v>0</v>
          </cell>
          <cell r="AG178">
            <v>10000</v>
          </cell>
          <cell r="AH178">
            <v>500</v>
          </cell>
          <cell r="AI178">
            <v>1100</v>
          </cell>
          <cell r="AJ178">
            <v>6554</v>
          </cell>
          <cell r="AK178">
            <v>1639</v>
          </cell>
          <cell r="AL178">
            <v>5000</v>
          </cell>
          <cell r="AM178">
            <v>1000</v>
          </cell>
          <cell r="AN178">
            <v>500</v>
          </cell>
          <cell r="AO178">
            <v>800</v>
          </cell>
          <cell r="AP178">
            <v>6000</v>
          </cell>
          <cell r="AQ178">
            <v>801</v>
          </cell>
          <cell r="AR178">
            <v>600</v>
          </cell>
          <cell r="AS178">
            <v>17435</v>
          </cell>
          <cell r="AT178">
            <v>2373</v>
          </cell>
          <cell r="AU178">
            <v>0</v>
          </cell>
          <cell r="AV178">
            <v>3850</v>
          </cell>
          <cell r="AW178">
            <v>2840</v>
          </cell>
          <cell r="AX178">
            <v>0</v>
          </cell>
          <cell r="AY178">
            <v>250</v>
          </cell>
          <cell r="AZ178">
            <v>0</v>
          </cell>
          <cell r="BA178">
            <v>1490</v>
          </cell>
          <cell r="BB178">
            <v>8173</v>
          </cell>
          <cell r="BC178">
            <v>0</v>
          </cell>
          <cell r="BD178">
            <v>723</v>
          </cell>
          <cell r="BE178">
            <v>0</v>
          </cell>
          <cell r="BF178">
            <v>0</v>
          </cell>
          <cell r="BG178">
            <v>3538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0</v>
          </cell>
          <cell r="BM178">
            <v>7166</v>
          </cell>
          <cell r="BN178">
            <v>12589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S178">
            <v>0</v>
          </cell>
          <cell r="BT178">
            <v>24813</v>
          </cell>
        </row>
        <row r="179">
          <cell r="A179">
            <v>732</v>
          </cell>
          <cell r="B179" t="str">
            <v>Northway Infant School</v>
          </cell>
          <cell r="D179">
            <v>9376</v>
          </cell>
          <cell r="E179">
            <v>0</v>
          </cell>
          <cell r="F179">
            <v>5880</v>
          </cell>
          <cell r="G179">
            <v>0</v>
          </cell>
          <cell r="H179">
            <v>0</v>
          </cell>
          <cell r="I179">
            <v>0</v>
          </cell>
          <cell r="J179">
            <v>403352</v>
          </cell>
          <cell r="K179">
            <v>0</v>
          </cell>
          <cell r="L179">
            <v>51778</v>
          </cell>
          <cell r="M179">
            <v>0</v>
          </cell>
          <cell r="N179">
            <v>22923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32014</v>
          </cell>
          <cell r="X179">
            <v>0</v>
          </cell>
          <cell r="Y179">
            <v>0</v>
          </cell>
          <cell r="Z179">
            <v>0</v>
          </cell>
          <cell r="AA179">
            <v>285456</v>
          </cell>
          <cell r="AB179">
            <v>9887</v>
          </cell>
          <cell r="AC179">
            <v>75817</v>
          </cell>
          <cell r="AD179">
            <v>17202</v>
          </cell>
          <cell r="AE179">
            <v>26219</v>
          </cell>
          <cell r="AF179">
            <v>0</v>
          </cell>
          <cell r="AG179">
            <v>17061</v>
          </cell>
          <cell r="AH179">
            <v>224</v>
          </cell>
          <cell r="AI179">
            <v>1411</v>
          </cell>
          <cell r="AJ179">
            <v>2778</v>
          </cell>
          <cell r="AK179">
            <v>694</v>
          </cell>
          <cell r="AL179">
            <v>3500</v>
          </cell>
          <cell r="AM179">
            <v>2122</v>
          </cell>
          <cell r="AN179">
            <v>1442</v>
          </cell>
          <cell r="AO179">
            <v>2690</v>
          </cell>
          <cell r="AP179">
            <v>8050</v>
          </cell>
          <cell r="AQ179">
            <v>5530</v>
          </cell>
          <cell r="AR179">
            <v>718</v>
          </cell>
          <cell r="AS179">
            <v>14623</v>
          </cell>
          <cell r="AT179">
            <v>1263</v>
          </cell>
          <cell r="AU179">
            <v>0</v>
          </cell>
          <cell r="AV179">
            <v>6158</v>
          </cell>
          <cell r="AW179">
            <v>3905</v>
          </cell>
          <cell r="AX179">
            <v>0</v>
          </cell>
          <cell r="AY179">
            <v>9158</v>
          </cell>
          <cell r="AZ179">
            <v>0</v>
          </cell>
          <cell r="BA179">
            <v>2000</v>
          </cell>
          <cell r="BB179">
            <v>9406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41527</v>
          </cell>
          <cell r="BH179">
            <v>0</v>
          </cell>
          <cell r="BI179">
            <v>0</v>
          </cell>
          <cell r="BJ179">
            <v>0</v>
          </cell>
          <cell r="BK179">
            <v>43926</v>
          </cell>
          <cell r="BL179">
            <v>0</v>
          </cell>
          <cell r="BM179">
            <v>3481</v>
          </cell>
          <cell r="BN179">
            <v>12129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S179">
            <v>0</v>
          </cell>
          <cell r="BT179">
            <v>12129</v>
          </cell>
        </row>
        <row r="180">
          <cell r="A180">
            <v>733</v>
          </cell>
          <cell r="B180" t="str">
            <v>Norton Church of England Primary School</v>
          </cell>
          <cell r="D180">
            <v>35746</v>
          </cell>
          <cell r="E180">
            <v>0</v>
          </cell>
          <cell r="F180">
            <v>3506</v>
          </cell>
          <cell r="G180">
            <v>1646</v>
          </cell>
          <cell r="H180">
            <v>0</v>
          </cell>
          <cell r="I180">
            <v>6704</v>
          </cell>
          <cell r="J180">
            <v>308987</v>
          </cell>
          <cell r="K180">
            <v>0</v>
          </cell>
          <cell r="L180">
            <v>66262</v>
          </cell>
          <cell r="M180">
            <v>0</v>
          </cell>
          <cell r="N180">
            <v>19988</v>
          </cell>
          <cell r="O180">
            <v>62400</v>
          </cell>
          <cell r="P180">
            <v>0</v>
          </cell>
          <cell r="Q180">
            <v>1505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28116</v>
          </cell>
          <cell r="X180">
            <v>0</v>
          </cell>
          <cell r="Y180">
            <v>20709</v>
          </cell>
          <cell r="Z180">
            <v>0</v>
          </cell>
          <cell r="AA180">
            <v>253332</v>
          </cell>
          <cell r="AB180">
            <v>2373</v>
          </cell>
          <cell r="AC180">
            <v>93548</v>
          </cell>
          <cell r="AD180">
            <v>0</v>
          </cell>
          <cell r="AE180">
            <v>30326</v>
          </cell>
          <cell r="AF180">
            <v>0</v>
          </cell>
          <cell r="AG180">
            <v>8395</v>
          </cell>
          <cell r="AH180">
            <v>3003</v>
          </cell>
          <cell r="AI180">
            <v>4400</v>
          </cell>
          <cell r="AJ180">
            <v>2326</v>
          </cell>
          <cell r="AK180">
            <v>1163</v>
          </cell>
          <cell r="AL180">
            <v>3730</v>
          </cell>
          <cell r="AM180">
            <v>1545</v>
          </cell>
          <cell r="AN180">
            <v>9270</v>
          </cell>
          <cell r="AO180">
            <v>637</v>
          </cell>
          <cell r="AP180">
            <v>5500</v>
          </cell>
          <cell r="AQ180">
            <v>1860</v>
          </cell>
          <cell r="AR180">
            <v>3209</v>
          </cell>
          <cell r="AS180">
            <v>15604</v>
          </cell>
          <cell r="AT180">
            <v>3790</v>
          </cell>
          <cell r="AU180">
            <v>0</v>
          </cell>
          <cell r="AV180">
            <v>6200</v>
          </cell>
          <cell r="AW180">
            <v>5368</v>
          </cell>
          <cell r="AX180">
            <v>0</v>
          </cell>
          <cell r="AY180">
            <v>1082</v>
          </cell>
          <cell r="AZ180">
            <v>21596</v>
          </cell>
          <cell r="BA180">
            <v>1420</v>
          </cell>
          <cell r="BB180">
            <v>13371</v>
          </cell>
          <cell r="BC180">
            <v>0</v>
          </cell>
          <cell r="BD180">
            <v>0</v>
          </cell>
          <cell r="BE180">
            <v>25620</v>
          </cell>
          <cell r="BF180">
            <v>1793</v>
          </cell>
          <cell r="BG180">
            <v>33127</v>
          </cell>
          <cell r="BH180">
            <v>0</v>
          </cell>
          <cell r="BI180">
            <v>0</v>
          </cell>
          <cell r="BJ180">
            <v>0</v>
          </cell>
          <cell r="BK180">
            <v>33264</v>
          </cell>
          <cell r="BL180">
            <v>0</v>
          </cell>
          <cell r="BM180">
            <v>5015</v>
          </cell>
          <cell r="BN180">
            <v>29956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S180">
            <v>0</v>
          </cell>
          <cell r="BT180">
            <v>29956</v>
          </cell>
        </row>
        <row r="181">
          <cell r="A181">
            <v>734</v>
          </cell>
          <cell r="B181" t="str">
            <v>St. Joseph's Catholic Primary School</v>
          </cell>
          <cell r="D181">
            <v>-22659</v>
          </cell>
          <cell r="E181">
            <v>0</v>
          </cell>
          <cell r="F181">
            <v>0</v>
          </cell>
          <cell r="G181">
            <v>3720</v>
          </cell>
          <cell r="H181">
            <v>0</v>
          </cell>
          <cell r="I181">
            <v>0</v>
          </cell>
          <cell r="J181">
            <v>292066</v>
          </cell>
          <cell r="K181">
            <v>0</v>
          </cell>
          <cell r="L181">
            <v>32137</v>
          </cell>
          <cell r="M181">
            <v>0</v>
          </cell>
          <cell r="N181">
            <v>15772</v>
          </cell>
          <cell r="O181">
            <v>0</v>
          </cell>
          <cell r="P181">
            <v>500</v>
          </cell>
          <cell r="Q181">
            <v>3700</v>
          </cell>
          <cell r="R181">
            <v>0</v>
          </cell>
          <cell r="S181">
            <v>0</v>
          </cell>
          <cell r="T181">
            <v>0</v>
          </cell>
          <cell r="U181">
            <v>3000</v>
          </cell>
          <cell r="V181">
            <v>1000</v>
          </cell>
          <cell r="W181">
            <v>26031</v>
          </cell>
          <cell r="X181">
            <v>0</v>
          </cell>
          <cell r="Y181">
            <v>0</v>
          </cell>
          <cell r="Z181">
            <v>0</v>
          </cell>
          <cell r="AA181">
            <v>261006</v>
          </cell>
          <cell r="AB181">
            <v>5331</v>
          </cell>
          <cell r="AC181">
            <v>50881</v>
          </cell>
          <cell r="AD181">
            <v>3456</v>
          </cell>
          <cell r="AE181">
            <v>28157</v>
          </cell>
          <cell r="AF181">
            <v>0</v>
          </cell>
          <cell r="AG181">
            <v>6029</v>
          </cell>
          <cell r="AH181">
            <v>75</v>
          </cell>
          <cell r="AI181">
            <v>1800</v>
          </cell>
          <cell r="AJ181">
            <v>2000</v>
          </cell>
          <cell r="AK181">
            <v>626</v>
          </cell>
          <cell r="AL181">
            <v>2500</v>
          </cell>
          <cell r="AM181">
            <v>3410</v>
          </cell>
          <cell r="AN181">
            <v>10000</v>
          </cell>
          <cell r="AO181">
            <v>2000</v>
          </cell>
          <cell r="AP181">
            <v>7500</v>
          </cell>
          <cell r="AQ181">
            <v>935</v>
          </cell>
          <cell r="AR181">
            <v>600</v>
          </cell>
          <cell r="AS181">
            <v>12086</v>
          </cell>
          <cell r="AT181">
            <v>3001</v>
          </cell>
          <cell r="AU181">
            <v>0</v>
          </cell>
          <cell r="AV181">
            <v>2825</v>
          </cell>
          <cell r="AW181">
            <v>2564</v>
          </cell>
          <cell r="AX181">
            <v>0</v>
          </cell>
          <cell r="AY181">
            <v>0</v>
          </cell>
          <cell r="AZ181">
            <v>500</v>
          </cell>
          <cell r="BA181">
            <v>3000</v>
          </cell>
          <cell r="BB181">
            <v>10869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3534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7254</v>
          </cell>
          <cell r="BN181">
            <v>-69604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-69604</v>
          </cell>
        </row>
        <row r="182">
          <cell r="A182">
            <v>735</v>
          </cell>
          <cell r="B182" t="str">
            <v>Oakridge Parochial School</v>
          </cell>
          <cell r="D182">
            <v>3773</v>
          </cell>
          <cell r="E182">
            <v>0</v>
          </cell>
          <cell r="F182">
            <v>0</v>
          </cell>
          <cell r="G182">
            <v>2898</v>
          </cell>
          <cell r="H182">
            <v>0</v>
          </cell>
          <cell r="I182">
            <v>0</v>
          </cell>
          <cell r="J182">
            <v>156189</v>
          </cell>
          <cell r="K182">
            <v>0</v>
          </cell>
          <cell r="L182">
            <v>3714</v>
          </cell>
          <cell r="M182">
            <v>0</v>
          </cell>
          <cell r="N182">
            <v>17158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20458</v>
          </cell>
          <cell r="W182">
            <v>19686</v>
          </cell>
          <cell r="X182">
            <v>0</v>
          </cell>
          <cell r="Y182">
            <v>0</v>
          </cell>
          <cell r="Z182">
            <v>0</v>
          </cell>
          <cell r="AA182">
            <v>139124</v>
          </cell>
          <cell r="AB182">
            <v>2400</v>
          </cell>
          <cell r="AC182">
            <v>30652</v>
          </cell>
          <cell r="AD182">
            <v>1500</v>
          </cell>
          <cell r="AE182">
            <v>11649</v>
          </cell>
          <cell r="AF182">
            <v>0</v>
          </cell>
          <cell r="AG182">
            <v>2763</v>
          </cell>
          <cell r="AH182">
            <v>250</v>
          </cell>
          <cell r="AI182">
            <v>1000</v>
          </cell>
          <cell r="AJ182">
            <v>1874</v>
          </cell>
          <cell r="AK182">
            <v>469</v>
          </cell>
          <cell r="AL182">
            <v>1500</v>
          </cell>
          <cell r="AM182">
            <v>0</v>
          </cell>
          <cell r="AN182">
            <v>3750</v>
          </cell>
          <cell r="AO182">
            <v>200</v>
          </cell>
          <cell r="AP182">
            <v>3800</v>
          </cell>
          <cell r="AQ182">
            <v>268</v>
          </cell>
          <cell r="AR182">
            <v>500</v>
          </cell>
          <cell r="AS182">
            <v>6937</v>
          </cell>
          <cell r="AT182">
            <v>1233</v>
          </cell>
          <cell r="AU182">
            <v>0</v>
          </cell>
          <cell r="AV182">
            <v>1600</v>
          </cell>
          <cell r="AW182">
            <v>990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6091</v>
          </cell>
          <cell r="BC182">
            <v>0</v>
          </cell>
          <cell r="BD182">
            <v>0</v>
          </cell>
          <cell r="BE182">
            <v>0</v>
          </cell>
          <cell r="BF182">
            <v>0</v>
          </cell>
          <cell r="BG182">
            <v>3312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6210</v>
          </cell>
          <cell r="BN182">
            <v>2428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S182">
            <v>0</v>
          </cell>
          <cell r="BT182">
            <v>2428</v>
          </cell>
        </row>
        <row r="183">
          <cell r="A183">
            <v>736</v>
          </cell>
          <cell r="B183" t="str">
            <v>Carrant Brook Junior School</v>
          </cell>
          <cell r="C183">
            <v>1</v>
          </cell>
          <cell r="D183">
            <v>53770</v>
          </cell>
          <cell r="E183">
            <v>0</v>
          </cell>
          <cell r="F183">
            <v>1291</v>
          </cell>
          <cell r="G183">
            <v>0</v>
          </cell>
          <cell r="H183">
            <v>2500</v>
          </cell>
          <cell r="I183">
            <v>0</v>
          </cell>
          <cell r="J183">
            <v>530785</v>
          </cell>
          <cell r="K183">
            <v>0</v>
          </cell>
          <cell r="L183">
            <v>51954</v>
          </cell>
          <cell r="M183">
            <v>0</v>
          </cell>
          <cell r="N183">
            <v>31804</v>
          </cell>
          <cell r="O183">
            <v>0</v>
          </cell>
          <cell r="P183">
            <v>0</v>
          </cell>
          <cell r="Q183">
            <v>7620</v>
          </cell>
          <cell r="R183">
            <v>0</v>
          </cell>
          <cell r="S183">
            <v>0</v>
          </cell>
          <cell r="T183">
            <v>0</v>
          </cell>
          <cell r="U183">
            <v>9616</v>
          </cell>
          <cell r="V183">
            <v>2140</v>
          </cell>
          <cell r="W183">
            <v>38904</v>
          </cell>
          <cell r="X183">
            <v>0</v>
          </cell>
          <cell r="Y183">
            <v>0</v>
          </cell>
          <cell r="Z183">
            <v>0</v>
          </cell>
          <cell r="AA183">
            <v>423073</v>
          </cell>
          <cell r="AB183">
            <v>9391</v>
          </cell>
          <cell r="AC183">
            <v>93736</v>
          </cell>
          <cell r="AD183">
            <v>13309</v>
          </cell>
          <cell r="AE183">
            <v>31182</v>
          </cell>
          <cell r="AF183">
            <v>0</v>
          </cell>
          <cell r="AG183">
            <v>13663</v>
          </cell>
          <cell r="AH183">
            <v>450</v>
          </cell>
          <cell r="AI183">
            <v>3300</v>
          </cell>
          <cell r="AJ183">
            <v>0</v>
          </cell>
          <cell r="AK183">
            <v>0</v>
          </cell>
          <cell r="AL183">
            <v>1800</v>
          </cell>
          <cell r="AM183">
            <v>3348</v>
          </cell>
          <cell r="AN183">
            <v>1500</v>
          </cell>
          <cell r="AO183">
            <v>2900</v>
          </cell>
          <cell r="AP183">
            <v>8500</v>
          </cell>
          <cell r="AQ183">
            <v>1818</v>
          </cell>
          <cell r="AR183">
            <v>990</v>
          </cell>
          <cell r="AS183">
            <v>25495</v>
          </cell>
          <cell r="AT183">
            <v>1350</v>
          </cell>
          <cell r="AU183">
            <v>0</v>
          </cell>
          <cell r="AV183">
            <v>6500</v>
          </cell>
          <cell r="AW183">
            <v>0</v>
          </cell>
          <cell r="AX183">
            <v>0</v>
          </cell>
          <cell r="AY183">
            <v>11045</v>
          </cell>
          <cell r="AZ183">
            <v>4600</v>
          </cell>
          <cell r="BA183">
            <v>6000</v>
          </cell>
          <cell r="BB183">
            <v>22486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46525</v>
          </cell>
          <cell r="BH183">
            <v>0</v>
          </cell>
          <cell r="BI183">
            <v>0</v>
          </cell>
          <cell r="BJ183">
            <v>0</v>
          </cell>
          <cell r="BK183">
            <v>46676</v>
          </cell>
          <cell r="BL183">
            <v>0</v>
          </cell>
          <cell r="BM183">
            <v>3640</v>
          </cell>
          <cell r="BN183">
            <v>40157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S183">
            <v>0</v>
          </cell>
          <cell r="BT183">
            <v>40157</v>
          </cell>
        </row>
        <row r="184">
          <cell r="A184">
            <v>742</v>
          </cell>
          <cell r="B184" t="str">
            <v>The Croft School</v>
          </cell>
          <cell r="D184">
            <v>44941</v>
          </cell>
          <cell r="E184">
            <v>0</v>
          </cell>
          <cell r="F184">
            <v>7130</v>
          </cell>
          <cell r="G184">
            <v>1719</v>
          </cell>
          <cell r="H184">
            <v>0</v>
          </cell>
          <cell r="I184">
            <v>0</v>
          </cell>
          <cell r="J184">
            <v>371457</v>
          </cell>
          <cell r="K184">
            <v>0</v>
          </cell>
          <cell r="L184">
            <v>30199</v>
          </cell>
          <cell r="M184">
            <v>0</v>
          </cell>
          <cell r="N184">
            <v>19388</v>
          </cell>
          <cell r="O184">
            <v>0</v>
          </cell>
          <cell r="P184">
            <v>0</v>
          </cell>
          <cell r="Q184">
            <v>5320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3370</v>
          </cell>
          <cell r="W184">
            <v>29867</v>
          </cell>
          <cell r="X184">
            <v>0</v>
          </cell>
          <cell r="Y184">
            <v>0</v>
          </cell>
          <cell r="Z184">
            <v>0</v>
          </cell>
          <cell r="AA184">
            <v>264838</v>
          </cell>
          <cell r="AB184">
            <v>25937</v>
          </cell>
          <cell r="AC184">
            <v>66080</v>
          </cell>
          <cell r="AD184">
            <v>0</v>
          </cell>
          <cell r="AE184">
            <v>21857</v>
          </cell>
          <cell r="AF184">
            <v>0</v>
          </cell>
          <cell r="AG184">
            <v>9246</v>
          </cell>
          <cell r="AH184">
            <v>2000</v>
          </cell>
          <cell r="AI184">
            <v>3000</v>
          </cell>
          <cell r="AJ184">
            <v>3389</v>
          </cell>
          <cell r="AK184">
            <v>847</v>
          </cell>
          <cell r="AL184">
            <v>8850</v>
          </cell>
          <cell r="AM184">
            <v>5500</v>
          </cell>
          <cell r="AN184">
            <v>11620</v>
          </cell>
          <cell r="AO184">
            <v>2200</v>
          </cell>
          <cell r="AP184">
            <v>9400</v>
          </cell>
          <cell r="AQ184">
            <v>8089</v>
          </cell>
          <cell r="AR184">
            <v>950</v>
          </cell>
          <cell r="AS184">
            <v>14806</v>
          </cell>
          <cell r="AT184">
            <v>11283</v>
          </cell>
          <cell r="AU184">
            <v>0</v>
          </cell>
          <cell r="AV184">
            <v>4910</v>
          </cell>
          <cell r="AW184">
            <v>3504</v>
          </cell>
          <cell r="AX184">
            <v>0</v>
          </cell>
          <cell r="AY184">
            <v>2892</v>
          </cell>
          <cell r="AZ184">
            <v>1300</v>
          </cell>
          <cell r="BA184">
            <v>974</v>
          </cell>
          <cell r="BB184">
            <v>9143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41917</v>
          </cell>
          <cell r="BH184">
            <v>0</v>
          </cell>
          <cell r="BI184">
            <v>0</v>
          </cell>
          <cell r="BJ184">
            <v>0</v>
          </cell>
          <cell r="BK184">
            <v>46485</v>
          </cell>
          <cell r="BL184">
            <v>0</v>
          </cell>
          <cell r="BM184">
            <v>4281</v>
          </cell>
          <cell r="BN184">
            <v>11927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S184">
            <v>0</v>
          </cell>
          <cell r="BT184">
            <v>11927</v>
          </cell>
        </row>
        <row r="185">
          <cell r="A185">
            <v>743</v>
          </cell>
          <cell r="B185" t="str">
            <v>Parkend Primary School</v>
          </cell>
          <cell r="D185">
            <v>11191</v>
          </cell>
          <cell r="E185">
            <v>0</v>
          </cell>
          <cell r="F185">
            <v>5659</v>
          </cell>
          <cell r="G185">
            <v>85</v>
          </cell>
          <cell r="H185">
            <v>0</v>
          </cell>
          <cell r="I185">
            <v>0</v>
          </cell>
          <cell r="J185">
            <v>200679</v>
          </cell>
          <cell r="K185">
            <v>0</v>
          </cell>
          <cell r="L185">
            <v>7823</v>
          </cell>
          <cell r="M185">
            <v>0</v>
          </cell>
          <cell r="N185">
            <v>18080</v>
          </cell>
          <cell r="O185">
            <v>0</v>
          </cell>
          <cell r="P185">
            <v>0</v>
          </cell>
          <cell r="Q185">
            <v>3100</v>
          </cell>
          <cell r="R185">
            <v>0</v>
          </cell>
          <cell r="S185">
            <v>0</v>
          </cell>
          <cell r="T185">
            <v>0</v>
          </cell>
          <cell r="U185">
            <v>250</v>
          </cell>
          <cell r="V185">
            <v>3550</v>
          </cell>
          <cell r="W185">
            <v>20487</v>
          </cell>
          <cell r="X185">
            <v>0</v>
          </cell>
          <cell r="Y185">
            <v>0</v>
          </cell>
          <cell r="Z185">
            <v>0</v>
          </cell>
          <cell r="AA185">
            <v>134746</v>
          </cell>
          <cell r="AB185">
            <v>4744</v>
          </cell>
          <cell r="AC185">
            <v>34443</v>
          </cell>
          <cell r="AD185">
            <v>0</v>
          </cell>
          <cell r="AE185">
            <v>21690</v>
          </cell>
          <cell r="AF185">
            <v>0</v>
          </cell>
          <cell r="AG185">
            <v>5114</v>
          </cell>
          <cell r="AH185">
            <v>1000</v>
          </cell>
          <cell r="AI185">
            <v>1075</v>
          </cell>
          <cell r="AJ185">
            <v>4205</v>
          </cell>
          <cell r="AK185">
            <v>1052</v>
          </cell>
          <cell r="AL185">
            <v>4250</v>
          </cell>
          <cell r="AM185">
            <v>1500</v>
          </cell>
          <cell r="AN185">
            <v>7000</v>
          </cell>
          <cell r="AO185">
            <v>600</v>
          </cell>
          <cell r="AP185">
            <v>6000</v>
          </cell>
          <cell r="AQ185">
            <v>2426</v>
          </cell>
          <cell r="AR185">
            <v>800</v>
          </cell>
          <cell r="AS185">
            <v>13061</v>
          </cell>
          <cell r="AT185">
            <v>300</v>
          </cell>
          <cell r="AU185">
            <v>0</v>
          </cell>
          <cell r="AV185">
            <v>3350</v>
          </cell>
          <cell r="AW185">
            <v>1422</v>
          </cell>
          <cell r="AX185">
            <v>0</v>
          </cell>
          <cell r="AY185">
            <v>3374</v>
          </cell>
          <cell r="AZ185">
            <v>0</v>
          </cell>
          <cell r="BA185">
            <v>1000</v>
          </cell>
          <cell r="BB185">
            <v>8361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33777</v>
          </cell>
          <cell r="BH185">
            <v>0</v>
          </cell>
          <cell r="BI185">
            <v>0</v>
          </cell>
          <cell r="BJ185">
            <v>0</v>
          </cell>
          <cell r="BK185">
            <v>36246</v>
          </cell>
          <cell r="BL185">
            <v>0</v>
          </cell>
          <cell r="BM185">
            <v>3275</v>
          </cell>
          <cell r="BN185">
            <v>3647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S185">
            <v>0</v>
          </cell>
          <cell r="BT185">
            <v>3647</v>
          </cell>
        </row>
        <row r="186">
          <cell r="A186">
            <v>749</v>
          </cell>
          <cell r="B186" t="str">
            <v>Pauntley Church of England Primary School</v>
          </cell>
          <cell r="D186">
            <v>-1479</v>
          </cell>
          <cell r="E186">
            <v>0</v>
          </cell>
          <cell r="F186">
            <v>2829</v>
          </cell>
          <cell r="G186">
            <v>1568</v>
          </cell>
          <cell r="H186">
            <v>0</v>
          </cell>
          <cell r="I186">
            <v>0</v>
          </cell>
          <cell r="J186">
            <v>187137</v>
          </cell>
          <cell r="K186">
            <v>0</v>
          </cell>
          <cell r="L186">
            <v>3203</v>
          </cell>
          <cell r="M186">
            <v>0</v>
          </cell>
          <cell r="N186">
            <v>20068</v>
          </cell>
          <cell r="O186">
            <v>0</v>
          </cell>
          <cell r="P186">
            <v>0</v>
          </cell>
          <cell r="Q186">
            <v>428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19524</v>
          </cell>
          <cell r="X186">
            <v>0</v>
          </cell>
          <cell r="Y186">
            <v>0</v>
          </cell>
          <cell r="Z186">
            <v>0</v>
          </cell>
          <cell r="AA186">
            <v>151850</v>
          </cell>
          <cell r="AB186">
            <v>1500</v>
          </cell>
          <cell r="AC186">
            <v>23862</v>
          </cell>
          <cell r="AD186">
            <v>4647</v>
          </cell>
          <cell r="AE186">
            <v>14938</v>
          </cell>
          <cell r="AF186">
            <v>0</v>
          </cell>
          <cell r="AG186">
            <v>4974</v>
          </cell>
          <cell r="AH186">
            <v>200</v>
          </cell>
          <cell r="AI186">
            <v>264</v>
          </cell>
          <cell r="AJ186">
            <v>1265</v>
          </cell>
          <cell r="AK186">
            <v>316</v>
          </cell>
          <cell r="AL186">
            <v>500</v>
          </cell>
          <cell r="AM186">
            <v>630</v>
          </cell>
          <cell r="AN186">
            <v>200</v>
          </cell>
          <cell r="AO186">
            <v>200</v>
          </cell>
          <cell r="AP186">
            <v>2060</v>
          </cell>
          <cell r="AQ186">
            <v>1248</v>
          </cell>
          <cell r="AR186">
            <v>412</v>
          </cell>
          <cell r="AS186">
            <v>3806</v>
          </cell>
          <cell r="AT186">
            <v>1476</v>
          </cell>
          <cell r="AU186">
            <v>0</v>
          </cell>
          <cell r="AV186">
            <v>2350</v>
          </cell>
          <cell r="AW186">
            <v>1270</v>
          </cell>
          <cell r="AX186">
            <v>0</v>
          </cell>
          <cell r="AY186">
            <v>120</v>
          </cell>
          <cell r="AZ186">
            <v>0</v>
          </cell>
          <cell r="BA186">
            <v>2535</v>
          </cell>
          <cell r="BB186">
            <v>12755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33227</v>
          </cell>
          <cell r="BH186">
            <v>0</v>
          </cell>
          <cell r="BI186">
            <v>0</v>
          </cell>
          <cell r="BJ186">
            <v>0</v>
          </cell>
          <cell r="BK186">
            <v>32887</v>
          </cell>
          <cell r="BL186">
            <v>0</v>
          </cell>
          <cell r="BM186">
            <v>4737</v>
          </cell>
          <cell r="BN186">
            <v>-4497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S186">
            <v>0</v>
          </cell>
          <cell r="BT186">
            <v>-4497</v>
          </cell>
        </row>
        <row r="187">
          <cell r="A187">
            <v>750</v>
          </cell>
          <cell r="B187" t="str">
            <v>Pillowell Community Primary School</v>
          </cell>
          <cell r="D187">
            <v>37148</v>
          </cell>
          <cell r="E187">
            <v>0</v>
          </cell>
          <cell r="F187">
            <v>13678</v>
          </cell>
          <cell r="G187">
            <v>7013</v>
          </cell>
          <cell r="H187">
            <v>0</v>
          </cell>
          <cell r="I187">
            <v>0</v>
          </cell>
          <cell r="J187">
            <v>274702</v>
          </cell>
          <cell r="K187">
            <v>0</v>
          </cell>
          <cell r="L187">
            <v>5959</v>
          </cell>
          <cell r="M187">
            <v>0</v>
          </cell>
          <cell r="N187">
            <v>23506</v>
          </cell>
          <cell r="O187">
            <v>0</v>
          </cell>
          <cell r="P187">
            <v>0</v>
          </cell>
          <cell r="Q187">
            <v>2000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1500</v>
          </cell>
          <cell r="W187">
            <v>26457</v>
          </cell>
          <cell r="X187">
            <v>0</v>
          </cell>
          <cell r="Y187">
            <v>0</v>
          </cell>
          <cell r="Z187">
            <v>0</v>
          </cell>
          <cell r="AA187">
            <v>195251</v>
          </cell>
          <cell r="AB187">
            <v>3000</v>
          </cell>
          <cell r="AC187">
            <v>64627</v>
          </cell>
          <cell r="AD187">
            <v>11500</v>
          </cell>
          <cell r="AE187">
            <v>22013</v>
          </cell>
          <cell r="AF187">
            <v>0</v>
          </cell>
          <cell r="AG187">
            <v>6160</v>
          </cell>
          <cell r="AH187">
            <v>500</v>
          </cell>
          <cell r="AI187">
            <v>3000</v>
          </cell>
          <cell r="AJ187">
            <v>3107</v>
          </cell>
          <cell r="AK187">
            <v>777</v>
          </cell>
          <cell r="AL187">
            <v>5000</v>
          </cell>
          <cell r="AM187">
            <v>1400</v>
          </cell>
          <cell r="AN187">
            <v>1200</v>
          </cell>
          <cell r="AO187">
            <v>1200</v>
          </cell>
          <cell r="AP187">
            <v>11000</v>
          </cell>
          <cell r="AQ187">
            <v>2084</v>
          </cell>
          <cell r="AR187">
            <v>500</v>
          </cell>
          <cell r="AS187">
            <v>14625</v>
          </cell>
          <cell r="AT187">
            <v>0</v>
          </cell>
          <cell r="AU187">
            <v>0</v>
          </cell>
          <cell r="AV187">
            <v>3250</v>
          </cell>
          <cell r="AW187">
            <v>2082</v>
          </cell>
          <cell r="AX187">
            <v>0</v>
          </cell>
          <cell r="AY187">
            <v>1928</v>
          </cell>
          <cell r="AZ187">
            <v>0</v>
          </cell>
          <cell r="BA187">
            <v>1548</v>
          </cell>
          <cell r="BB187">
            <v>6000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36284</v>
          </cell>
          <cell r="BH187">
            <v>0</v>
          </cell>
          <cell r="BI187">
            <v>0</v>
          </cell>
          <cell r="BJ187">
            <v>0</v>
          </cell>
          <cell r="BK187">
            <v>50926</v>
          </cell>
          <cell r="BL187">
            <v>0</v>
          </cell>
          <cell r="BM187">
            <v>6049</v>
          </cell>
          <cell r="BN187">
            <v>9520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S187">
            <v>0</v>
          </cell>
          <cell r="BT187">
            <v>9520</v>
          </cell>
        </row>
        <row r="188">
          <cell r="A188">
            <v>754</v>
          </cell>
          <cell r="B188" t="str">
            <v>Prestbury St. Mary's Church of England Junior School</v>
          </cell>
          <cell r="D188">
            <v>30098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613169</v>
          </cell>
          <cell r="K188">
            <v>0</v>
          </cell>
          <cell r="L188">
            <v>43571</v>
          </cell>
          <cell r="M188">
            <v>0</v>
          </cell>
          <cell r="N188">
            <v>23296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42796</v>
          </cell>
          <cell r="X188">
            <v>0</v>
          </cell>
          <cell r="Y188">
            <v>0</v>
          </cell>
          <cell r="Z188">
            <v>0</v>
          </cell>
          <cell r="AA188">
            <v>470841</v>
          </cell>
          <cell r="AB188">
            <v>10000</v>
          </cell>
          <cell r="AC188">
            <v>93734</v>
          </cell>
          <cell r="AD188">
            <v>27353</v>
          </cell>
          <cell r="AE188">
            <v>34662</v>
          </cell>
          <cell r="AF188">
            <v>0</v>
          </cell>
          <cell r="AG188">
            <v>13291</v>
          </cell>
          <cell r="AH188">
            <v>200</v>
          </cell>
          <cell r="AI188">
            <v>1000</v>
          </cell>
          <cell r="AJ188">
            <v>6530</v>
          </cell>
          <cell r="AK188">
            <v>0</v>
          </cell>
          <cell r="AL188">
            <v>5000</v>
          </cell>
          <cell r="AM188">
            <v>5000</v>
          </cell>
          <cell r="AN188">
            <v>2400</v>
          </cell>
          <cell r="AO188">
            <v>1500</v>
          </cell>
          <cell r="AP188">
            <v>14000</v>
          </cell>
          <cell r="AQ188">
            <v>1705</v>
          </cell>
          <cell r="AR188">
            <v>600</v>
          </cell>
          <cell r="AS188">
            <v>31673</v>
          </cell>
          <cell r="AT188">
            <v>1527</v>
          </cell>
          <cell r="AU188">
            <v>0</v>
          </cell>
          <cell r="AV188">
            <v>4300</v>
          </cell>
          <cell r="AW188">
            <v>6264</v>
          </cell>
          <cell r="AX188">
            <v>0</v>
          </cell>
          <cell r="AY188">
            <v>1000</v>
          </cell>
          <cell r="AZ188">
            <v>0</v>
          </cell>
          <cell r="BA188">
            <v>3000</v>
          </cell>
          <cell r="BB188">
            <v>15973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3985</v>
          </cell>
          <cell r="BH188">
            <v>0</v>
          </cell>
          <cell r="BI188">
            <v>0</v>
          </cell>
          <cell r="BJ188">
            <v>0</v>
          </cell>
          <cell r="BK188">
            <v>0</v>
          </cell>
          <cell r="BL188">
            <v>0</v>
          </cell>
          <cell r="BM188">
            <v>3985</v>
          </cell>
          <cell r="BN188">
            <v>1377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1377</v>
          </cell>
        </row>
        <row r="189">
          <cell r="A189">
            <v>755</v>
          </cell>
          <cell r="B189" t="str">
            <v>Primrose Hill Church of England Primary School</v>
          </cell>
          <cell r="C189">
            <v>1</v>
          </cell>
          <cell r="D189">
            <v>76091</v>
          </cell>
          <cell r="E189">
            <v>0</v>
          </cell>
          <cell r="F189">
            <v>41657</v>
          </cell>
          <cell r="G189">
            <v>60</v>
          </cell>
          <cell r="H189">
            <v>0</v>
          </cell>
          <cell r="I189">
            <v>2750</v>
          </cell>
          <cell r="J189">
            <v>783787</v>
          </cell>
          <cell r="K189">
            <v>0</v>
          </cell>
          <cell r="L189">
            <v>50212</v>
          </cell>
          <cell r="M189">
            <v>0</v>
          </cell>
          <cell r="N189">
            <v>24790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10000</v>
          </cell>
          <cell r="W189">
            <v>50296</v>
          </cell>
          <cell r="X189">
            <v>0</v>
          </cell>
          <cell r="Y189">
            <v>0</v>
          </cell>
          <cell r="Z189">
            <v>0</v>
          </cell>
          <cell r="AA189">
            <v>552626</v>
          </cell>
          <cell r="AB189">
            <v>24950</v>
          </cell>
          <cell r="AC189">
            <v>144379</v>
          </cell>
          <cell r="AD189">
            <v>34812</v>
          </cell>
          <cell r="AE189">
            <v>45036</v>
          </cell>
          <cell r="AF189">
            <v>3590</v>
          </cell>
          <cell r="AG189">
            <v>23387</v>
          </cell>
          <cell r="AH189">
            <v>2850</v>
          </cell>
          <cell r="AI189">
            <v>2300</v>
          </cell>
          <cell r="AJ189">
            <v>8000</v>
          </cell>
          <cell r="AK189">
            <v>2000</v>
          </cell>
          <cell r="AL189">
            <v>9300</v>
          </cell>
          <cell r="AM189">
            <v>10690</v>
          </cell>
          <cell r="AN189">
            <v>3500</v>
          </cell>
          <cell r="AO189">
            <v>2508</v>
          </cell>
          <cell r="AP189">
            <v>13167</v>
          </cell>
          <cell r="AQ189">
            <v>2647</v>
          </cell>
          <cell r="AR189">
            <v>8085</v>
          </cell>
          <cell r="AS189">
            <v>26520</v>
          </cell>
          <cell r="AT189">
            <v>10550</v>
          </cell>
          <cell r="AU189">
            <v>0</v>
          </cell>
          <cell r="AV189">
            <v>16559</v>
          </cell>
          <cell r="AW189">
            <v>700</v>
          </cell>
          <cell r="AX189">
            <v>0</v>
          </cell>
          <cell r="AY189">
            <v>700</v>
          </cell>
          <cell r="AZ189">
            <v>0</v>
          </cell>
          <cell r="BA189">
            <v>0</v>
          </cell>
          <cell r="BB189">
            <v>29050</v>
          </cell>
          <cell r="BC189">
            <v>0</v>
          </cell>
          <cell r="BD189">
            <v>0</v>
          </cell>
          <cell r="BE189">
            <v>2750</v>
          </cell>
          <cell r="BF189">
            <v>0</v>
          </cell>
          <cell r="BG189">
            <v>56244</v>
          </cell>
          <cell r="BH189">
            <v>0</v>
          </cell>
          <cell r="BI189">
            <v>0</v>
          </cell>
          <cell r="BJ189">
            <v>0</v>
          </cell>
          <cell r="BK189">
            <v>93916</v>
          </cell>
          <cell r="BL189">
            <v>0</v>
          </cell>
          <cell r="BM189">
            <v>4045</v>
          </cell>
          <cell r="BN189">
            <v>17270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S189">
            <v>0</v>
          </cell>
          <cell r="BT189">
            <v>17270</v>
          </cell>
        </row>
        <row r="190">
          <cell r="A190">
            <v>756</v>
          </cell>
          <cell r="B190" t="str">
            <v>Field Court Church of England Infant School</v>
          </cell>
          <cell r="D190">
            <v>67514</v>
          </cell>
          <cell r="E190">
            <v>13</v>
          </cell>
          <cell r="F190">
            <v>105157</v>
          </cell>
          <cell r="G190">
            <v>2256</v>
          </cell>
          <cell r="H190">
            <v>0</v>
          </cell>
          <cell r="I190">
            <v>0</v>
          </cell>
          <cell r="J190">
            <v>620320</v>
          </cell>
          <cell r="K190">
            <v>0</v>
          </cell>
          <cell r="L190">
            <v>52283</v>
          </cell>
          <cell r="M190">
            <v>0</v>
          </cell>
          <cell r="N190">
            <v>20685</v>
          </cell>
          <cell r="O190">
            <v>0</v>
          </cell>
          <cell r="P190">
            <v>0</v>
          </cell>
          <cell r="Q190">
            <v>1618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44980</v>
          </cell>
          <cell r="X190">
            <v>0</v>
          </cell>
          <cell r="Y190">
            <v>0</v>
          </cell>
          <cell r="Z190">
            <v>0</v>
          </cell>
          <cell r="AA190">
            <v>431929</v>
          </cell>
          <cell r="AB190">
            <v>17344</v>
          </cell>
          <cell r="AC190">
            <v>150959</v>
          </cell>
          <cell r="AD190">
            <v>15457</v>
          </cell>
          <cell r="AE190">
            <v>29450</v>
          </cell>
          <cell r="AF190">
            <v>0</v>
          </cell>
          <cell r="AG190">
            <v>23711</v>
          </cell>
          <cell r="AH190">
            <v>1166</v>
          </cell>
          <cell r="AI190">
            <v>3000</v>
          </cell>
          <cell r="AJ190">
            <v>6711</v>
          </cell>
          <cell r="AK190">
            <v>0</v>
          </cell>
          <cell r="AL190">
            <v>3000</v>
          </cell>
          <cell r="AM190">
            <v>1500</v>
          </cell>
          <cell r="AN190">
            <v>1500</v>
          </cell>
          <cell r="AO190">
            <v>2500</v>
          </cell>
          <cell r="AP190">
            <v>10000</v>
          </cell>
          <cell r="AQ190">
            <v>0</v>
          </cell>
          <cell r="AR190">
            <v>2000</v>
          </cell>
          <cell r="AS190">
            <v>22000</v>
          </cell>
          <cell r="AT190">
            <v>10656</v>
          </cell>
          <cell r="AU190">
            <v>0</v>
          </cell>
          <cell r="AV190">
            <v>5450</v>
          </cell>
          <cell r="AW190">
            <v>6541</v>
          </cell>
          <cell r="AX190">
            <v>0</v>
          </cell>
          <cell r="AY190">
            <v>7230</v>
          </cell>
          <cell r="AZ190">
            <v>0</v>
          </cell>
          <cell r="BA190">
            <v>0</v>
          </cell>
          <cell r="BB190">
            <v>21059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49701</v>
          </cell>
          <cell r="BH190">
            <v>0</v>
          </cell>
          <cell r="BI190">
            <v>0</v>
          </cell>
          <cell r="BJ190">
            <v>0</v>
          </cell>
          <cell r="BK190">
            <v>151066</v>
          </cell>
          <cell r="BL190">
            <v>0</v>
          </cell>
          <cell r="BM190">
            <v>6048</v>
          </cell>
          <cell r="BN190">
            <v>34250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S190">
            <v>0</v>
          </cell>
          <cell r="BT190">
            <v>34250</v>
          </cell>
        </row>
        <row r="191">
          <cell r="A191">
            <v>757</v>
          </cell>
          <cell r="B191" t="str">
            <v>Field Court Junior School</v>
          </cell>
          <cell r="D191">
            <v>89176</v>
          </cell>
          <cell r="E191">
            <v>0</v>
          </cell>
          <cell r="F191">
            <v>71675</v>
          </cell>
          <cell r="G191">
            <v>327</v>
          </cell>
          <cell r="H191">
            <v>0</v>
          </cell>
          <cell r="I191">
            <v>0</v>
          </cell>
          <cell r="J191">
            <v>830633</v>
          </cell>
          <cell r="K191">
            <v>0</v>
          </cell>
          <cell r="L191">
            <v>109261</v>
          </cell>
          <cell r="M191">
            <v>0</v>
          </cell>
          <cell r="N191">
            <v>33363</v>
          </cell>
          <cell r="O191">
            <v>1200</v>
          </cell>
          <cell r="P191">
            <v>0</v>
          </cell>
          <cell r="Q191">
            <v>7000</v>
          </cell>
          <cell r="R191">
            <v>0</v>
          </cell>
          <cell r="S191">
            <v>0</v>
          </cell>
          <cell r="T191">
            <v>0</v>
          </cell>
          <cell r="U191">
            <v>35000</v>
          </cell>
          <cell r="V191">
            <v>5028</v>
          </cell>
          <cell r="W191">
            <v>54503</v>
          </cell>
          <cell r="X191">
            <v>0</v>
          </cell>
          <cell r="Y191">
            <v>0</v>
          </cell>
          <cell r="Z191">
            <v>0</v>
          </cell>
          <cell r="AA191">
            <v>660683</v>
          </cell>
          <cell r="AB191">
            <v>4000</v>
          </cell>
          <cell r="AC191">
            <v>94665</v>
          </cell>
          <cell r="AD191">
            <v>16000</v>
          </cell>
          <cell r="AE191">
            <v>60601</v>
          </cell>
          <cell r="AF191">
            <v>0</v>
          </cell>
          <cell r="AG191">
            <v>15108</v>
          </cell>
          <cell r="AH191">
            <v>6361</v>
          </cell>
          <cell r="AI191">
            <v>2000</v>
          </cell>
          <cell r="AJ191">
            <v>6832</v>
          </cell>
          <cell r="AK191">
            <v>1708</v>
          </cell>
          <cell r="AL191">
            <v>10000</v>
          </cell>
          <cell r="AM191">
            <v>3750</v>
          </cell>
          <cell r="AN191">
            <v>18000</v>
          </cell>
          <cell r="AO191">
            <v>4750</v>
          </cell>
          <cell r="AP191">
            <v>16500</v>
          </cell>
          <cell r="AQ191">
            <v>30615</v>
          </cell>
          <cell r="AR191">
            <v>2250</v>
          </cell>
          <cell r="AS191">
            <v>115868</v>
          </cell>
          <cell r="AT191">
            <v>7045</v>
          </cell>
          <cell r="AU191">
            <v>0</v>
          </cell>
          <cell r="AV191">
            <v>2734</v>
          </cell>
          <cell r="AW191">
            <v>9460</v>
          </cell>
          <cell r="AX191">
            <v>0</v>
          </cell>
          <cell r="AY191">
            <v>11086</v>
          </cell>
          <cell r="AZ191">
            <v>11000</v>
          </cell>
          <cell r="BA191">
            <v>0</v>
          </cell>
          <cell r="BB191">
            <v>31236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57841</v>
          </cell>
          <cell r="BH191">
            <v>0</v>
          </cell>
          <cell r="BI191">
            <v>0</v>
          </cell>
          <cell r="BJ191">
            <v>0</v>
          </cell>
          <cell r="BK191">
            <v>125484</v>
          </cell>
          <cell r="BL191">
            <v>0</v>
          </cell>
          <cell r="BM191">
            <v>4359</v>
          </cell>
          <cell r="BN191">
            <v>22912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S191">
            <v>0</v>
          </cell>
          <cell r="BT191">
            <v>22912</v>
          </cell>
        </row>
        <row r="192">
          <cell r="A192">
            <v>759</v>
          </cell>
          <cell r="B192" t="str">
            <v>Randwick Church of England Primary School</v>
          </cell>
          <cell r="D192">
            <v>4097</v>
          </cell>
          <cell r="E192">
            <v>0</v>
          </cell>
          <cell r="F192">
            <v>5397</v>
          </cell>
          <cell r="G192">
            <v>2427</v>
          </cell>
          <cell r="H192">
            <v>0</v>
          </cell>
          <cell r="I192">
            <v>0</v>
          </cell>
          <cell r="J192">
            <v>258149</v>
          </cell>
          <cell r="K192">
            <v>0</v>
          </cell>
          <cell r="L192">
            <v>8144</v>
          </cell>
          <cell r="M192">
            <v>0</v>
          </cell>
          <cell r="N192">
            <v>20488</v>
          </cell>
          <cell r="O192">
            <v>5079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24345</v>
          </cell>
          <cell r="X192">
            <v>0</v>
          </cell>
          <cell r="Y192">
            <v>0</v>
          </cell>
          <cell r="Z192">
            <v>0</v>
          </cell>
          <cell r="AA192">
            <v>223428</v>
          </cell>
          <cell r="AB192">
            <v>0</v>
          </cell>
          <cell r="AC192">
            <v>26114</v>
          </cell>
          <cell r="AD192">
            <v>1001</v>
          </cell>
          <cell r="AE192">
            <v>22567</v>
          </cell>
          <cell r="AF192">
            <v>0</v>
          </cell>
          <cell r="AG192">
            <v>5351</v>
          </cell>
          <cell r="AH192">
            <v>1301</v>
          </cell>
          <cell r="AI192">
            <v>539</v>
          </cell>
          <cell r="AJ192">
            <v>2276</v>
          </cell>
          <cell r="AK192">
            <v>569</v>
          </cell>
          <cell r="AL192">
            <v>3100</v>
          </cell>
          <cell r="AM192">
            <v>1020</v>
          </cell>
          <cell r="AN192">
            <v>3680</v>
          </cell>
          <cell r="AO192">
            <v>500</v>
          </cell>
          <cell r="AP192">
            <v>3468</v>
          </cell>
          <cell r="AQ192">
            <v>2282</v>
          </cell>
          <cell r="AR192">
            <v>865</v>
          </cell>
          <cell r="AS192">
            <v>3820</v>
          </cell>
          <cell r="AT192">
            <v>1799</v>
          </cell>
          <cell r="AU192">
            <v>0</v>
          </cell>
          <cell r="AV192">
            <v>1485</v>
          </cell>
          <cell r="AW192">
            <v>2133</v>
          </cell>
          <cell r="AX192">
            <v>0</v>
          </cell>
          <cell r="AY192">
            <v>582</v>
          </cell>
          <cell r="AZ192">
            <v>0</v>
          </cell>
          <cell r="BA192">
            <v>600</v>
          </cell>
          <cell r="BB192">
            <v>8616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36215</v>
          </cell>
          <cell r="BH192">
            <v>0</v>
          </cell>
          <cell r="BI192">
            <v>0</v>
          </cell>
          <cell r="BJ192">
            <v>0</v>
          </cell>
          <cell r="BK192">
            <v>39488</v>
          </cell>
          <cell r="BL192">
            <v>0</v>
          </cell>
          <cell r="BM192">
            <v>4551</v>
          </cell>
          <cell r="BN192">
            <v>3206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S192">
            <v>0</v>
          </cell>
          <cell r="BT192">
            <v>3206</v>
          </cell>
        </row>
        <row r="193">
          <cell r="A193">
            <v>761</v>
          </cell>
          <cell r="B193" t="str">
            <v>Redbrook Church of England Primary School</v>
          </cell>
          <cell r="D193">
            <v>-8947</v>
          </cell>
          <cell r="E193">
            <v>0</v>
          </cell>
          <cell r="F193">
            <v>21186</v>
          </cell>
          <cell r="G193">
            <v>0</v>
          </cell>
          <cell r="H193">
            <v>0</v>
          </cell>
          <cell r="I193">
            <v>0</v>
          </cell>
          <cell r="J193">
            <v>148076</v>
          </cell>
          <cell r="K193">
            <v>0</v>
          </cell>
          <cell r="L193">
            <v>6026</v>
          </cell>
          <cell r="M193">
            <v>0</v>
          </cell>
          <cell r="N193">
            <v>13211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16648</v>
          </cell>
          <cell r="X193">
            <v>0</v>
          </cell>
          <cell r="Y193">
            <v>0</v>
          </cell>
          <cell r="Z193">
            <v>0</v>
          </cell>
          <cell r="AA193">
            <v>109248</v>
          </cell>
          <cell r="AB193">
            <v>4000</v>
          </cell>
          <cell r="AC193">
            <v>28835</v>
          </cell>
          <cell r="AD193">
            <v>0</v>
          </cell>
          <cell r="AE193">
            <v>14776</v>
          </cell>
          <cell r="AF193">
            <v>0</v>
          </cell>
          <cell r="AG193">
            <v>4552</v>
          </cell>
          <cell r="AH193">
            <v>2400</v>
          </cell>
          <cell r="AI193">
            <v>1000</v>
          </cell>
          <cell r="AJ193">
            <v>1702</v>
          </cell>
          <cell r="AK193">
            <v>426</v>
          </cell>
          <cell r="AL193">
            <v>2000</v>
          </cell>
          <cell r="AM193">
            <v>336</v>
          </cell>
          <cell r="AN193">
            <v>4500</v>
          </cell>
          <cell r="AO193">
            <v>100</v>
          </cell>
          <cell r="AP193">
            <v>2500</v>
          </cell>
          <cell r="AQ193">
            <v>942</v>
          </cell>
          <cell r="AR193">
            <v>1550</v>
          </cell>
          <cell r="AS193">
            <v>3469</v>
          </cell>
          <cell r="AT193">
            <v>942</v>
          </cell>
          <cell r="AU193">
            <v>0</v>
          </cell>
          <cell r="AV193">
            <v>1500</v>
          </cell>
          <cell r="AW193">
            <v>838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8984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17364</v>
          </cell>
          <cell r="BH193">
            <v>0</v>
          </cell>
          <cell r="BI193">
            <v>0</v>
          </cell>
          <cell r="BJ193">
            <v>0</v>
          </cell>
          <cell r="BK193">
            <v>35438</v>
          </cell>
          <cell r="BL193">
            <v>0</v>
          </cell>
          <cell r="BM193">
            <v>3112</v>
          </cell>
          <cell r="BN193">
            <v>-19586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S193">
            <v>0</v>
          </cell>
          <cell r="BT193">
            <v>-19586</v>
          </cell>
        </row>
        <row r="194">
          <cell r="A194">
            <v>763</v>
          </cell>
          <cell r="B194" t="str">
            <v>Rodborough Community Primary School</v>
          </cell>
          <cell r="D194">
            <v>62724</v>
          </cell>
          <cell r="E194">
            <v>0</v>
          </cell>
          <cell r="F194">
            <v>0</v>
          </cell>
          <cell r="G194">
            <v>1251</v>
          </cell>
          <cell r="H194">
            <v>0</v>
          </cell>
          <cell r="I194">
            <v>0</v>
          </cell>
          <cell r="J194">
            <v>561625</v>
          </cell>
          <cell r="K194">
            <v>0</v>
          </cell>
          <cell r="L194">
            <v>45302</v>
          </cell>
          <cell r="M194">
            <v>0</v>
          </cell>
          <cell r="N194">
            <v>30138</v>
          </cell>
          <cell r="O194">
            <v>0</v>
          </cell>
          <cell r="P194">
            <v>0</v>
          </cell>
          <cell r="Q194">
            <v>2050</v>
          </cell>
          <cell r="R194">
            <v>0</v>
          </cell>
          <cell r="S194">
            <v>0</v>
          </cell>
          <cell r="T194">
            <v>0</v>
          </cell>
          <cell r="U194">
            <v>296</v>
          </cell>
          <cell r="V194">
            <v>0</v>
          </cell>
          <cell r="W194">
            <v>39698</v>
          </cell>
          <cell r="X194">
            <v>0</v>
          </cell>
          <cell r="Y194">
            <v>0</v>
          </cell>
          <cell r="Z194">
            <v>0</v>
          </cell>
          <cell r="AA194">
            <v>398794</v>
          </cell>
          <cell r="AB194">
            <v>16094</v>
          </cell>
          <cell r="AC194">
            <v>84750</v>
          </cell>
          <cell r="AD194">
            <v>21000</v>
          </cell>
          <cell r="AE194">
            <v>51000</v>
          </cell>
          <cell r="AF194">
            <v>0</v>
          </cell>
          <cell r="AG194">
            <v>18000</v>
          </cell>
          <cell r="AH194">
            <v>3000</v>
          </cell>
          <cell r="AI194">
            <v>10390</v>
          </cell>
          <cell r="AJ194">
            <v>6662</v>
          </cell>
          <cell r="AK194">
            <v>1666</v>
          </cell>
          <cell r="AL194">
            <v>9000</v>
          </cell>
          <cell r="AM194">
            <v>1650</v>
          </cell>
          <cell r="AN194">
            <v>2200</v>
          </cell>
          <cell r="AO194">
            <v>2500</v>
          </cell>
          <cell r="AP194">
            <v>11000</v>
          </cell>
          <cell r="AQ194">
            <v>6029</v>
          </cell>
          <cell r="AR194">
            <v>6800</v>
          </cell>
          <cell r="AS194">
            <v>28096</v>
          </cell>
          <cell r="AT194">
            <v>7800</v>
          </cell>
          <cell r="AU194">
            <v>0</v>
          </cell>
          <cell r="AV194">
            <v>3950</v>
          </cell>
          <cell r="AW194">
            <v>5230</v>
          </cell>
          <cell r="AX194">
            <v>0</v>
          </cell>
          <cell r="AY194">
            <v>2992</v>
          </cell>
          <cell r="AZ194">
            <v>2000</v>
          </cell>
          <cell r="BA194">
            <v>7692</v>
          </cell>
          <cell r="BB194">
            <v>11343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22308</v>
          </cell>
          <cell r="BH194">
            <v>0</v>
          </cell>
          <cell r="BI194">
            <v>0</v>
          </cell>
          <cell r="BJ194">
            <v>0</v>
          </cell>
          <cell r="BK194">
            <v>19862</v>
          </cell>
          <cell r="BL194">
            <v>0</v>
          </cell>
          <cell r="BM194">
            <v>3697</v>
          </cell>
          <cell r="BN194">
            <v>22195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22195</v>
          </cell>
        </row>
        <row r="195">
          <cell r="A195">
            <v>764</v>
          </cell>
          <cell r="B195" t="str">
            <v>Rodmarton School</v>
          </cell>
          <cell r="D195">
            <v>41125</v>
          </cell>
          <cell r="E195">
            <v>0</v>
          </cell>
          <cell r="F195">
            <v>35547</v>
          </cell>
          <cell r="G195">
            <v>2197</v>
          </cell>
          <cell r="H195">
            <v>0</v>
          </cell>
          <cell r="I195">
            <v>0</v>
          </cell>
          <cell r="J195">
            <v>228523</v>
          </cell>
          <cell r="K195">
            <v>0</v>
          </cell>
          <cell r="L195">
            <v>7746</v>
          </cell>
          <cell r="M195">
            <v>0</v>
          </cell>
          <cell r="N195">
            <v>18729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24472</v>
          </cell>
          <cell r="X195">
            <v>0</v>
          </cell>
          <cell r="Y195">
            <v>0</v>
          </cell>
          <cell r="Z195">
            <v>0</v>
          </cell>
          <cell r="AA195">
            <v>184285</v>
          </cell>
          <cell r="AB195">
            <v>2000</v>
          </cell>
          <cell r="AC195">
            <v>38575</v>
          </cell>
          <cell r="AD195">
            <v>667</v>
          </cell>
          <cell r="AE195">
            <v>14245</v>
          </cell>
          <cell r="AF195">
            <v>0</v>
          </cell>
          <cell r="AG195">
            <v>5566</v>
          </cell>
          <cell r="AH195">
            <v>400</v>
          </cell>
          <cell r="AI195">
            <v>1500</v>
          </cell>
          <cell r="AJ195">
            <v>2493</v>
          </cell>
          <cell r="AK195">
            <v>623</v>
          </cell>
          <cell r="AL195">
            <v>9469</v>
          </cell>
          <cell r="AM195">
            <v>2500</v>
          </cell>
          <cell r="AN195">
            <v>5000</v>
          </cell>
          <cell r="AO195">
            <v>130</v>
          </cell>
          <cell r="AP195">
            <v>4500</v>
          </cell>
          <cell r="AQ195">
            <v>2190</v>
          </cell>
          <cell r="AR195">
            <v>1850</v>
          </cell>
          <cell r="AS195">
            <v>4200</v>
          </cell>
          <cell r="AT195">
            <v>1501</v>
          </cell>
          <cell r="AU195">
            <v>0</v>
          </cell>
          <cell r="AV195">
            <v>1970</v>
          </cell>
          <cell r="AW195">
            <v>1625</v>
          </cell>
          <cell r="AX195">
            <v>0</v>
          </cell>
          <cell r="AY195">
            <v>80</v>
          </cell>
          <cell r="AZ195">
            <v>0</v>
          </cell>
          <cell r="BA195">
            <v>0</v>
          </cell>
          <cell r="BB195">
            <v>8301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34069</v>
          </cell>
          <cell r="BH195">
            <v>0</v>
          </cell>
          <cell r="BI195">
            <v>0</v>
          </cell>
          <cell r="BJ195">
            <v>0</v>
          </cell>
          <cell r="BK195">
            <v>35547</v>
          </cell>
          <cell r="BL195">
            <v>0</v>
          </cell>
          <cell r="BM195">
            <v>5414</v>
          </cell>
          <cell r="BN195">
            <v>26925</v>
          </cell>
          <cell r="BO195">
            <v>0</v>
          </cell>
          <cell r="BP195">
            <v>30852</v>
          </cell>
          <cell r="BQ195">
            <v>0</v>
          </cell>
          <cell r="BR195">
            <v>0</v>
          </cell>
          <cell r="BS195">
            <v>0</v>
          </cell>
          <cell r="BT195">
            <v>57777</v>
          </cell>
        </row>
        <row r="196">
          <cell r="A196">
            <v>765</v>
          </cell>
          <cell r="B196" t="str">
            <v>Ruardean Church of England Primary School</v>
          </cell>
          <cell r="D196">
            <v>79201</v>
          </cell>
          <cell r="E196">
            <v>0</v>
          </cell>
          <cell r="F196">
            <v>46619</v>
          </cell>
          <cell r="G196">
            <v>7626</v>
          </cell>
          <cell r="H196">
            <v>3447</v>
          </cell>
          <cell r="I196">
            <v>0</v>
          </cell>
          <cell r="J196">
            <v>324378</v>
          </cell>
          <cell r="K196">
            <v>0</v>
          </cell>
          <cell r="L196">
            <v>173281</v>
          </cell>
          <cell r="M196">
            <v>0</v>
          </cell>
          <cell r="N196">
            <v>21445</v>
          </cell>
          <cell r="O196">
            <v>0</v>
          </cell>
          <cell r="P196">
            <v>0</v>
          </cell>
          <cell r="Q196">
            <v>263</v>
          </cell>
          <cell r="R196">
            <v>60</v>
          </cell>
          <cell r="S196">
            <v>0</v>
          </cell>
          <cell r="T196">
            <v>0</v>
          </cell>
          <cell r="U196">
            <v>674</v>
          </cell>
          <cell r="V196">
            <v>70</v>
          </cell>
          <cell r="W196">
            <v>28722</v>
          </cell>
          <cell r="X196">
            <v>0</v>
          </cell>
          <cell r="Y196">
            <v>0</v>
          </cell>
          <cell r="Z196">
            <v>0</v>
          </cell>
          <cell r="AA196">
            <v>278372</v>
          </cell>
          <cell r="AB196">
            <v>15300</v>
          </cell>
          <cell r="AC196">
            <v>137600</v>
          </cell>
          <cell r="AD196">
            <v>1000</v>
          </cell>
          <cell r="AE196">
            <v>21000</v>
          </cell>
          <cell r="AF196">
            <v>0</v>
          </cell>
          <cell r="AG196">
            <v>20558</v>
          </cell>
          <cell r="AH196">
            <v>1800</v>
          </cell>
          <cell r="AI196">
            <v>3400</v>
          </cell>
          <cell r="AJ196">
            <v>2800</v>
          </cell>
          <cell r="AK196">
            <v>700</v>
          </cell>
          <cell r="AL196">
            <v>9670</v>
          </cell>
          <cell r="AM196">
            <v>900</v>
          </cell>
          <cell r="AN196">
            <v>8300</v>
          </cell>
          <cell r="AO196">
            <v>1500</v>
          </cell>
          <cell r="AP196">
            <v>6000</v>
          </cell>
          <cell r="AQ196">
            <v>3226</v>
          </cell>
          <cell r="AR196">
            <v>1800</v>
          </cell>
          <cell r="AS196">
            <v>48337</v>
          </cell>
          <cell r="AT196">
            <v>2252</v>
          </cell>
          <cell r="AU196">
            <v>0</v>
          </cell>
          <cell r="AV196">
            <v>6250</v>
          </cell>
          <cell r="AW196">
            <v>2818</v>
          </cell>
          <cell r="AX196">
            <v>0</v>
          </cell>
          <cell r="AY196">
            <v>60</v>
          </cell>
          <cell r="AZ196">
            <v>0</v>
          </cell>
          <cell r="BA196">
            <v>250</v>
          </cell>
          <cell r="BB196">
            <v>16096</v>
          </cell>
          <cell r="BC196">
            <v>0</v>
          </cell>
          <cell r="BD196">
            <v>22254</v>
          </cell>
          <cell r="BE196">
            <v>0</v>
          </cell>
          <cell r="BF196">
            <v>0</v>
          </cell>
          <cell r="BG196">
            <v>38877</v>
          </cell>
          <cell r="BH196">
            <v>0</v>
          </cell>
          <cell r="BI196">
            <v>0</v>
          </cell>
          <cell r="BJ196">
            <v>0</v>
          </cell>
          <cell r="BK196">
            <v>89830</v>
          </cell>
          <cell r="BL196">
            <v>0</v>
          </cell>
          <cell r="BM196">
            <v>6739</v>
          </cell>
          <cell r="BN196">
            <v>15851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15851</v>
          </cell>
        </row>
        <row r="197">
          <cell r="A197">
            <v>766</v>
          </cell>
          <cell r="B197" t="str">
            <v>Woodside Primary School</v>
          </cell>
          <cell r="D197">
            <v>8909</v>
          </cell>
          <cell r="E197">
            <v>0</v>
          </cell>
          <cell r="F197">
            <v>5260</v>
          </cell>
          <cell r="G197">
            <v>0</v>
          </cell>
          <cell r="H197">
            <v>0</v>
          </cell>
          <cell r="I197">
            <v>0</v>
          </cell>
          <cell r="J197">
            <v>302107</v>
          </cell>
          <cell r="K197">
            <v>0</v>
          </cell>
          <cell r="L197">
            <v>27667</v>
          </cell>
          <cell r="M197">
            <v>0</v>
          </cell>
          <cell r="N197">
            <v>21065</v>
          </cell>
          <cell r="O197">
            <v>2000</v>
          </cell>
          <cell r="P197">
            <v>0</v>
          </cell>
          <cell r="Q197">
            <v>1000</v>
          </cell>
          <cell r="R197">
            <v>0</v>
          </cell>
          <cell r="S197">
            <v>2000</v>
          </cell>
          <cell r="T197">
            <v>0</v>
          </cell>
          <cell r="U197">
            <v>1624</v>
          </cell>
          <cell r="V197">
            <v>344</v>
          </cell>
          <cell r="W197">
            <v>25842</v>
          </cell>
          <cell r="X197">
            <v>0</v>
          </cell>
          <cell r="Y197">
            <v>0</v>
          </cell>
          <cell r="Z197">
            <v>0</v>
          </cell>
          <cell r="AA197">
            <v>230105</v>
          </cell>
          <cell r="AB197">
            <v>5852</v>
          </cell>
          <cell r="AC197">
            <v>58150</v>
          </cell>
          <cell r="AD197">
            <v>0</v>
          </cell>
          <cell r="AE197">
            <v>33126</v>
          </cell>
          <cell r="AF197">
            <v>0</v>
          </cell>
          <cell r="AG197">
            <v>8129</v>
          </cell>
          <cell r="AH197">
            <v>500</v>
          </cell>
          <cell r="AI197">
            <v>1425</v>
          </cell>
          <cell r="AJ197">
            <v>5661</v>
          </cell>
          <cell r="AK197">
            <v>2839</v>
          </cell>
          <cell r="AL197">
            <v>3500</v>
          </cell>
          <cell r="AM197">
            <v>2000</v>
          </cell>
          <cell r="AN197">
            <v>10300</v>
          </cell>
          <cell r="AO197">
            <v>1900</v>
          </cell>
          <cell r="AP197">
            <v>6740</v>
          </cell>
          <cell r="AQ197">
            <v>4710</v>
          </cell>
          <cell r="AR197">
            <v>1100</v>
          </cell>
          <cell r="AS197">
            <v>12356</v>
          </cell>
          <cell r="AT197">
            <v>5988</v>
          </cell>
          <cell r="AU197">
            <v>0</v>
          </cell>
          <cell r="AV197">
            <v>4850</v>
          </cell>
          <cell r="AW197">
            <v>2200</v>
          </cell>
          <cell r="AX197">
            <v>0</v>
          </cell>
          <cell r="AY197">
            <v>2127</v>
          </cell>
          <cell r="AZ197">
            <v>0</v>
          </cell>
          <cell r="BA197">
            <v>500</v>
          </cell>
          <cell r="BB197">
            <v>8500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38374</v>
          </cell>
          <cell r="BH197">
            <v>0</v>
          </cell>
          <cell r="BI197">
            <v>0</v>
          </cell>
          <cell r="BJ197">
            <v>0</v>
          </cell>
          <cell r="BK197">
            <v>40295</v>
          </cell>
          <cell r="BL197">
            <v>0</v>
          </cell>
          <cell r="BM197">
            <v>3339</v>
          </cell>
          <cell r="BN197">
            <v>-20000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-20000</v>
          </cell>
        </row>
        <row r="198">
          <cell r="A198">
            <v>767</v>
          </cell>
          <cell r="B198" t="str">
            <v>St. White's School</v>
          </cell>
          <cell r="D198">
            <v>57203</v>
          </cell>
          <cell r="E198">
            <v>0</v>
          </cell>
          <cell r="F198">
            <v>31172</v>
          </cell>
          <cell r="G198">
            <v>4168</v>
          </cell>
          <cell r="H198">
            <v>0</v>
          </cell>
          <cell r="I198">
            <v>0</v>
          </cell>
          <cell r="J198">
            <v>774507</v>
          </cell>
          <cell r="K198">
            <v>0</v>
          </cell>
          <cell r="L198">
            <v>41415</v>
          </cell>
          <cell r="M198">
            <v>0</v>
          </cell>
          <cell r="N198">
            <v>32321</v>
          </cell>
          <cell r="O198">
            <v>0</v>
          </cell>
          <cell r="P198">
            <v>0</v>
          </cell>
          <cell r="Q198">
            <v>500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10000</v>
          </cell>
          <cell r="W198">
            <v>54307</v>
          </cell>
          <cell r="X198">
            <v>0</v>
          </cell>
          <cell r="Y198">
            <v>0</v>
          </cell>
          <cell r="Z198">
            <v>0</v>
          </cell>
          <cell r="AA198">
            <v>632835</v>
          </cell>
          <cell r="AB198">
            <v>10126</v>
          </cell>
          <cell r="AC198">
            <v>116825</v>
          </cell>
          <cell r="AD198">
            <v>22913</v>
          </cell>
          <cell r="AE198">
            <v>40808</v>
          </cell>
          <cell r="AF198">
            <v>0</v>
          </cell>
          <cell r="AG198">
            <v>20667</v>
          </cell>
          <cell r="AH198">
            <v>1150</v>
          </cell>
          <cell r="AI198">
            <v>5000</v>
          </cell>
          <cell r="AJ198">
            <v>0</v>
          </cell>
          <cell r="AK198">
            <v>0</v>
          </cell>
          <cell r="AL198">
            <v>4925</v>
          </cell>
          <cell r="AM198">
            <v>3580</v>
          </cell>
          <cell r="AN198">
            <v>1000</v>
          </cell>
          <cell r="AO198">
            <v>5200</v>
          </cell>
          <cell r="AP198">
            <v>12700</v>
          </cell>
          <cell r="AQ198">
            <v>6918</v>
          </cell>
          <cell r="AR198">
            <v>1800</v>
          </cell>
          <cell r="AS198">
            <v>17556</v>
          </cell>
          <cell r="AT198">
            <v>8895</v>
          </cell>
          <cell r="AU198">
            <v>0</v>
          </cell>
          <cell r="AV198">
            <v>7100</v>
          </cell>
          <cell r="AW198">
            <v>1737</v>
          </cell>
          <cell r="AX198">
            <v>0</v>
          </cell>
          <cell r="AY198">
            <v>15906</v>
          </cell>
          <cell r="AZ198">
            <v>0</v>
          </cell>
          <cell r="BA198">
            <v>0</v>
          </cell>
          <cell r="BB198">
            <v>28047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54670</v>
          </cell>
          <cell r="BH198">
            <v>0</v>
          </cell>
          <cell r="BI198">
            <v>0</v>
          </cell>
          <cell r="BJ198">
            <v>0</v>
          </cell>
          <cell r="BK198">
            <v>81894</v>
          </cell>
          <cell r="BL198">
            <v>0</v>
          </cell>
          <cell r="BM198">
            <v>8116</v>
          </cell>
          <cell r="BN198">
            <v>4565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S198">
            <v>0</v>
          </cell>
          <cell r="BT198">
            <v>4565</v>
          </cell>
        </row>
        <row r="199">
          <cell r="A199">
            <v>768</v>
          </cell>
          <cell r="B199" t="str">
            <v>St. Mary's Church of England Infant School (Prestbury)</v>
          </cell>
          <cell r="D199">
            <v>114539</v>
          </cell>
          <cell r="E199">
            <v>0</v>
          </cell>
          <cell r="F199">
            <v>0</v>
          </cell>
          <cell r="G199">
            <v>3241</v>
          </cell>
          <cell r="H199">
            <v>0</v>
          </cell>
          <cell r="I199">
            <v>0</v>
          </cell>
          <cell r="J199">
            <v>488807</v>
          </cell>
          <cell r="K199">
            <v>0</v>
          </cell>
          <cell r="L199">
            <v>15732</v>
          </cell>
          <cell r="M199">
            <v>0</v>
          </cell>
          <cell r="N199">
            <v>21241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14748</v>
          </cell>
          <cell r="W199">
            <v>35982</v>
          </cell>
          <cell r="X199">
            <v>0</v>
          </cell>
          <cell r="Y199">
            <v>0</v>
          </cell>
          <cell r="Z199">
            <v>0</v>
          </cell>
          <cell r="AA199">
            <v>354024</v>
          </cell>
          <cell r="AB199">
            <v>20625</v>
          </cell>
          <cell r="AC199">
            <v>92853</v>
          </cell>
          <cell r="AD199">
            <v>14398</v>
          </cell>
          <cell r="AE199">
            <v>27306</v>
          </cell>
          <cell r="AF199">
            <v>0</v>
          </cell>
          <cell r="AG199">
            <v>12433</v>
          </cell>
          <cell r="AH199">
            <v>310</v>
          </cell>
          <cell r="AI199">
            <v>4700</v>
          </cell>
          <cell r="AJ199">
            <v>4119</v>
          </cell>
          <cell r="AK199">
            <v>1030</v>
          </cell>
          <cell r="AL199">
            <v>13065</v>
          </cell>
          <cell r="AM199">
            <v>1750</v>
          </cell>
          <cell r="AN199">
            <v>1200</v>
          </cell>
          <cell r="AO199">
            <v>1850</v>
          </cell>
          <cell r="AP199">
            <v>10000</v>
          </cell>
          <cell r="AQ199">
            <v>1625</v>
          </cell>
          <cell r="AR199">
            <v>250</v>
          </cell>
          <cell r="AS199">
            <v>9805</v>
          </cell>
          <cell r="AT199">
            <v>4070</v>
          </cell>
          <cell r="AU199">
            <v>0</v>
          </cell>
          <cell r="AV199">
            <v>6550</v>
          </cell>
          <cell r="AW199">
            <v>4845</v>
          </cell>
          <cell r="AX199">
            <v>0</v>
          </cell>
          <cell r="AY199">
            <v>482</v>
          </cell>
          <cell r="AZ199">
            <v>0</v>
          </cell>
          <cell r="BA199">
            <v>0</v>
          </cell>
          <cell r="BB199">
            <v>20876</v>
          </cell>
          <cell r="BC199">
            <v>0</v>
          </cell>
          <cell r="BD199">
            <v>62316</v>
          </cell>
          <cell r="BE199">
            <v>0</v>
          </cell>
          <cell r="BF199">
            <v>0</v>
          </cell>
          <cell r="BG199">
            <v>3813</v>
          </cell>
          <cell r="BH199">
            <v>0</v>
          </cell>
          <cell r="BI199">
            <v>62316</v>
          </cell>
          <cell r="BJ199">
            <v>0</v>
          </cell>
          <cell r="BK199">
            <v>62316</v>
          </cell>
          <cell r="BL199">
            <v>0</v>
          </cell>
          <cell r="BM199">
            <v>7054</v>
          </cell>
          <cell r="BN199">
            <v>20567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S199">
            <v>0</v>
          </cell>
          <cell r="BT199">
            <v>20567</v>
          </cell>
        </row>
        <row r="200">
          <cell r="A200">
            <v>769</v>
          </cell>
          <cell r="B200" t="str">
            <v>St. Briavels Parochial Church of England Primary School</v>
          </cell>
          <cell r="D200">
            <v>26755</v>
          </cell>
          <cell r="E200">
            <v>0</v>
          </cell>
          <cell r="F200">
            <v>0</v>
          </cell>
          <cell r="G200">
            <v>0</v>
          </cell>
          <cell r="H200">
            <v>1168</v>
          </cell>
          <cell r="I200">
            <v>0</v>
          </cell>
          <cell r="J200">
            <v>280965</v>
          </cell>
          <cell r="K200">
            <v>0</v>
          </cell>
          <cell r="L200">
            <v>33261</v>
          </cell>
          <cell r="M200">
            <v>0</v>
          </cell>
          <cell r="N200">
            <v>27021</v>
          </cell>
          <cell r="O200">
            <v>0</v>
          </cell>
          <cell r="P200">
            <v>5000</v>
          </cell>
          <cell r="Q200">
            <v>1000</v>
          </cell>
          <cell r="R200">
            <v>0</v>
          </cell>
          <cell r="S200">
            <v>0</v>
          </cell>
          <cell r="T200">
            <v>0</v>
          </cell>
          <cell r="U200">
            <v>1100</v>
          </cell>
          <cell r="V200">
            <v>0</v>
          </cell>
          <cell r="W200">
            <v>27217</v>
          </cell>
          <cell r="X200">
            <v>0</v>
          </cell>
          <cell r="Y200">
            <v>0</v>
          </cell>
          <cell r="Z200">
            <v>0</v>
          </cell>
          <cell r="AA200">
            <v>240864</v>
          </cell>
          <cell r="AB200">
            <v>5000</v>
          </cell>
          <cell r="AC200">
            <v>45772</v>
          </cell>
          <cell r="AD200">
            <v>0</v>
          </cell>
          <cell r="AE200">
            <v>20927</v>
          </cell>
          <cell r="AF200">
            <v>0</v>
          </cell>
          <cell r="AG200">
            <v>13035</v>
          </cell>
          <cell r="AH200">
            <v>900</v>
          </cell>
          <cell r="AI200">
            <v>1050</v>
          </cell>
          <cell r="AJ200">
            <v>2482</v>
          </cell>
          <cell r="AK200">
            <v>620</v>
          </cell>
          <cell r="AL200">
            <v>3740</v>
          </cell>
          <cell r="AM200">
            <v>2200</v>
          </cell>
          <cell r="AN200">
            <v>10200</v>
          </cell>
          <cell r="AO200">
            <v>1000</v>
          </cell>
          <cell r="AP200">
            <v>10181</v>
          </cell>
          <cell r="AQ200">
            <v>1352</v>
          </cell>
          <cell r="AR200">
            <v>1550</v>
          </cell>
          <cell r="AS200">
            <v>18660</v>
          </cell>
          <cell r="AT200">
            <v>1442</v>
          </cell>
          <cell r="AU200">
            <v>0</v>
          </cell>
          <cell r="AV200">
            <v>4906</v>
          </cell>
          <cell r="AW200">
            <v>0</v>
          </cell>
          <cell r="AX200">
            <v>0</v>
          </cell>
          <cell r="AY200">
            <v>482</v>
          </cell>
          <cell r="AZ200">
            <v>0</v>
          </cell>
          <cell r="BA200">
            <v>1000</v>
          </cell>
          <cell r="BB200">
            <v>12211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3509</v>
          </cell>
          <cell r="BH200">
            <v>0</v>
          </cell>
          <cell r="BI200">
            <v>0</v>
          </cell>
          <cell r="BJ200">
            <v>0</v>
          </cell>
          <cell r="BK200">
            <v>1168</v>
          </cell>
          <cell r="BL200">
            <v>0</v>
          </cell>
          <cell r="BM200">
            <v>3509</v>
          </cell>
          <cell r="BN200">
            <v>2745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S200">
            <v>0</v>
          </cell>
          <cell r="BT200">
            <v>2745</v>
          </cell>
        </row>
        <row r="201">
          <cell r="A201">
            <v>771</v>
          </cell>
          <cell r="B201" t="str">
            <v>Sapperton Church of England Primary School</v>
          </cell>
          <cell r="D201">
            <v>6003</v>
          </cell>
          <cell r="E201">
            <v>0</v>
          </cell>
          <cell r="F201">
            <v>0</v>
          </cell>
          <cell r="G201">
            <v>3885</v>
          </cell>
          <cell r="H201">
            <v>0</v>
          </cell>
          <cell r="I201">
            <v>0</v>
          </cell>
          <cell r="J201">
            <v>223195</v>
          </cell>
          <cell r="K201">
            <v>0</v>
          </cell>
          <cell r="L201">
            <v>10730</v>
          </cell>
          <cell r="M201">
            <v>0</v>
          </cell>
          <cell r="N201">
            <v>24963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21325</v>
          </cell>
          <cell r="X201">
            <v>0</v>
          </cell>
          <cell r="Y201">
            <v>0</v>
          </cell>
          <cell r="Z201">
            <v>0</v>
          </cell>
          <cell r="AA201">
            <v>166077</v>
          </cell>
          <cell r="AB201">
            <v>8266</v>
          </cell>
          <cell r="AC201">
            <v>33426</v>
          </cell>
          <cell r="AD201">
            <v>8224</v>
          </cell>
          <cell r="AE201">
            <v>19327</v>
          </cell>
          <cell r="AF201">
            <v>0</v>
          </cell>
          <cell r="AG201">
            <v>4476</v>
          </cell>
          <cell r="AH201">
            <v>250</v>
          </cell>
          <cell r="AI201">
            <v>1100</v>
          </cell>
          <cell r="AJ201">
            <v>5074</v>
          </cell>
          <cell r="AK201">
            <v>1268</v>
          </cell>
          <cell r="AL201">
            <v>1500</v>
          </cell>
          <cell r="AM201">
            <v>1500</v>
          </cell>
          <cell r="AN201">
            <v>800</v>
          </cell>
          <cell r="AO201">
            <v>300</v>
          </cell>
          <cell r="AP201">
            <v>3100</v>
          </cell>
          <cell r="AQ201">
            <v>270</v>
          </cell>
          <cell r="AR201">
            <v>1000</v>
          </cell>
          <cell r="AS201">
            <v>11300</v>
          </cell>
          <cell r="AT201">
            <v>1759</v>
          </cell>
          <cell r="AU201">
            <v>0</v>
          </cell>
          <cell r="AV201">
            <v>3500</v>
          </cell>
          <cell r="AW201">
            <v>1853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7932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3434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7319</v>
          </cell>
          <cell r="BN201">
            <v>3914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S201">
            <v>0</v>
          </cell>
          <cell r="BT201">
            <v>3914</v>
          </cell>
        </row>
        <row r="202">
          <cell r="A202">
            <v>775</v>
          </cell>
          <cell r="B202" t="str">
            <v>Sharpness Primary School</v>
          </cell>
          <cell r="D202">
            <v>14300</v>
          </cell>
          <cell r="E202">
            <v>0</v>
          </cell>
          <cell r="F202">
            <v>40073</v>
          </cell>
          <cell r="G202">
            <v>3152</v>
          </cell>
          <cell r="H202">
            <v>0</v>
          </cell>
          <cell r="I202">
            <v>0</v>
          </cell>
          <cell r="J202">
            <v>308421</v>
          </cell>
          <cell r="K202">
            <v>0</v>
          </cell>
          <cell r="L202">
            <v>62236</v>
          </cell>
          <cell r="M202">
            <v>0</v>
          </cell>
          <cell r="N202">
            <v>23584</v>
          </cell>
          <cell r="O202">
            <v>0</v>
          </cell>
          <cell r="P202">
            <v>0</v>
          </cell>
          <cell r="Q202">
            <v>1200</v>
          </cell>
          <cell r="R202">
            <v>7000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27103</v>
          </cell>
          <cell r="X202">
            <v>0</v>
          </cell>
          <cell r="Y202">
            <v>0</v>
          </cell>
          <cell r="Z202">
            <v>0</v>
          </cell>
          <cell r="AA202">
            <v>240704</v>
          </cell>
          <cell r="AB202">
            <v>5404</v>
          </cell>
          <cell r="AC202">
            <v>81219</v>
          </cell>
          <cell r="AD202">
            <v>9139</v>
          </cell>
          <cell r="AE202">
            <v>25747</v>
          </cell>
          <cell r="AF202">
            <v>0</v>
          </cell>
          <cell r="AG202">
            <v>6931</v>
          </cell>
          <cell r="AH202">
            <v>100</v>
          </cell>
          <cell r="AI202">
            <v>3650</v>
          </cell>
          <cell r="AJ202">
            <v>2709</v>
          </cell>
          <cell r="AK202">
            <v>677</v>
          </cell>
          <cell r="AL202">
            <v>2600</v>
          </cell>
          <cell r="AM202">
            <v>2550</v>
          </cell>
          <cell r="AN202">
            <v>850</v>
          </cell>
          <cell r="AO202">
            <v>1700</v>
          </cell>
          <cell r="AP202">
            <v>4900</v>
          </cell>
          <cell r="AQ202">
            <v>4580</v>
          </cell>
          <cell r="AR202">
            <v>550</v>
          </cell>
          <cell r="AS202">
            <v>12315</v>
          </cell>
          <cell r="AT202">
            <v>1195</v>
          </cell>
          <cell r="AU202">
            <v>0</v>
          </cell>
          <cell r="AV202">
            <v>1530</v>
          </cell>
          <cell r="AW202">
            <v>2666</v>
          </cell>
          <cell r="AX202">
            <v>0</v>
          </cell>
          <cell r="AY202">
            <v>14724</v>
          </cell>
          <cell r="AZ202">
            <v>0</v>
          </cell>
          <cell r="BA202">
            <v>1490</v>
          </cell>
          <cell r="BB202">
            <v>6704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38705</v>
          </cell>
          <cell r="BH202">
            <v>0</v>
          </cell>
          <cell r="BI202">
            <v>0</v>
          </cell>
          <cell r="BJ202">
            <v>0</v>
          </cell>
          <cell r="BK202">
            <v>60073</v>
          </cell>
          <cell r="BL202">
            <v>0</v>
          </cell>
          <cell r="BM202">
            <v>6508</v>
          </cell>
          <cell r="BN202">
            <v>9210</v>
          </cell>
          <cell r="BO202">
            <v>0</v>
          </cell>
          <cell r="BP202">
            <v>15349</v>
          </cell>
          <cell r="BQ202">
            <v>0</v>
          </cell>
          <cell r="BR202">
            <v>0</v>
          </cell>
          <cell r="BS202">
            <v>0</v>
          </cell>
          <cell r="BT202">
            <v>24559</v>
          </cell>
        </row>
        <row r="203">
          <cell r="A203">
            <v>776</v>
          </cell>
          <cell r="B203" t="str">
            <v>Sheepscombe School</v>
          </cell>
          <cell r="D203">
            <v>19153</v>
          </cell>
          <cell r="E203">
            <v>0</v>
          </cell>
          <cell r="F203">
            <v>11919</v>
          </cell>
          <cell r="G203">
            <v>1332</v>
          </cell>
          <cell r="H203">
            <v>0</v>
          </cell>
          <cell r="I203">
            <v>0</v>
          </cell>
          <cell r="J203">
            <v>217449</v>
          </cell>
          <cell r="K203">
            <v>0</v>
          </cell>
          <cell r="L203">
            <v>20032</v>
          </cell>
          <cell r="M203">
            <v>0</v>
          </cell>
          <cell r="N203">
            <v>20532</v>
          </cell>
          <cell r="O203">
            <v>0</v>
          </cell>
          <cell r="P203">
            <v>0</v>
          </cell>
          <cell r="Q203">
            <v>1463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2000</v>
          </cell>
          <cell r="W203">
            <v>21034</v>
          </cell>
          <cell r="X203">
            <v>0</v>
          </cell>
          <cell r="Y203">
            <v>0</v>
          </cell>
          <cell r="Z203">
            <v>0</v>
          </cell>
          <cell r="AA203">
            <v>169927</v>
          </cell>
          <cell r="AB203">
            <v>5700</v>
          </cell>
          <cell r="AC203">
            <v>43789</v>
          </cell>
          <cell r="AD203">
            <v>6500</v>
          </cell>
          <cell r="AE203">
            <v>14447</v>
          </cell>
          <cell r="AF203">
            <v>0</v>
          </cell>
          <cell r="AG203">
            <v>6567</v>
          </cell>
          <cell r="AH203">
            <v>0</v>
          </cell>
          <cell r="AI203">
            <v>1750</v>
          </cell>
          <cell r="AJ203">
            <v>4716</v>
          </cell>
          <cell r="AK203">
            <v>1179</v>
          </cell>
          <cell r="AL203">
            <v>5000</v>
          </cell>
          <cell r="AM203">
            <v>400</v>
          </cell>
          <cell r="AN203">
            <v>516</v>
          </cell>
          <cell r="AO203">
            <v>400</v>
          </cell>
          <cell r="AP203">
            <v>4000</v>
          </cell>
          <cell r="AQ203">
            <v>1460</v>
          </cell>
          <cell r="AR203">
            <v>2200</v>
          </cell>
          <cell r="AS203">
            <v>8745</v>
          </cell>
          <cell r="AT203">
            <v>3800</v>
          </cell>
          <cell r="AU203">
            <v>0</v>
          </cell>
          <cell r="AV203">
            <v>3350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2959</v>
          </cell>
          <cell r="BB203">
            <v>7315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35070</v>
          </cell>
          <cell r="BH203">
            <v>0</v>
          </cell>
          <cell r="BI203">
            <v>0</v>
          </cell>
          <cell r="BJ203">
            <v>0</v>
          </cell>
          <cell r="BK203">
            <v>43766</v>
          </cell>
          <cell r="BL203">
            <v>0</v>
          </cell>
          <cell r="BM203">
            <v>4555</v>
          </cell>
          <cell r="BN203">
            <v>6943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S203">
            <v>0</v>
          </cell>
          <cell r="BT203">
            <v>6943</v>
          </cell>
        </row>
        <row r="204">
          <cell r="A204">
            <v>777</v>
          </cell>
          <cell r="B204" t="str">
            <v>Sherborne Church of England Primary School</v>
          </cell>
          <cell r="D204">
            <v>18314</v>
          </cell>
          <cell r="E204">
            <v>0</v>
          </cell>
          <cell r="F204">
            <v>42654</v>
          </cell>
          <cell r="G204">
            <v>7115</v>
          </cell>
          <cell r="H204">
            <v>0</v>
          </cell>
          <cell r="I204">
            <v>0</v>
          </cell>
          <cell r="J204">
            <v>169616</v>
          </cell>
          <cell r="K204">
            <v>0</v>
          </cell>
          <cell r="L204">
            <v>18523</v>
          </cell>
          <cell r="M204">
            <v>0</v>
          </cell>
          <cell r="N204">
            <v>21553</v>
          </cell>
          <cell r="O204">
            <v>0</v>
          </cell>
          <cell r="P204">
            <v>0</v>
          </cell>
          <cell r="Q204">
            <v>2109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7650</v>
          </cell>
          <cell r="W204">
            <v>19574</v>
          </cell>
          <cell r="X204">
            <v>0</v>
          </cell>
          <cell r="Y204">
            <v>0</v>
          </cell>
          <cell r="Z204">
            <v>0</v>
          </cell>
          <cell r="AA204">
            <v>123849</v>
          </cell>
          <cell r="AB204">
            <v>12297</v>
          </cell>
          <cell r="AC204">
            <v>36647</v>
          </cell>
          <cell r="AD204">
            <v>6297</v>
          </cell>
          <cell r="AE204">
            <v>18329</v>
          </cell>
          <cell r="AF204">
            <v>0</v>
          </cell>
          <cell r="AG204">
            <v>2083</v>
          </cell>
          <cell r="AH204">
            <v>5169</v>
          </cell>
          <cell r="AI204">
            <v>2896</v>
          </cell>
          <cell r="AJ204">
            <v>3714</v>
          </cell>
          <cell r="AK204">
            <v>2067</v>
          </cell>
          <cell r="AL204">
            <v>3500</v>
          </cell>
          <cell r="AM204">
            <v>2864</v>
          </cell>
          <cell r="AN204">
            <v>690</v>
          </cell>
          <cell r="AO204">
            <v>274</v>
          </cell>
          <cell r="AP204">
            <v>2491</v>
          </cell>
          <cell r="AQ204">
            <v>1731</v>
          </cell>
          <cell r="AR204">
            <v>650</v>
          </cell>
          <cell r="AS204">
            <v>4913</v>
          </cell>
          <cell r="AT204">
            <v>0</v>
          </cell>
          <cell r="AU204">
            <v>0</v>
          </cell>
          <cell r="AV204">
            <v>2969</v>
          </cell>
          <cell r="AW204">
            <v>0</v>
          </cell>
          <cell r="AX204">
            <v>0</v>
          </cell>
          <cell r="AY204">
            <v>1300</v>
          </cell>
          <cell r="AZ204">
            <v>0</v>
          </cell>
          <cell r="BA204">
            <v>0</v>
          </cell>
          <cell r="BB204">
            <v>9002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32798</v>
          </cell>
          <cell r="BH204">
            <v>0</v>
          </cell>
          <cell r="BI204">
            <v>0</v>
          </cell>
          <cell r="BJ204">
            <v>0</v>
          </cell>
          <cell r="BK204">
            <v>76251</v>
          </cell>
          <cell r="BL204">
            <v>0</v>
          </cell>
          <cell r="BM204">
            <v>6316</v>
          </cell>
          <cell r="BN204">
            <v>13607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13607</v>
          </cell>
        </row>
        <row r="205">
          <cell r="A205">
            <v>779</v>
          </cell>
          <cell r="B205" t="str">
            <v>Shurdington Church of England Primary School</v>
          </cell>
          <cell r="D205">
            <v>9791</v>
          </cell>
          <cell r="E205">
            <v>0</v>
          </cell>
          <cell r="F205">
            <v>5745</v>
          </cell>
          <cell r="G205">
            <v>1187</v>
          </cell>
          <cell r="H205">
            <v>0</v>
          </cell>
          <cell r="I205">
            <v>0</v>
          </cell>
          <cell r="J205">
            <v>317602</v>
          </cell>
          <cell r="K205">
            <v>0</v>
          </cell>
          <cell r="L205">
            <v>30895</v>
          </cell>
          <cell r="M205">
            <v>0</v>
          </cell>
          <cell r="N205">
            <v>23120</v>
          </cell>
          <cell r="O205">
            <v>0</v>
          </cell>
          <cell r="P205">
            <v>0</v>
          </cell>
          <cell r="Q205">
            <v>2150</v>
          </cell>
          <cell r="R205">
            <v>0</v>
          </cell>
          <cell r="S205">
            <v>0</v>
          </cell>
          <cell r="T205">
            <v>0</v>
          </cell>
          <cell r="U205">
            <v>1900</v>
          </cell>
          <cell r="V205">
            <v>3000</v>
          </cell>
          <cell r="W205">
            <v>26310</v>
          </cell>
          <cell r="X205">
            <v>0</v>
          </cell>
          <cell r="Y205">
            <v>0</v>
          </cell>
          <cell r="Z205">
            <v>0</v>
          </cell>
          <cell r="AA205">
            <v>236972</v>
          </cell>
          <cell r="AB205">
            <v>3826</v>
          </cell>
          <cell r="AC205">
            <v>61992</v>
          </cell>
          <cell r="AD205">
            <v>6443</v>
          </cell>
          <cell r="AE205">
            <v>17213</v>
          </cell>
          <cell r="AF205">
            <v>0</v>
          </cell>
          <cell r="AG205">
            <v>7153</v>
          </cell>
          <cell r="AH205">
            <v>100</v>
          </cell>
          <cell r="AI205">
            <v>400</v>
          </cell>
          <cell r="AJ205">
            <v>3594</v>
          </cell>
          <cell r="AK205">
            <v>899</v>
          </cell>
          <cell r="AL205">
            <v>3000</v>
          </cell>
          <cell r="AM205">
            <v>4000</v>
          </cell>
          <cell r="AN205">
            <v>520</v>
          </cell>
          <cell r="AO205">
            <v>1200</v>
          </cell>
          <cell r="AP205">
            <v>5100</v>
          </cell>
          <cell r="AQ205">
            <v>2167</v>
          </cell>
          <cell r="AR205">
            <v>860</v>
          </cell>
          <cell r="AS205">
            <v>32419</v>
          </cell>
          <cell r="AT205">
            <v>3119</v>
          </cell>
          <cell r="AU205">
            <v>0</v>
          </cell>
          <cell r="AV205">
            <v>1800</v>
          </cell>
          <cell r="AW205">
            <v>2727</v>
          </cell>
          <cell r="AX205">
            <v>0</v>
          </cell>
          <cell r="AY205">
            <v>5302</v>
          </cell>
          <cell r="AZ205">
            <v>920</v>
          </cell>
          <cell r="BA205">
            <v>2000</v>
          </cell>
          <cell r="BB205">
            <v>10638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37778</v>
          </cell>
          <cell r="BH205">
            <v>0</v>
          </cell>
          <cell r="BI205">
            <v>0</v>
          </cell>
          <cell r="BJ205">
            <v>0</v>
          </cell>
          <cell r="BK205">
            <v>40188</v>
          </cell>
          <cell r="BL205">
            <v>0</v>
          </cell>
          <cell r="BM205">
            <v>4522</v>
          </cell>
          <cell r="BN205">
            <v>404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S205">
            <v>0</v>
          </cell>
          <cell r="BT205">
            <v>404</v>
          </cell>
        </row>
        <row r="206">
          <cell r="A206">
            <v>780</v>
          </cell>
          <cell r="B206" t="str">
            <v>Siddington Church of England School</v>
          </cell>
          <cell r="D206">
            <v>45043</v>
          </cell>
          <cell r="E206">
            <v>0</v>
          </cell>
          <cell r="F206">
            <v>210</v>
          </cell>
          <cell r="G206">
            <v>3178</v>
          </cell>
          <cell r="H206">
            <v>-1500</v>
          </cell>
          <cell r="I206">
            <v>0</v>
          </cell>
          <cell r="J206">
            <v>183349</v>
          </cell>
          <cell r="K206">
            <v>0</v>
          </cell>
          <cell r="L206">
            <v>55155</v>
          </cell>
          <cell r="M206">
            <v>0</v>
          </cell>
          <cell r="N206">
            <v>17145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21726</v>
          </cell>
          <cell r="X206">
            <v>0</v>
          </cell>
          <cell r="Y206">
            <v>0</v>
          </cell>
          <cell r="Z206">
            <v>0</v>
          </cell>
          <cell r="AA206">
            <v>157660</v>
          </cell>
          <cell r="AB206">
            <v>7575</v>
          </cell>
          <cell r="AC206">
            <v>49979</v>
          </cell>
          <cell r="AD206">
            <v>0</v>
          </cell>
          <cell r="AE206">
            <v>13642</v>
          </cell>
          <cell r="AF206">
            <v>0</v>
          </cell>
          <cell r="AG206">
            <v>3972</v>
          </cell>
          <cell r="AH206">
            <v>110</v>
          </cell>
          <cell r="AI206">
            <v>2000</v>
          </cell>
          <cell r="AJ206">
            <v>2104</v>
          </cell>
          <cell r="AK206">
            <v>526</v>
          </cell>
          <cell r="AL206">
            <v>8210</v>
          </cell>
          <cell r="AM206">
            <v>2000</v>
          </cell>
          <cell r="AN206">
            <v>6800</v>
          </cell>
          <cell r="AO206">
            <v>1900</v>
          </cell>
          <cell r="AP206">
            <v>3100</v>
          </cell>
          <cell r="AQ206">
            <v>1837</v>
          </cell>
          <cell r="AR206">
            <v>300</v>
          </cell>
          <cell r="AS206">
            <v>16599</v>
          </cell>
          <cell r="AT206">
            <v>5466</v>
          </cell>
          <cell r="AU206">
            <v>0</v>
          </cell>
          <cell r="AV206">
            <v>2818</v>
          </cell>
          <cell r="AW206">
            <v>1723</v>
          </cell>
          <cell r="AX206">
            <v>0</v>
          </cell>
          <cell r="AY206">
            <v>2892</v>
          </cell>
          <cell r="AZ206">
            <v>0</v>
          </cell>
          <cell r="BA206">
            <v>9095</v>
          </cell>
          <cell r="BB206">
            <v>3200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34452</v>
          </cell>
          <cell r="BH206">
            <v>0</v>
          </cell>
          <cell r="BI206">
            <v>0</v>
          </cell>
          <cell r="BJ206">
            <v>0</v>
          </cell>
          <cell r="BK206">
            <v>30003</v>
          </cell>
          <cell r="BL206">
            <v>0</v>
          </cell>
          <cell r="BM206">
            <v>6337</v>
          </cell>
          <cell r="BN206">
            <v>18910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18910</v>
          </cell>
        </row>
        <row r="207">
          <cell r="A207">
            <v>781</v>
          </cell>
          <cell r="B207" t="str">
            <v>Gastrells Community Primary School</v>
          </cell>
          <cell r="D207">
            <v>4819</v>
          </cell>
          <cell r="E207">
            <v>0</v>
          </cell>
          <cell r="F207">
            <v>18593</v>
          </cell>
          <cell r="G207">
            <v>0</v>
          </cell>
          <cell r="H207">
            <v>0</v>
          </cell>
          <cell r="I207">
            <v>0</v>
          </cell>
          <cell r="J207">
            <v>405415</v>
          </cell>
          <cell r="K207">
            <v>0</v>
          </cell>
          <cell r="L207">
            <v>133653</v>
          </cell>
          <cell r="M207">
            <v>0</v>
          </cell>
          <cell r="N207">
            <v>19985</v>
          </cell>
          <cell r="O207">
            <v>0</v>
          </cell>
          <cell r="P207">
            <v>0</v>
          </cell>
          <cell r="Q207">
            <v>7630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34195</v>
          </cell>
          <cell r="X207">
            <v>0</v>
          </cell>
          <cell r="Y207">
            <v>0</v>
          </cell>
          <cell r="Z207">
            <v>0</v>
          </cell>
          <cell r="AA207">
            <v>323907</v>
          </cell>
          <cell r="AB207">
            <v>5604</v>
          </cell>
          <cell r="AC207">
            <v>123928</v>
          </cell>
          <cell r="AD207">
            <v>17526</v>
          </cell>
          <cell r="AE207">
            <v>18773</v>
          </cell>
          <cell r="AF207">
            <v>0</v>
          </cell>
          <cell r="AG207">
            <v>12497</v>
          </cell>
          <cell r="AH207">
            <v>0</v>
          </cell>
          <cell r="AI207">
            <v>2000</v>
          </cell>
          <cell r="AJ207">
            <v>8597</v>
          </cell>
          <cell r="AK207">
            <v>2149</v>
          </cell>
          <cell r="AL207">
            <v>7000</v>
          </cell>
          <cell r="AM207">
            <v>3000</v>
          </cell>
          <cell r="AN207">
            <v>1400</v>
          </cell>
          <cell r="AO207">
            <v>3500</v>
          </cell>
          <cell r="AP207">
            <v>10400</v>
          </cell>
          <cell r="AQ207">
            <v>13659</v>
          </cell>
          <cell r="AR207">
            <v>1100</v>
          </cell>
          <cell r="AS207">
            <v>11000</v>
          </cell>
          <cell r="AT207">
            <v>7318</v>
          </cell>
          <cell r="AU207">
            <v>0</v>
          </cell>
          <cell r="AV207">
            <v>6000</v>
          </cell>
          <cell r="AW207">
            <v>3955</v>
          </cell>
          <cell r="AX207">
            <v>0</v>
          </cell>
          <cell r="AY207">
            <v>934</v>
          </cell>
          <cell r="AZ207">
            <v>0</v>
          </cell>
          <cell r="BA207">
            <v>4000</v>
          </cell>
          <cell r="BB207">
            <v>15862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42031</v>
          </cell>
          <cell r="BH207">
            <v>0</v>
          </cell>
          <cell r="BI207">
            <v>0</v>
          </cell>
          <cell r="BJ207">
            <v>0</v>
          </cell>
          <cell r="BK207">
            <v>46165</v>
          </cell>
          <cell r="BL207">
            <v>0</v>
          </cell>
          <cell r="BM207">
            <v>3481</v>
          </cell>
          <cell r="BN207">
            <v>1588</v>
          </cell>
          <cell r="BO207">
            <v>0</v>
          </cell>
          <cell r="BP207">
            <v>10978</v>
          </cell>
          <cell r="BQ207">
            <v>0</v>
          </cell>
          <cell r="BR207">
            <v>0</v>
          </cell>
          <cell r="BS207">
            <v>0</v>
          </cell>
          <cell r="BT207">
            <v>12566</v>
          </cell>
        </row>
        <row r="208">
          <cell r="A208">
            <v>782</v>
          </cell>
          <cell r="B208" t="str">
            <v>Slimbridge Primary School</v>
          </cell>
          <cell r="D208">
            <v>255</v>
          </cell>
          <cell r="E208">
            <v>0</v>
          </cell>
          <cell r="F208">
            <v>50691</v>
          </cell>
          <cell r="G208">
            <v>624</v>
          </cell>
          <cell r="H208">
            <v>0</v>
          </cell>
          <cell r="I208">
            <v>0</v>
          </cell>
          <cell r="J208">
            <v>289214</v>
          </cell>
          <cell r="K208">
            <v>0</v>
          </cell>
          <cell r="L208">
            <v>31553</v>
          </cell>
          <cell r="M208">
            <v>0</v>
          </cell>
          <cell r="N208">
            <v>20543</v>
          </cell>
          <cell r="O208">
            <v>0</v>
          </cell>
          <cell r="P208">
            <v>0</v>
          </cell>
          <cell r="Q208">
            <v>1289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10000</v>
          </cell>
          <cell r="W208">
            <v>26566</v>
          </cell>
          <cell r="X208">
            <v>0</v>
          </cell>
          <cell r="Y208">
            <v>0</v>
          </cell>
          <cell r="Z208">
            <v>0</v>
          </cell>
          <cell r="AA208">
            <v>232557</v>
          </cell>
          <cell r="AB208">
            <v>2700</v>
          </cell>
          <cell r="AC208">
            <v>58549</v>
          </cell>
          <cell r="AD208">
            <v>10961</v>
          </cell>
          <cell r="AE208">
            <v>19569</v>
          </cell>
          <cell r="AF208">
            <v>0</v>
          </cell>
          <cell r="AG208">
            <v>10310</v>
          </cell>
          <cell r="AH208">
            <v>1500</v>
          </cell>
          <cell r="AI208">
            <v>3400</v>
          </cell>
          <cell r="AJ208">
            <v>6452</v>
          </cell>
          <cell r="AK208">
            <v>1613</v>
          </cell>
          <cell r="AL208">
            <v>3000</v>
          </cell>
          <cell r="AM208">
            <v>2870</v>
          </cell>
          <cell r="AN208">
            <v>1500</v>
          </cell>
          <cell r="AO208">
            <v>137</v>
          </cell>
          <cell r="AP208">
            <v>4045</v>
          </cell>
          <cell r="AQ208">
            <v>3179</v>
          </cell>
          <cell r="AR208">
            <v>510</v>
          </cell>
          <cell r="AS208">
            <v>13142</v>
          </cell>
          <cell r="AT208">
            <v>1939</v>
          </cell>
          <cell r="AU208">
            <v>0</v>
          </cell>
          <cell r="AV208">
            <v>2803</v>
          </cell>
          <cell r="AW208">
            <v>2759</v>
          </cell>
          <cell r="AX208">
            <v>0</v>
          </cell>
          <cell r="AY208">
            <v>700</v>
          </cell>
          <cell r="AZ208">
            <v>0</v>
          </cell>
          <cell r="BA208">
            <v>0</v>
          </cell>
          <cell r="BB208">
            <v>10212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37933</v>
          </cell>
          <cell r="BH208">
            <v>0</v>
          </cell>
          <cell r="BI208">
            <v>0</v>
          </cell>
          <cell r="BJ208">
            <v>0</v>
          </cell>
          <cell r="BK208">
            <v>85285</v>
          </cell>
          <cell r="BL208">
            <v>0</v>
          </cell>
          <cell r="BM208">
            <v>3963</v>
          </cell>
          <cell r="BN208">
            <v>-14987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S208">
            <v>0</v>
          </cell>
          <cell r="BT208">
            <v>-14987</v>
          </cell>
        </row>
        <row r="209">
          <cell r="A209">
            <v>784</v>
          </cell>
          <cell r="B209" t="str">
            <v>Soudley School</v>
          </cell>
          <cell r="D209">
            <v>23606</v>
          </cell>
          <cell r="E209">
            <v>0</v>
          </cell>
          <cell r="F209">
            <v>17156</v>
          </cell>
          <cell r="G209">
            <v>0</v>
          </cell>
          <cell r="H209">
            <v>0</v>
          </cell>
          <cell r="I209">
            <v>0</v>
          </cell>
          <cell r="J209">
            <v>215370</v>
          </cell>
          <cell r="K209">
            <v>0</v>
          </cell>
          <cell r="L209">
            <v>13870</v>
          </cell>
          <cell r="M209">
            <v>0</v>
          </cell>
          <cell r="N209">
            <v>15559</v>
          </cell>
          <cell r="O209">
            <v>0</v>
          </cell>
          <cell r="P209">
            <v>0</v>
          </cell>
          <cell r="Q209">
            <v>2220</v>
          </cell>
          <cell r="R209">
            <v>0</v>
          </cell>
          <cell r="S209">
            <v>0</v>
          </cell>
          <cell r="T209">
            <v>0</v>
          </cell>
          <cell r="U209">
            <v>21</v>
          </cell>
          <cell r="V209">
            <v>6512</v>
          </cell>
          <cell r="W209">
            <v>20922</v>
          </cell>
          <cell r="X209">
            <v>0</v>
          </cell>
          <cell r="Y209">
            <v>0</v>
          </cell>
          <cell r="Z209">
            <v>0</v>
          </cell>
          <cell r="AA209">
            <v>167320</v>
          </cell>
          <cell r="AB209">
            <v>5699</v>
          </cell>
          <cell r="AC209">
            <v>47985</v>
          </cell>
          <cell r="AD209">
            <v>9717</v>
          </cell>
          <cell r="AE209">
            <v>19874</v>
          </cell>
          <cell r="AF209">
            <v>0</v>
          </cell>
          <cell r="AG209">
            <v>4069</v>
          </cell>
          <cell r="AH209">
            <v>750</v>
          </cell>
          <cell r="AI209">
            <v>0</v>
          </cell>
          <cell r="AJ209">
            <v>2734</v>
          </cell>
          <cell r="AK209">
            <v>684</v>
          </cell>
          <cell r="AL209">
            <v>2000</v>
          </cell>
          <cell r="AM209">
            <v>1200</v>
          </cell>
          <cell r="AN209">
            <v>300</v>
          </cell>
          <cell r="AO209">
            <v>600</v>
          </cell>
          <cell r="AP209">
            <v>6500</v>
          </cell>
          <cell r="AQ209">
            <v>1884</v>
          </cell>
          <cell r="AR209">
            <v>1100</v>
          </cell>
          <cell r="AS209">
            <v>10384</v>
          </cell>
          <cell r="AT209">
            <v>0</v>
          </cell>
          <cell r="AU209">
            <v>0</v>
          </cell>
          <cell r="AV209">
            <v>3537</v>
          </cell>
          <cell r="AW209">
            <v>1752</v>
          </cell>
          <cell r="AX209">
            <v>0</v>
          </cell>
          <cell r="AY209">
            <v>964</v>
          </cell>
          <cell r="AZ209">
            <v>0</v>
          </cell>
          <cell r="BA209">
            <v>220</v>
          </cell>
          <cell r="BB209">
            <v>8576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35535</v>
          </cell>
          <cell r="BH209">
            <v>0</v>
          </cell>
          <cell r="BI209">
            <v>0</v>
          </cell>
          <cell r="BJ209">
            <v>0</v>
          </cell>
          <cell r="BK209">
            <v>49457</v>
          </cell>
          <cell r="BL209">
            <v>0</v>
          </cell>
          <cell r="BM209">
            <v>3234</v>
          </cell>
          <cell r="BN209">
            <v>231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S209">
            <v>0</v>
          </cell>
          <cell r="BT209">
            <v>231</v>
          </cell>
        </row>
        <row r="210">
          <cell r="A210">
            <v>786</v>
          </cell>
          <cell r="B210" t="str">
            <v>Ann Edwards Church of England Primary School</v>
          </cell>
          <cell r="D210">
            <v>36696</v>
          </cell>
          <cell r="E210">
            <v>0</v>
          </cell>
          <cell r="F210">
            <v>14862</v>
          </cell>
          <cell r="G210">
            <v>3204</v>
          </cell>
          <cell r="H210">
            <v>0</v>
          </cell>
          <cell r="I210">
            <v>0</v>
          </cell>
          <cell r="J210">
            <v>763730</v>
          </cell>
          <cell r="K210">
            <v>0</v>
          </cell>
          <cell r="L210">
            <v>75181</v>
          </cell>
          <cell r="M210">
            <v>0</v>
          </cell>
          <cell r="N210">
            <v>26065</v>
          </cell>
          <cell r="O210">
            <v>0</v>
          </cell>
          <cell r="P210">
            <v>0</v>
          </cell>
          <cell r="Q210">
            <v>500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50813</v>
          </cell>
          <cell r="X210">
            <v>0</v>
          </cell>
          <cell r="Y210">
            <v>0</v>
          </cell>
          <cell r="Z210">
            <v>0</v>
          </cell>
          <cell r="AA210">
            <v>513429</v>
          </cell>
          <cell r="AB210">
            <v>10000</v>
          </cell>
          <cell r="AC210">
            <v>194741</v>
          </cell>
          <cell r="AD210">
            <v>16336</v>
          </cell>
          <cell r="AE210">
            <v>34435</v>
          </cell>
          <cell r="AF210">
            <v>0</v>
          </cell>
          <cell r="AG210">
            <v>16171</v>
          </cell>
          <cell r="AH210">
            <v>1000</v>
          </cell>
          <cell r="AI210">
            <v>3000</v>
          </cell>
          <cell r="AJ210">
            <v>8497</v>
          </cell>
          <cell r="AK210">
            <v>2124</v>
          </cell>
          <cell r="AL210">
            <v>10000</v>
          </cell>
          <cell r="AM210">
            <v>9000</v>
          </cell>
          <cell r="AN210">
            <v>2122</v>
          </cell>
          <cell r="AO210">
            <v>1000</v>
          </cell>
          <cell r="AP210">
            <v>14000</v>
          </cell>
          <cell r="AQ210">
            <v>13600</v>
          </cell>
          <cell r="AR210">
            <v>2500</v>
          </cell>
          <cell r="AS210">
            <v>34911</v>
          </cell>
          <cell r="AT210">
            <v>3580</v>
          </cell>
          <cell r="AU210">
            <v>0</v>
          </cell>
          <cell r="AV210">
            <v>11500</v>
          </cell>
          <cell r="AW210">
            <v>8000</v>
          </cell>
          <cell r="AX210">
            <v>0</v>
          </cell>
          <cell r="AY210">
            <v>4456</v>
          </cell>
          <cell r="AZ210">
            <v>0</v>
          </cell>
          <cell r="BA210">
            <v>0</v>
          </cell>
          <cell r="BB210">
            <v>23231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55140</v>
          </cell>
          <cell r="BH210">
            <v>0</v>
          </cell>
          <cell r="BI210">
            <v>0</v>
          </cell>
          <cell r="BJ210">
            <v>0</v>
          </cell>
          <cell r="BK210">
            <v>67193</v>
          </cell>
          <cell r="BL210">
            <v>0</v>
          </cell>
          <cell r="BM210">
            <v>6013</v>
          </cell>
          <cell r="BN210">
            <v>15352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15352</v>
          </cell>
        </row>
        <row r="211">
          <cell r="A211">
            <v>787</v>
          </cell>
          <cell r="B211" t="str">
            <v>Southrop Church of England Primary School</v>
          </cell>
          <cell r="D211">
            <v>7522</v>
          </cell>
          <cell r="E211">
            <v>0</v>
          </cell>
          <cell r="F211">
            <v>42256</v>
          </cell>
          <cell r="G211">
            <v>2567</v>
          </cell>
          <cell r="H211">
            <v>0</v>
          </cell>
          <cell r="I211">
            <v>0</v>
          </cell>
          <cell r="J211">
            <v>179998</v>
          </cell>
          <cell r="K211">
            <v>0</v>
          </cell>
          <cell r="L211">
            <v>4957</v>
          </cell>
          <cell r="M211">
            <v>0</v>
          </cell>
          <cell r="N211">
            <v>18244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18542</v>
          </cell>
          <cell r="X211">
            <v>0</v>
          </cell>
          <cell r="Y211">
            <v>0</v>
          </cell>
          <cell r="Z211">
            <v>0</v>
          </cell>
          <cell r="AA211">
            <v>136812</v>
          </cell>
          <cell r="AB211">
            <v>8670</v>
          </cell>
          <cell r="AC211">
            <v>21182</v>
          </cell>
          <cell r="AD211">
            <v>2453</v>
          </cell>
          <cell r="AE211">
            <v>17890</v>
          </cell>
          <cell r="AF211">
            <v>0</v>
          </cell>
          <cell r="AG211">
            <v>3751</v>
          </cell>
          <cell r="AH211">
            <v>515</v>
          </cell>
          <cell r="AI211">
            <v>0</v>
          </cell>
          <cell r="AJ211">
            <v>1943</v>
          </cell>
          <cell r="AK211">
            <v>0</v>
          </cell>
          <cell r="AL211">
            <v>3200</v>
          </cell>
          <cell r="AM211">
            <v>811</v>
          </cell>
          <cell r="AN211">
            <v>4134</v>
          </cell>
          <cell r="AO211">
            <v>180</v>
          </cell>
          <cell r="AP211">
            <v>2500</v>
          </cell>
          <cell r="AQ211">
            <v>1378</v>
          </cell>
          <cell r="AR211">
            <v>450</v>
          </cell>
          <cell r="AS211">
            <v>7040</v>
          </cell>
          <cell r="AT211">
            <v>1400</v>
          </cell>
          <cell r="AU211">
            <v>0</v>
          </cell>
          <cell r="AV211">
            <v>1600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250</v>
          </cell>
          <cell r="BB211">
            <v>8099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33388</v>
          </cell>
          <cell r="BH211">
            <v>0</v>
          </cell>
          <cell r="BI211">
            <v>0</v>
          </cell>
          <cell r="BJ211">
            <v>0</v>
          </cell>
          <cell r="BK211">
            <v>42256</v>
          </cell>
          <cell r="BL211">
            <v>0</v>
          </cell>
          <cell r="BM211">
            <v>5733</v>
          </cell>
          <cell r="BN211">
            <v>5005</v>
          </cell>
          <cell r="BO211">
            <v>0</v>
          </cell>
          <cell r="BP211">
            <v>30222</v>
          </cell>
          <cell r="BQ211">
            <v>0</v>
          </cell>
          <cell r="BR211">
            <v>0</v>
          </cell>
          <cell r="BS211">
            <v>0</v>
          </cell>
          <cell r="BT211">
            <v>35227</v>
          </cell>
        </row>
        <row r="212">
          <cell r="A212">
            <v>789</v>
          </cell>
          <cell r="B212" t="str">
            <v>Isbourne Valley Primary</v>
          </cell>
          <cell r="D212">
            <v>48088</v>
          </cell>
          <cell r="E212">
            <v>0</v>
          </cell>
          <cell r="F212">
            <v>48947</v>
          </cell>
          <cell r="G212">
            <v>10047</v>
          </cell>
          <cell r="H212">
            <v>0</v>
          </cell>
          <cell r="I212">
            <v>0</v>
          </cell>
          <cell r="J212">
            <v>277691</v>
          </cell>
          <cell r="K212">
            <v>0</v>
          </cell>
          <cell r="L212">
            <v>4204</v>
          </cell>
          <cell r="M212">
            <v>0</v>
          </cell>
          <cell r="N212">
            <v>19863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10133</v>
          </cell>
          <cell r="W212">
            <v>32876</v>
          </cell>
          <cell r="X212">
            <v>0</v>
          </cell>
          <cell r="Y212">
            <v>0</v>
          </cell>
          <cell r="Z212">
            <v>0</v>
          </cell>
          <cell r="AA212">
            <v>167960</v>
          </cell>
          <cell r="AB212">
            <v>4114</v>
          </cell>
          <cell r="AC212">
            <v>70439</v>
          </cell>
          <cell r="AD212">
            <v>10716</v>
          </cell>
          <cell r="AE212">
            <v>24414</v>
          </cell>
          <cell r="AF212">
            <v>0</v>
          </cell>
          <cell r="AG212">
            <v>8225</v>
          </cell>
          <cell r="AH212">
            <v>0</v>
          </cell>
          <cell r="AI212">
            <v>420</v>
          </cell>
          <cell r="AJ212">
            <v>1884</v>
          </cell>
          <cell r="AK212">
            <v>471</v>
          </cell>
          <cell r="AL212">
            <v>6000</v>
          </cell>
          <cell r="AM212">
            <v>5600</v>
          </cell>
          <cell r="AN212">
            <v>200</v>
          </cell>
          <cell r="AO212">
            <v>700</v>
          </cell>
          <cell r="AP212">
            <v>7000</v>
          </cell>
          <cell r="AQ212">
            <v>4852</v>
          </cell>
          <cell r="AR212">
            <v>1400</v>
          </cell>
          <cell r="AS212">
            <v>24066</v>
          </cell>
          <cell r="AT212">
            <v>0</v>
          </cell>
          <cell r="AU212">
            <v>0</v>
          </cell>
          <cell r="AV212">
            <v>1400</v>
          </cell>
          <cell r="AW212">
            <v>1650</v>
          </cell>
          <cell r="AX212">
            <v>0</v>
          </cell>
          <cell r="AY212">
            <v>0</v>
          </cell>
          <cell r="AZ212">
            <v>0</v>
          </cell>
          <cell r="BA212">
            <v>500</v>
          </cell>
          <cell r="BB212">
            <v>9215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35357</v>
          </cell>
          <cell r="BH212">
            <v>0</v>
          </cell>
          <cell r="BI212">
            <v>0</v>
          </cell>
          <cell r="BJ212">
            <v>0</v>
          </cell>
          <cell r="BK212">
            <v>85029</v>
          </cell>
          <cell r="BL212">
            <v>0</v>
          </cell>
          <cell r="BM212">
            <v>9322</v>
          </cell>
          <cell r="BN212">
            <v>41629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S212">
            <v>0</v>
          </cell>
          <cell r="BT212">
            <v>41629</v>
          </cell>
        </row>
        <row r="213">
          <cell r="A213">
            <v>791</v>
          </cell>
          <cell r="B213" t="str">
            <v>The Park Infant School</v>
          </cell>
          <cell r="D213">
            <v>8633</v>
          </cell>
          <cell r="E213">
            <v>0</v>
          </cell>
          <cell r="F213">
            <v>-4801</v>
          </cell>
          <cell r="G213">
            <v>0</v>
          </cell>
          <cell r="H213">
            <v>0</v>
          </cell>
          <cell r="I213">
            <v>0</v>
          </cell>
          <cell r="J213">
            <v>429571</v>
          </cell>
          <cell r="K213">
            <v>0</v>
          </cell>
          <cell r="L213">
            <v>48691</v>
          </cell>
          <cell r="M213">
            <v>0</v>
          </cell>
          <cell r="N213">
            <v>21353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6400</v>
          </cell>
          <cell r="W213">
            <v>31328</v>
          </cell>
          <cell r="X213">
            <v>0</v>
          </cell>
          <cell r="Y213">
            <v>0</v>
          </cell>
          <cell r="Z213">
            <v>0</v>
          </cell>
          <cell r="AA213">
            <v>305651</v>
          </cell>
          <cell r="AB213">
            <v>6896</v>
          </cell>
          <cell r="AC213">
            <v>97767</v>
          </cell>
          <cell r="AD213">
            <v>21131</v>
          </cell>
          <cell r="AE213">
            <v>35104</v>
          </cell>
          <cell r="AF213">
            <v>0</v>
          </cell>
          <cell r="AG213">
            <v>10441</v>
          </cell>
          <cell r="AH213">
            <v>0</v>
          </cell>
          <cell r="AI213">
            <v>1037</v>
          </cell>
          <cell r="AJ213">
            <v>3637</v>
          </cell>
          <cell r="AK213">
            <v>0</v>
          </cell>
          <cell r="AL213">
            <v>4000</v>
          </cell>
          <cell r="AM213">
            <v>0</v>
          </cell>
          <cell r="AN213">
            <v>2000</v>
          </cell>
          <cell r="AO213">
            <v>1500</v>
          </cell>
          <cell r="AP213">
            <v>13000</v>
          </cell>
          <cell r="AQ213">
            <v>7983</v>
          </cell>
          <cell r="AR213">
            <v>600</v>
          </cell>
          <cell r="AS213">
            <v>6278</v>
          </cell>
          <cell r="AT213">
            <v>0</v>
          </cell>
          <cell r="AU213">
            <v>0</v>
          </cell>
          <cell r="AV213">
            <v>4950</v>
          </cell>
          <cell r="AW213">
            <v>4209</v>
          </cell>
          <cell r="AX213">
            <v>0</v>
          </cell>
          <cell r="AY213">
            <v>6766</v>
          </cell>
          <cell r="AZ213">
            <v>0</v>
          </cell>
          <cell r="BA213">
            <v>0</v>
          </cell>
          <cell r="BB213">
            <v>13026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43583</v>
          </cell>
          <cell r="BH213">
            <v>0</v>
          </cell>
          <cell r="BI213">
            <v>0</v>
          </cell>
          <cell r="BJ213">
            <v>0</v>
          </cell>
          <cell r="BK213">
            <v>35274</v>
          </cell>
          <cell r="BL213">
            <v>0</v>
          </cell>
          <cell r="BM213">
            <v>3508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</row>
        <row r="214">
          <cell r="A214">
            <v>793</v>
          </cell>
          <cell r="B214" t="str">
            <v>Steam Mills Primary School</v>
          </cell>
          <cell r="D214">
            <v>24117</v>
          </cell>
          <cell r="E214">
            <v>0</v>
          </cell>
          <cell r="F214">
            <v>63215</v>
          </cell>
          <cell r="G214">
            <v>514</v>
          </cell>
          <cell r="H214">
            <v>29827</v>
          </cell>
          <cell r="I214">
            <v>0</v>
          </cell>
          <cell r="J214">
            <v>329658</v>
          </cell>
          <cell r="K214">
            <v>0</v>
          </cell>
          <cell r="L214">
            <v>11348</v>
          </cell>
          <cell r="M214">
            <v>0</v>
          </cell>
          <cell r="N214">
            <v>21618</v>
          </cell>
          <cell r="O214">
            <v>0</v>
          </cell>
          <cell r="P214">
            <v>4000</v>
          </cell>
          <cell r="Q214">
            <v>6260</v>
          </cell>
          <cell r="R214">
            <v>0</v>
          </cell>
          <cell r="S214">
            <v>0</v>
          </cell>
          <cell r="T214">
            <v>192</v>
          </cell>
          <cell r="U214">
            <v>1000</v>
          </cell>
          <cell r="V214">
            <v>2000</v>
          </cell>
          <cell r="W214">
            <v>28342</v>
          </cell>
          <cell r="X214">
            <v>0</v>
          </cell>
          <cell r="Y214">
            <v>0</v>
          </cell>
          <cell r="Z214">
            <v>0</v>
          </cell>
          <cell r="AA214">
            <v>260786</v>
          </cell>
          <cell r="AB214">
            <v>4900</v>
          </cell>
          <cell r="AC214">
            <v>36512</v>
          </cell>
          <cell r="AD214">
            <v>9861</v>
          </cell>
          <cell r="AE214">
            <v>19845</v>
          </cell>
          <cell r="AF214">
            <v>0</v>
          </cell>
          <cell r="AG214">
            <v>8501</v>
          </cell>
          <cell r="AH214">
            <v>750</v>
          </cell>
          <cell r="AI214">
            <v>3500</v>
          </cell>
          <cell r="AJ214">
            <v>3644</v>
          </cell>
          <cell r="AK214">
            <v>0</v>
          </cell>
          <cell r="AL214">
            <v>6700</v>
          </cell>
          <cell r="AM214">
            <v>1600</v>
          </cell>
          <cell r="AN214">
            <v>1000</v>
          </cell>
          <cell r="AO214">
            <v>1000</v>
          </cell>
          <cell r="AP214">
            <v>7500</v>
          </cell>
          <cell r="AQ214">
            <v>4616</v>
          </cell>
          <cell r="AR214">
            <v>1500</v>
          </cell>
          <cell r="AS214">
            <v>17450</v>
          </cell>
          <cell r="AT214">
            <v>7847</v>
          </cell>
          <cell r="AU214">
            <v>0</v>
          </cell>
          <cell r="AV214">
            <v>2150</v>
          </cell>
          <cell r="AW214">
            <v>2920</v>
          </cell>
          <cell r="AX214">
            <v>0</v>
          </cell>
          <cell r="AY214">
            <v>1446</v>
          </cell>
          <cell r="AZ214">
            <v>900</v>
          </cell>
          <cell r="BA214">
            <v>500</v>
          </cell>
          <cell r="BB214">
            <v>11334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39432</v>
          </cell>
          <cell r="BH214">
            <v>0</v>
          </cell>
          <cell r="BI214">
            <v>0</v>
          </cell>
          <cell r="BJ214">
            <v>0</v>
          </cell>
          <cell r="BK214">
            <v>129085</v>
          </cell>
          <cell r="BL214">
            <v>0</v>
          </cell>
          <cell r="BM214">
            <v>3903</v>
          </cell>
          <cell r="BN214">
            <v>11773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11773</v>
          </cell>
        </row>
        <row r="215">
          <cell r="A215">
            <v>795</v>
          </cell>
          <cell r="B215" t="str">
            <v>Tredington Primary School</v>
          </cell>
          <cell r="D215">
            <v>8877</v>
          </cell>
          <cell r="E215">
            <v>0</v>
          </cell>
          <cell r="F215">
            <v>30399</v>
          </cell>
          <cell r="G215">
            <v>3515</v>
          </cell>
          <cell r="H215">
            <v>0</v>
          </cell>
          <cell r="I215">
            <v>0</v>
          </cell>
          <cell r="J215">
            <v>207822</v>
          </cell>
          <cell r="K215">
            <v>0</v>
          </cell>
          <cell r="L215">
            <v>62715</v>
          </cell>
          <cell r="M215">
            <v>0</v>
          </cell>
          <cell r="N215">
            <v>21613</v>
          </cell>
          <cell r="O215">
            <v>0</v>
          </cell>
          <cell r="P215">
            <v>0</v>
          </cell>
          <cell r="Q215">
            <v>1200</v>
          </cell>
          <cell r="R215">
            <v>0</v>
          </cell>
          <cell r="S215">
            <v>0</v>
          </cell>
          <cell r="T215">
            <v>0</v>
          </cell>
          <cell r="U215">
            <v>2000</v>
          </cell>
          <cell r="V215">
            <v>5967</v>
          </cell>
          <cell r="W215">
            <v>27704</v>
          </cell>
          <cell r="X215">
            <v>0</v>
          </cell>
          <cell r="Y215">
            <v>0</v>
          </cell>
          <cell r="Z215">
            <v>0</v>
          </cell>
          <cell r="AA215">
            <v>181647</v>
          </cell>
          <cell r="AB215">
            <v>0</v>
          </cell>
          <cell r="AC215">
            <v>63731</v>
          </cell>
          <cell r="AD215">
            <v>7961</v>
          </cell>
          <cell r="AE215">
            <v>12094</v>
          </cell>
          <cell r="AF215">
            <v>0</v>
          </cell>
          <cell r="AG215">
            <v>6694</v>
          </cell>
          <cell r="AH215">
            <v>0</v>
          </cell>
          <cell r="AI215">
            <v>1000</v>
          </cell>
          <cell r="AJ215">
            <v>1822</v>
          </cell>
          <cell r="AK215">
            <v>456</v>
          </cell>
          <cell r="AL215">
            <v>8444</v>
          </cell>
          <cell r="AM215">
            <v>2323</v>
          </cell>
          <cell r="AN215">
            <v>500</v>
          </cell>
          <cell r="AO215">
            <v>800</v>
          </cell>
          <cell r="AP215">
            <v>6000</v>
          </cell>
          <cell r="AQ215">
            <v>2214</v>
          </cell>
          <cell r="AR215">
            <v>1650</v>
          </cell>
          <cell r="AS215">
            <v>12613</v>
          </cell>
          <cell r="AT215">
            <v>1912</v>
          </cell>
          <cell r="AU215">
            <v>0</v>
          </cell>
          <cell r="AV215">
            <v>5450</v>
          </cell>
          <cell r="AW215">
            <v>1800</v>
          </cell>
          <cell r="AX215">
            <v>0</v>
          </cell>
          <cell r="AY215">
            <v>5238</v>
          </cell>
          <cell r="AZ215">
            <v>7350</v>
          </cell>
          <cell r="BA215">
            <v>0</v>
          </cell>
          <cell r="BB215">
            <v>6124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34578</v>
          </cell>
          <cell r="BH215">
            <v>0</v>
          </cell>
          <cell r="BI215">
            <v>0</v>
          </cell>
          <cell r="BJ215">
            <v>0</v>
          </cell>
          <cell r="BK215">
            <v>63992</v>
          </cell>
          <cell r="BL215">
            <v>0</v>
          </cell>
          <cell r="BM215">
            <v>4500</v>
          </cell>
          <cell r="BN215">
            <v>75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S215">
            <v>0</v>
          </cell>
          <cell r="BT215">
            <v>75</v>
          </cell>
        </row>
        <row r="216">
          <cell r="A216">
            <v>797</v>
          </cell>
          <cell r="B216" t="str">
            <v>Park Junior School</v>
          </cell>
          <cell r="D216">
            <v>63237</v>
          </cell>
          <cell r="E216">
            <v>9407</v>
          </cell>
          <cell r="F216">
            <v>98058</v>
          </cell>
          <cell r="G216">
            <v>3866</v>
          </cell>
          <cell r="H216">
            <v>0</v>
          </cell>
          <cell r="I216">
            <v>0</v>
          </cell>
          <cell r="J216">
            <v>596664</v>
          </cell>
          <cell r="K216">
            <v>0</v>
          </cell>
          <cell r="L216">
            <v>81915</v>
          </cell>
          <cell r="M216">
            <v>0</v>
          </cell>
          <cell r="N216">
            <v>30001</v>
          </cell>
          <cell r="O216">
            <v>-1153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500</v>
          </cell>
          <cell r="W216">
            <v>40038</v>
          </cell>
          <cell r="X216">
            <v>0</v>
          </cell>
          <cell r="Y216">
            <v>0</v>
          </cell>
          <cell r="Z216">
            <v>0</v>
          </cell>
          <cell r="AA216">
            <v>487203</v>
          </cell>
          <cell r="AB216">
            <v>1400</v>
          </cell>
          <cell r="AC216">
            <v>100854</v>
          </cell>
          <cell r="AD216">
            <v>17936</v>
          </cell>
          <cell r="AE216">
            <v>34497</v>
          </cell>
          <cell r="AF216">
            <v>0</v>
          </cell>
          <cell r="AG216">
            <v>13553</v>
          </cell>
          <cell r="AH216">
            <v>700</v>
          </cell>
          <cell r="AI216">
            <v>400</v>
          </cell>
          <cell r="AJ216">
            <v>4812</v>
          </cell>
          <cell r="AK216">
            <v>1203</v>
          </cell>
          <cell r="AL216">
            <v>7000</v>
          </cell>
          <cell r="AM216">
            <v>3500</v>
          </cell>
          <cell r="AN216">
            <v>1600</v>
          </cell>
          <cell r="AO216">
            <v>6050</v>
          </cell>
          <cell r="AP216">
            <v>11600</v>
          </cell>
          <cell r="AQ216">
            <v>10915</v>
          </cell>
          <cell r="AR216">
            <v>1750</v>
          </cell>
          <cell r="AS216">
            <v>16800</v>
          </cell>
          <cell r="AT216">
            <v>8625</v>
          </cell>
          <cell r="AU216">
            <v>0</v>
          </cell>
          <cell r="AV216">
            <v>6000</v>
          </cell>
          <cell r="AW216">
            <v>5256</v>
          </cell>
          <cell r="AX216">
            <v>1000</v>
          </cell>
          <cell r="AY216">
            <v>10859</v>
          </cell>
          <cell r="AZ216">
            <v>11115</v>
          </cell>
          <cell r="BA216">
            <v>4000</v>
          </cell>
          <cell r="BB216">
            <v>13525</v>
          </cell>
          <cell r="BC216">
            <v>0</v>
          </cell>
          <cell r="BD216">
            <v>20000</v>
          </cell>
          <cell r="BE216">
            <v>0</v>
          </cell>
          <cell r="BF216">
            <v>0</v>
          </cell>
          <cell r="BG216">
            <v>47984</v>
          </cell>
          <cell r="BH216">
            <v>0</v>
          </cell>
          <cell r="BI216">
            <v>20000</v>
          </cell>
          <cell r="BJ216">
            <v>0</v>
          </cell>
          <cell r="BK216">
            <v>162341</v>
          </cell>
          <cell r="BL216">
            <v>0</v>
          </cell>
          <cell r="BM216">
            <v>7567</v>
          </cell>
          <cell r="BN216">
            <v>18456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S216">
            <v>0</v>
          </cell>
          <cell r="BT216">
            <v>18456</v>
          </cell>
        </row>
        <row r="217">
          <cell r="A217">
            <v>798</v>
          </cell>
          <cell r="B217" t="str">
            <v>Stow-on-the-Wold Primary School</v>
          </cell>
          <cell r="D217">
            <v>24347</v>
          </cell>
          <cell r="E217">
            <v>0</v>
          </cell>
          <cell r="F217">
            <v>18005</v>
          </cell>
          <cell r="G217">
            <v>3534</v>
          </cell>
          <cell r="H217">
            <v>0</v>
          </cell>
          <cell r="I217">
            <v>17017</v>
          </cell>
          <cell r="J217">
            <v>344696</v>
          </cell>
          <cell r="K217">
            <v>0</v>
          </cell>
          <cell r="L217">
            <v>24296</v>
          </cell>
          <cell r="M217">
            <v>0</v>
          </cell>
          <cell r="N217">
            <v>17904</v>
          </cell>
          <cell r="O217">
            <v>2903</v>
          </cell>
          <cell r="P217">
            <v>0</v>
          </cell>
          <cell r="Q217">
            <v>1150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597</v>
          </cell>
          <cell r="W217">
            <v>27664</v>
          </cell>
          <cell r="X217">
            <v>0</v>
          </cell>
          <cell r="Y217">
            <v>29000</v>
          </cell>
          <cell r="Z217">
            <v>0</v>
          </cell>
          <cell r="AA217">
            <v>251486</v>
          </cell>
          <cell r="AB217">
            <v>11994</v>
          </cell>
          <cell r="AC217">
            <v>66414</v>
          </cell>
          <cell r="AD217">
            <v>0</v>
          </cell>
          <cell r="AE217">
            <v>22516</v>
          </cell>
          <cell r="AF217">
            <v>0</v>
          </cell>
          <cell r="AG217">
            <v>10462</v>
          </cell>
          <cell r="AH217">
            <v>500</v>
          </cell>
          <cell r="AI217">
            <v>500</v>
          </cell>
          <cell r="AJ217">
            <v>2935</v>
          </cell>
          <cell r="AK217">
            <v>734</v>
          </cell>
          <cell r="AL217">
            <v>3000</v>
          </cell>
          <cell r="AM217">
            <v>2567</v>
          </cell>
          <cell r="AN217">
            <v>16000</v>
          </cell>
          <cell r="AO217">
            <v>1100</v>
          </cell>
          <cell r="AP217">
            <v>4700</v>
          </cell>
          <cell r="AQ217">
            <v>9966</v>
          </cell>
          <cell r="AR217">
            <v>2000</v>
          </cell>
          <cell r="AS217">
            <v>12137</v>
          </cell>
          <cell r="AT217">
            <v>1215</v>
          </cell>
          <cell r="AU217">
            <v>0</v>
          </cell>
          <cell r="AV217">
            <v>600</v>
          </cell>
          <cell r="AW217">
            <v>3245</v>
          </cell>
          <cell r="AX217">
            <v>0</v>
          </cell>
          <cell r="AY217">
            <v>9158</v>
          </cell>
          <cell r="AZ217">
            <v>0</v>
          </cell>
          <cell r="BA217">
            <v>0</v>
          </cell>
          <cell r="BB217">
            <v>10067</v>
          </cell>
          <cell r="BC217">
            <v>0</v>
          </cell>
          <cell r="BD217">
            <v>0</v>
          </cell>
          <cell r="BE217">
            <v>40431</v>
          </cell>
          <cell r="BF217">
            <v>5100</v>
          </cell>
          <cell r="BG217">
            <v>40343</v>
          </cell>
          <cell r="BH217">
            <v>0</v>
          </cell>
          <cell r="BI217">
            <v>0</v>
          </cell>
          <cell r="BJ217">
            <v>0</v>
          </cell>
          <cell r="BK217">
            <v>54955</v>
          </cell>
          <cell r="BL217">
            <v>0</v>
          </cell>
          <cell r="BM217">
            <v>6927</v>
          </cell>
          <cell r="BN217">
            <v>261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486</v>
          </cell>
          <cell r="BT217">
            <v>747</v>
          </cell>
        </row>
        <row r="218">
          <cell r="A218">
            <v>800</v>
          </cell>
          <cell r="B218" t="str">
            <v>Stratton Church of England Primary School</v>
          </cell>
          <cell r="D218">
            <v>69724</v>
          </cell>
          <cell r="E218">
            <v>0</v>
          </cell>
          <cell r="F218">
            <v>88876</v>
          </cell>
          <cell r="G218">
            <v>8494</v>
          </cell>
          <cell r="H218">
            <v>0</v>
          </cell>
          <cell r="I218">
            <v>0</v>
          </cell>
          <cell r="J218">
            <v>560767</v>
          </cell>
          <cell r="K218">
            <v>0</v>
          </cell>
          <cell r="L218">
            <v>19998</v>
          </cell>
          <cell r="M218">
            <v>0</v>
          </cell>
          <cell r="N218">
            <v>24173</v>
          </cell>
          <cell r="O218">
            <v>0</v>
          </cell>
          <cell r="P218">
            <v>0</v>
          </cell>
          <cell r="Q218">
            <v>10500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1000</v>
          </cell>
          <cell r="W218">
            <v>40613</v>
          </cell>
          <cell r="X218">
            <v>0</v>
          </cell>
          <cell r="Y218">
            <v>0</v>
          </cell>
          <cell r="Z218">
            <v>0</v>
          </cell>
          <cell r="AA218">
            <v>404109</v>
          </cell>
          <cell r="AB218">
            <v>5225</v>
          </cell>
          <cell r="AC218">
            <v>94626</v>
          </cell>
          <cell r="AD218">
            <v>17828</v>
          </cell>
          <cell r="AE218">
            <v>24000</v>
          </cell>
          <cell r="AF218">
            <v>0</v>
          </cell>
          <cell r="AG218">
            <v>8472</v>
          </cell>
          <cell r="AH218">
            <v>700</v>
          </cell>
          <cell r="AI218">
            <v>5000</v>
          </cell>
          <cell r="AJ218">
            <v>3832</v>
          </cell>
          <cell r="AK218">
            <v>959</v>
          </cell>
          <cell r="AL218">
            <v>5000</v>
          </cell>
          <cell r="AM218">
            <v>3300</v>
          </cell>
          <cell r="AN218">
            <v>250</v>
          </cell>
          <cell r="AO218">
            <v>1500</v>
          </cell>
          <cell r="AP218">
            <v>9500</v>
          </cell>
          <cell r="AQ218">
            <v>7395</v>
          </cell>
          <cell r="AR218">
            <v>1250</v>
          </cell>
          <cell r="AS218">
            <v>30118</v>
          </cell>
          <cell r="AT218">
            <v>3208</v>
          </cell>
          <cell r="AU218">
            <v>0</v>
          </cell>
          <cell r="AV218">
            <v>4037</v>
          </cell>
          <cell r="AW218">
            <v>5230</v>
          </cell>
          <cell r="AX218">
            <v>0</v>
          </cell>
          <cell r="AY218">
            <v>2892</v>
          </cell>
          <cell r="AZ218">
            <v>3000</v>
          </cell>
          <cell r="BA218">
            <v>5156</v>
          </cell>
          <cell r="BB218">
            <v>23767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47829</v>
          </cell>
          <cell r="BH218">
            <v>0</v>
          </cell>
          <cell r="BI218">
            <v>0</v>
          </cell>
          <cell r="BJ218">
            <v>0</v>
          </cell>
          <cell r="BK218">
            <v>137793</v>
          </cell>
          <cell r="BL218">
            <v>0</v>
          </cell>
          <cell r="BM218">
            <v>7406</v>
          </cell>
          <cell r="BN218">
            <v>56421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56421</v>
          </cell>
        </row>
        <row r="219">
          <cell r="A219">
            <v>801</v>
          </cell>
          <cell r="B219" t="str">
            <v>Callowell Primary School</v>
          </cell>
          <cell r="D219">
            <v>23790</v>
          </cell>
          <cell r="E219">
            <v>0</v>
          </cell>
          <cell r="F219">
            <v>34716</v>
          </cell>
          <cell r="G219">
            <v>6075</v>
          </cell>
          <cell r="H219">
            <v>0</v>
          </cell>
          <cell r="I219">
            <v>0</v>
          </cell>
          <cell r="J219">
            <v>470769</v>
          </cell>
          <cell r="K219">
            <v>0</v>
          </cell>
          <cell r="L219">
            <v>40084</v>
          </cell>
          <cell r="M219">
            <v>0</v>
          </cell>
          <cell r="N219">
            <v>22215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38888</v>
          </cell>
          <cell r="X219">
            <v>0</v>
          </cell>
          <cell r="Y219">
            <v>0</v>
          </cell>
          <cell r="Z219">
            <v>0</v>
          </cell>
          <cell r="AA219">
            <v>351394</v>
          </cell>
          <cell r="AB219">
            <v>7000</v>
          </cell>
          <cell r="AC219">
            <v>54704</v>
          </cell>
          <cell r="AD219">
            <v>0</v>
          </cell>
          <cell r="AE219">
            <v>26165</v>
          </cell>
          <cell r="AF219">
            <v>0</v>
          </cell>
          <cell r="AG219">
            <v>10246</v>
          </cell>
          <cell r="AH219">
            <v>0</v>
          </cell>
          <cell r="AI219">
            <v>0</v>
          </cell>
          <cell r="AJ219">
            <v>5087</v>
          </cell>
          <cell r="AK219">
            <v>0</v>
          </cell>
          <cell r="AL219">
            <v>5500</v>
          </cell>
          <cell r="AM219">
            <v>6000</v>
          </cell>
          <cell r="AN219">
            <v>20000</v>
          </cell>
          <cell r="AO219">
            <v>3000</v>
          </cell>
          <cell r="AP219">
            <v>8000</v>
          </cell>
          <cell r="AQ219">
            <v>6912</v>
          </cell>
          <cell r="AR219">
            <v>800</v>
          </cell>
          <cell r="AS219">
            <v>28750</v>
          </cell>
          <cell r="AT219">
            <v>2791</v>
          </cell>
          <cell r="AU219">
            <v>0</v>
          </cell>
          <cell r="AV219">
            <v>19150</v>
          </cell>
          <cell r="AW219">
            <v>4342</v>
          </cell>
          <cell r="AX219">
            <v>0</v>
          </cell>
          <cell r="AY219">
            <v>4338</v>
          </cell>
          <cell r="AZ219">
            <v>0</v>
          </cell>
          <cell r="BA219">
            <v>3000</v>
          </cell>
          <cell r="BB219">
            <v>11894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15288</v>
          </cell>
          <cell r="BH219">
            <v>0</v>
          </cell>
          <cell r="BI219">
            <v>0</v>
          </cell>
          <cell r="BJ219">
            <v>0</v>
          </cell>
          <cell r="BK219">
            <v>46425</v>
          </cell>
          <cell r="BL219">
            <v>0</v>
          </cell>
          <cell r="BM219">
            <v>9653</v>
          </cell>
          <cell r="BN219">
            <v>16673</v>
          </cell>
          <cell r="BO219">
            <v>0</v>
          </cell>
          <cell r="BP219">
            <v>1</v>
          </cell>
          <cell r="BQ219">
            <v>0</v>
          </cell>
          <cell r="BR219">
            <v>0</v>
          </cell>
          <cell r="BS219">
            <v>0</v>
          </cell>
          <cell r="BT219">
            <v>16674</v>
          </cell>
        </row>
        <row r="220">
          <cell r="A220">
            <v>803</v>
          </cell>
          <cell r="B220" t="str">
            <v>Stroud Valley Community Primary School</v>
          </cell>
          <cell r="D220">
            <v>-5410</v>
          </cell>
          <cell r="E220">
            <v>0</v>
          </cell>
          <cell r="F220">
            <v>34750</v>
          </cell>
          <cell r="G220">
            <v>3940</v>
          </cell>
          <cell r="H220">
            <v>0</v>
          </cell>
          <cell r="I220">
            <v>0</v>
          </cell>
          <cell r="J220">
            <v>656687</v>
          </cell>
          <cell r="K220">
            <v>0</v>
          </cell>
          <cell r="L220">
            <v>56743</v>
          </cell>
          <cell r="M220">
            <v>0</v>
          </cell>
          <cell r="N220">
            <v>33805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46530</v>
          </cell>
          <cell r="X220">
            <v>0</v>
          </cell>
          <cell r="Y220">
            <v>0</v>
          </cell>
          <cell r="Z220">
            <v>0</v>
          </cell>
          <cell r="AA220">
            <v>471599</v>
          </cell>
          <cell r="AB220">
            <v>12208</v>
          </cell>
          <cell r="AC220">
            <v>131597</v>
          </cell>
          <cell r="AD220">
            <v>0</v>
          </cell>
          <cell r="AE220">
            <v>35728</v>
          </cell>
          <cell r="AF220">
            <v>0</v>
          </cell>
          <cell r="AG220">
            <v>16239</v>
          </cell>
          <cell r="AH220">
            <v>0</v>
          </cell>
          <cell r="AI220">
            <v>0</v>
          </cell>
          <cell r="AJ220">
            <v>6736</v>
          </cell>
          <cell r="AK220">
            <v>0</v>
          </cell>
          <cell r="AL220">
            <v>8000</v>
          </cell>
          <cell r="AM220">
            <v>2600</v>
          </cell>
          <cell r="AN220">
            <v>23000</v>
          </cell>
          <cell r="AO220">
            <v>2000</v>
          </cell>
          <cell r="AP220">
            <v>15200</v>
          </cell>
          <cell r="AQ220">
            <v>18628</v>
          </cell>
          <cell r="AR220">
            <v>1500</v>
          </cell>
          <cell r="AS220">
            <v>18329</v>
          </cell>
          <cell r="AT220">
            <v>4583</v>
          </cell>
          <cell r="AU220">
            <v>0</v>
          </cell>
          <cell r="AV220">
            <v>5700</v>
          </cell>
          <cell r="AW220">
            <v>5967</v>
          </cell>
          <cell r="AX220">
            <v>0</v>
          </cell>
          <cell r="AY220">
            <v>18316</v>
          </cell>
          <cell r="AZ220">
            <v>0</v>
          </cell>
          <cell r="BA220">
            <v>0</v>
          </cell>
          <cell r="BB220">
            <v>13558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49918</v>
          </cell>
          <cell r="BH220">
            <v>0</v>
          </cell>
          <cell r="BI220">
            <v>0</v>
          </cell>
          <cell r="BJ220">
            <v>0</v>
          </cell>
          <cell r="BK220">
            <v>80873</v>
          </cell>
          <cell r="BL220">
            <v>0</v>
          </cell>
          <cell r="BM220">
            <v>7735</v>
          </cell>
          <cell r="BN220">
            <v>-23133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S220">
            <v>0</v>
          </cell>
          <cell r="BT220">
            <v>-23133</v>
          </cell>
        </row>
        <row r="221">
          <cell r="A221">
            <v>804</v>
          </cell>
          <cell r="B221" t="str">
            <v>Parliament Primary School</v>
          </cell>
          <cell r="D221">
            <v>12889</v>
          </cell>
          <cell r="E221">
            <v>0</v>
          </cell>
          <cell r="F221">
            <v>49951</v>
          </cell>
          <cell r="G221">
            <v>3106</v>
          </cell>
          <cell r="H221">
            <v>0</v>
          </cell>
          <cell r="I221">
            <v>0</v>
          </cell>
          <cell r="J221">
            <v>332563</v>
          </cell>
          <cell r="K221">
            <v>0</v>
          </cell>
          <cell r="L221">
            <v>32602</v>
          </cell>
          <cell r="M221">
            <v>0</v>
          </cell>
          <cell r="N221">
            <v>25458</v>
          </cell>
          <cell r="O221">
            <v>0</v>
          </cell>
          <cell r="P221">
            <v>0</v>
          </cell>
          <cell r="Q221">
            <v>5483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3923</v>
          </cell>
          <cell r="W221">
            <v>30454</v>
          </cell>
          <cell r="X221">
            <v>0</v>
          </cell>
          <cell r="Y221">
            <v>0</v>
          </cell>
          <cell r="Z221">
            <v>0</v>
          </cell>
          <cell r="AA221">
            <v>239903</v>
          </cell>
          <cell r="AB221">
            <v>8448</v>
          </cell>
          <cell r="AC221">
            <v>74308</v>
          </cell>
          <cell r="AD221">
            <v>14470</v>
          </cell>
          <cell r="AE221">
            <v>14889</v>
          </cell>
          <cell r="AF221">
            <v>0</v>
          </cell>
          <cell r="AG221">
            <v>12446</v>
          </cell>
          <cell r="AH221">
            <v>150</v>
          </cell>
          <cell r="AI221">
            <v>1250</v>
          </cell>
          <cell r="AJ221">
            <v>2667</v>
          </cell>
          <cell r="AK221">
            <v>667</v>
          </cell>
          <cell r="AL221">
            <v>7000</v>
          </cell>
          <cell r="AM221">
            <v>5001</v>
          </cell>
          <cell r="AN221">
            <v>800</v>
          </cell>
          <cell r="AO221">
            <v>1855</v>
          </cell>
          <cell r="AP221">
            <v>11770</v>
          </cell>
          <cell r="AQ221">
            <v>13565</v>
          </cell>
          <cell r="AR221">
            <v>1016</v>
          </cell>
          <cell r="AS221">
            <v>7288</v>
          </cell>
          <cell r="AT221">
            <v>2186</v>
          </cell>
          <cell r="AU221">
            <v>0</v>
          </cell>
          <cell r="AV221">
            <v>3600</v>
          </cell>
          <cell r="AW221">
            <v>2858</v>
          </cell>
          <cell r="AX221">
            <v>0</v>
          </cell>
          <cell r="AY221">
            <v>5834</v>
          </cell>
          <cell r="AZ221">
            <v>0</v>
          </cell>
          <cell r="BA221">
            <v>35</v>
          </cell>
          <cell r="BB221">
            <v>9382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38460</v>
          </cell>
          <cell r="BH221">
            <v>0</v>
          </cell>
          <cell r="BI221">
            <v>0</v>
          </cell>
          <cell r="BJ221">
            <v>0</v>
          </cell>
          <cell r="BK221">
            <v>85062</v>
          </cell>
          <cell r="BL221">
            <v>0</v>
          </cell>
          <cell r="BM221">
            <v>6455</v>
          </cell>
          <cell r="BN221">
            <v>1984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S221">
            <v>0</v>
          </cell>
          <cell r="BT221">
            <v>1984</v>
          </cell>
        </row>
        <row r="222">
          <cell r="A222">
            <v>805</v>
          </cell>
          <cell r="B222" t="str">
            <v>Uplands Community Primary School</v>
          </cell>
          <cell r="D222">
            <v>21055</v>
          </cell>
          <cell r="E222">
            <v>0</v>
          </cell>
          <cell r="F222">
            <v>38356</v>
          </cell>
          <cell r="G222">
            <v>0</v>
          </cell>
          <cell r="H222">
            <v>0</v>
          </cell>
          <cell r="I222">
            <v>0</v>
          </cell>
          <cell r="J222">
            <v>308784</v>
          </cell>
          <cell r="K222">
            <v>0</v>
          </cell>
          <cell r="L222">
            <v>21925</v>
          </cell>
          <cell r="M222">
            <v>0</v>
          </cell>
          <cell r="N222">
            <v>22640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27216</v>
          </cell>
          <cell r="X222">
            <v>0</v>
          </cell>
          <cell r="Y222">
            <v>0</v>
          </cell>
          <cell r="Z222">
            <v>0</v>
          </cell>
          <cell r="AA222">
            <v>227208</v>
          </cell>
          <cell r="AB222">
            <v>9430</v>
          </cell>
          <cell r="AC222">
            <v>39982</v>
          </cell>
          <cell r="AD222">
            <v>0</v>
          </cell>
          <cell r="AE222">
            <v>23612</v>
          </cell>
          <cell r="AF222">
            <v>0</v>
          </cell>
          <cell r="AG222">
            <v>6709</v>
          </cell>
          <cell r="AH222">
            <v>2200</v>
          </cell>
          <cell r="AI222">
            <v>3000</v>
          </cell>
          <cell r="AJ222">
            <v>0</v>
          </cell>
          <cell r="AK222">
            <v>0</v>
          </cell>
          <cell r="AL222">
            <v>7500</v>
          </cell>
          <cell r="AM222">
            <v>500</v>
          </cell>
          <cell r="AN222">
            <v>9000</v>
          </cell>
          <cell r="AO222">
            <v>1150</v>
          </cell>
          <cell r="AP222">
            <v>6000</v>
          </cell>
          <cell r="AQ222">
            <v>3469</v>
          </cell>
          <cell r="AR222">
            <v>0</v>
          </cell>
          <cell r="AS222">
            <v>6717</v>
          </cell>
          <cell r="AT222">
            <v>2101</v>
          </cell>
          <cell r="AU222">
            <v>0</v>
          </cell>
          <cell r="AV222">
            <v>17050</v>
          </cell>
          <cell r="AW222">
            <v>2615</v>
          </cell>
          <cell r="AX222">
            <v>0</v>
          </cell>
          <cell r="AY222">
            <v>5156</v>
          </cell>
          <cell r="AZ222">
            <v>0</v>
          </cell>
          <cell r="BA222">
            <v>10893</v>
          </cell>
          <cell r="BB222">
            <v>9675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38208</v>
          </cell>
          <cell r="BH222">
            <v>0</v>
          </cell>
          <cell r="BI222">
            <v>0</v>
          </cell>
          <cell r="BJ222">
            <v>0</v>
          </cell>
          <cell r="BK222">
            <v>73215</v>
          </cell>
          <cell r="BL222">
            <v>0</v>
          </cell>
          <cell r="BM222">
            <v>3349</v>
          </cell>
          <cell r="BN222">
            <v>7653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7653</v>
          </cell>
        </row>
        <row r="223">
          <cell r="A223">
            <v>806</v>
          </cell>
          <cell r="B223" t="str">
            <v>Swell Church of England Primary School</v>
          </cell>
          <cell r="D223">
            <v>16194</v>
          </cell>
          <cell r="E223">
            <v>0</v>
          </cell>
          <cell r="F223">
            <v>32431</v>
          </cell>
          <cell r="G223">
            <v>0</v>
          </cell>
          <cell r="H223">
            <v>106</v>
          </cell>
          <cell r="I223">
            <v>0</v>
          </cell>
          <cell r="J223">
            <v>135752</v>
          </cell>
          <cell r="K223">
            <v>0</v>
          </cell>
          <cell r="L223">
            <v>4049</v>
          </cell>
          <cell r="M223">
            <v>0</v>
          </cell>
          <cell r="N223">
            <v>13690</v>
          </cell>
          <cell r="O223">
            <v>0</v>
          </cell>
          <cell r="P223">
            <v>0</v>
          </cell>
          <cell r="Q223">
            <v>2148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15793</v>
          </cell>
          <cell r="X223">
            <v>0</v>
          </cell>
          <cell r="Y223">
            <v>0</v>
          </cell>
          <cell r="Z223">
            <v>0</v>
          </cell>
          <cell r="AA223">
            <v>95600</v>
          </cell>
          <cell r="AB223">
            <v>4483</v>
          </cell>
          <cell r="AC223">
            <v>21600</v>
          </cell>
          <cell r="AD223">
            <v>0</v>
          </cell>
          <cell r="AE223">
            <v>15705</v>
          </cell>
          <cell r="AF223">
            <v>0</v>
          </cell>
          <cell r="AG223">
            <v>2871</v>
          </cell>
          <cell r="AH223">
            <v>824</v>
          </cell>
          <cell r="AI223">
            <v>0</v>
          </cell>
          <cell r="AJ223">
            <v>2930</v>
          </cell>
          <cell r="AK223">
            <v>732</v>
          </cell>
          <cell r="AL223">
            <v>4000</v>
          </cell>
          <cell r="AM223">
            <v>979</v>
          </cell>
          <cell r="AN223">
            <v>5665</v>
          </cell>
          <cell r="AO223">
            <v>227</v>
          </cell>
          <cell r="AP223">
            <v>2060</v>
          </cell>
          <cell r="AQ223">
            <v>801</v>
          </cell>
          <cell r="AR223">
            <v>515</v>
          </cell>
          <cell r="AS223">
            <v>11678</v>
          </cell>
          <cell r="AT223">
            <v>1547</v>
          </cell>
          <cell r="AU223">
            <v>0</v>
          </cell>
          <cell r="AV223">
            <v>1854</v>
          </cell>
          <cell r="AW223">
            <v>787</v>
          </cell>
          <cell r="AX223">
            <v>0</v>
          </cell>
          <cell r="AY223">
            <v>0</v>
          </cell>
          <cell r="AZ223">
            <v>0</v>
          </cell>
          <cell r="BA223">
            <v>7236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32054</v>
          </cell>
          <cell r="BH223">
            <v>0</v>
          </cell>
          <cell r="BI223">
            <v>0</v>
          </cell>
          <cell r="BJ223">
            <v>0</v>
          </cell>
          <cell r="BK223">
            <v>61380</v>
          </cell>
          <cell r="BL223">
            <v>0</v>
          </cell>
          <cell r="BM223">
            <v>3211</v>
          </cell>
          <cell r="BN223">
            <v>5532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5532</v>
          </cell>
        </row>
        <row r="224">
          <cell r="A224">
            <v>807</v>
          </cell>
          <cell r="B224" t="str">
            <v>Swindon Village Primary School</v>
          </cell>
          <cell r="C224">
            <v>1</v>
          </cell>
          <cell r="D224">
            <v>63081</v>
          </cell>
          <cell r="E224">
            <v>0</v>
          </cell>
          <cell r="F224">
            <v>0</v>
          </cell>
          <cell r="G224">
            <v>670</v>
          </cell>
          <cell r="H224">
            <v>0</v>
          </cell>
          <cell r="I224">
            <v>0</v>
          </cell>
          <cell r="J224">
            <v>1122266</v>
          </cell>
          <cell r="K224">
            <v>0</v>
          </cell>
          <cell r="L224">
            <v>96531</v>
          </cell>
          <cell r="M224">
            <v>0</v>
          </cell>
          <cell r="N224">
            <v>34401.5</v>
          </cell>
          <cell r="O224">
            <v>1000</v>
          </cell>
          <cell r="P224">
            <v>0</v>
          </cell>
          <cell r="Q224">
            <v>4600</v>
          </cell>
          <cell r="R224">
            <v>0</v>
          </cell>
          <cell r="S224">
            <v>0</v>
          </cell>
          <cell r="T224">
            <v>0</v>
          </cell>
          <cell r="U224">
            <v>50000</v>
          </cell>
          <cell r="V224">
            <v>0</v>
          </cell>
          <cell r="W224">
            <v>69878</v>
          </cell>
          <cell r="X224">
            <v>0</v>
          </cell>
          <cell r="Y224">
            <v>0</v>
          </cell>
          <cell r="Z224">
            <v>0</v>
          </cell>
          <cell r="AA224">
            <v>740733</v>
          </cell>
          <cell r="AB224">
            <v>25282</v>
          </cell>
          <cell r="AC224">
            <v>240332</v>
          </cell>
          <cell r="AD224">
            <v>46996</v>
          </cell>
          <cell r="AE224">
            <v>72155</v>
          </cell>
          <cell r="AF224">
            <v>4930</v>
          </cell>
          <cell r="AG224">
            <v>38284</v>
          </cell>
          <cell r="AH224">
            <v>3190</v>
          </cell>
          <cell r="AI224">
            <v>8500</v>
          </cell>
          <cell r="AJ224">
            <v>11115</v>
          </cell>
          <cell r="AK224">
            <v>150</v>
          </cell>
          <cell r="AL224">
            <v>21200</v>
          </cell>
          <cell r="AM224">
            <v>2400</v>
          </cell>
          <cell r="AN224">
            <v>3250</v>
          </cell>
          <cell r="AO224">
            <v>5000</v>
          </cell>
          <cell r="AP224">
            <v>21500</v>
          </cell>
          <cell r="AQ224">
            <v>2155</v>
          </cell>
          <cell r="AR224">
            <v>4270</v>
          </cell>
          <cell r="AS224">
            <v>92037</v>
          </cell>
          <cell r="AT224">
            <v>18369</v>
          </cell>
          <cell r="AU224">
            <v>0</v>
          </cell>
          <cell r="AV224">
            <v>12200</v>
          </cell>
          <cell r="AW224">
            <v>10588</v>
          </cell>
          <cell r="AX224">
            <v>0</v>
          </cell>
          <cell r="AY224">
            <v>15217</v>
          </cell>
          <cell r="AZ224">
            <v>0</v>
          </cell>
          <cell r="BA224">
            <v>1600</v>
          </cell>
          <cell r="BB224">
            <v>15700</v>
          </cell>
          <cell r="BC224">
            <v>0</v>
          </cell>
          <cell r="BD224">
            <v>15500</v>
          </cell>
          <cell r="BE224">
            <v>0</v>
          </cell>
          <cell r="BF224">
            <v>0</v>
          </cell>
          <cell r="BG224">
            <v>66713</v>
          </cell>
          <cell r="BH224">
            <v>0</v>
          </cell>
          <cell r="BI224">
            <v>0</v>
          </cell>
          <cell r="BJ224">
            <v>0</v>
          </cell>
          <cell r="BK224">
            <v>44393</v>
          </cell>
          <cell r="BL224">
            <v>0</v>
          </cell>
          <cell r="BM224">
            <v>5082</v>
          </cell>
          <cell r="BN224">
            <v>9104.5</v>
          </cell>
          <cell r="BO224">
            <v>0</v>
          </cell>
          <cell r="BP224">
            <v>17908</v>
          </cell>
          <cell r="BQ224">
            <v>0</v>
          </cell>
          <cell r="BR224">
            <v>0</v>
          </cell>
          <cell r="BS224">
            <v>0</v>
          </cell>
          <cell r="BT224">
            <v>27012.5</v>
          </cell>
        </row>
        <row r="225">
          <cell r="A225">
            <v>808</v>
          </cell>
          <cell r="B225" t="str">
            <v>Temple Guiting Church of England School</v>
          </cell>
          <cell r="D225">
            <v>22050</v>
          </cell>
          <cell r="E225">
            <v>0</v>
          </cell>
          <cell r="F225">
            <v>244</v>
          </cell>
          <cell r="G225">
            <v>3581</v>
          </cell>
          <cell r="H225">
            <v>0</v>
          </cell>
          <cell r="I225">
            <v>0</v>
          </cell>
          <cell r="J225">
            <v>199941</v>
          </cell>
          <cell r="K225">
            <v>0</v>
          </cell>
          <cell r="L225">
            <v>3618</v>
          </cell>
          <cell r="M225">
            <v>0</v>
          </cell>
          <cell r="N225">
            <v>10312</v>
          </cell>
          <cell r="O225">
            <v>0</v>
          </cell>
          <cell r="P225">
            <v>0</v>
          </cell>
          <cell r="Q225">
            <v>1339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8500</v>
          </cell>
          <cell r="W225">
            <v>19546</v>
          </cell>
          <cell r="X225">
            <v>0</v>
          </cell>
          <cell r="Y225">
            <v>0</v>
          </cell>
          <cell r="Z225">
            <v>0</v>
          </cell>
          <cell r="AA225">
            <v>175592</v>
          </cell>
          <cell r="AB225">
            <v>2863</v>
          </cell>
          <cell r="AC225">
            <v>36136</v>
          </cell>
          <cell r="AD225">
            <v>3048</v>
          </cell>
          <cell r="AE225">
            <v>9704</v>
          </cell>
          <cell r="AF225">
            <v>0</v>
          </cell>
          <cell r="AG225">
            <v>2082</v>
          </cell>
          <cell r="AH225">
            <v>200</v>
          </cell>
          <cell r="AI225">
            <v>500</v>
          </cell>
          <cell r="AJ225">
            <v>2448</v>
          </cell>
          <cell r="AK225">
            <v>612</v>
          </cell>
          <cell r="AL225">
            <v>800</v>
          </cell>
          <cell r="AM225">
            <v>960</v>
          </cell>
          <cell r="AN225">
            <v>2840</v>
          </cell>
          <cell r="AO225">
            <v>600</v>
          </cell>
          <cell r="AP225">
            <v>5350</v>
          </cell>
          <cell r="AQ225">
            <v>2991</v>
          </cell>
          <cell r="AR225">
            <v>555</v>
          </cell>
          <cell r="AS225">
            <v>5595</v>
          </cell>
          <cell r="AT225">
            <v>100</v>
          </cell>
          <cell r="AU225">
            <v>0</v>
          </cell>
          <cell r="AV225">
            <v>2230</v>
          </cell>
          <cell r="AW225">
            <v>1658</v>
          </cell>
          <cell r="AX225">
            <v>0</v>
          </cell>
          <cell r="AY225">
            <v>974</v>
          </cell>
          <cell r="AZ225">
            <v>0</v>
          </cell>
          <cell r="BA225">
            <v>0</v>
          </cell>
          <cell r="BB225">
            <v>7306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35249</v>
          </cell>
          <cell r="BH225">
            <v>0</v>
          </cell>
          <cell r="BI225">
            <v>0</v>
          </cell>
          <cell r="BJ225">
            <v>0</v>
          </cell>
          <cell r="BK225">
            <v>10244</v>
          </cell>
          <cell r="BL225">
            <v>0</v>
          </cell>
          <cell r="BM225">
            <v>6781</v>
          </cell>
          <cell r="BN225">
            <v>162</v>
          </cell>
          <cell r="BO225">
            <v>0</v>
          </cell>
          <cell r="BP225">
            <v>22049</v>
          </cell>
          <cell r="BQ225">
            <v>0</v>
          </cell>
          <cell r="BR225">
            <v>0</v>
          </cell>
          <cell r="BS225">
            <v>0</v>
          </cell>
          <cell r="BT225">
            <v>22211</v>
          </cell>
        </row>
        <row r="226">
          <cell r="A226">
            <v>810</v>
          </cell>
          <cell r="B226" t="str">
            <v>St. Mary's Church of England Primary School (Tetbury)</v>
          </cell>
          <cell r="D226">
            <v>29609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755553</v>
          </cell>
          <cell r="K226">
            <v>0</v>
          </cell>
          <cell r="L226">
            <v>70826</v>
          </cell>
          <cell r="M226">
            <v>0</v>
          </cell>
          <cell r="N226">
            <v>21506</v>
          </cell>
          <cell r="O226">
            <v>0</v>
          </cell>
          <cell r="P226">
            <v>0</v>
          </cell>
          <cell r="Q226">
            <v>3720</v>
          </cell>
          <cell r="R226">
            <v>0</v>
          </cell>
          <cell r="S226">
            <v>0</v>
          </cell>
          <cell r="T226">
            <v>0</v>
          </cell>
          <cell r="U226">
            <v>2092</v>
          </cell>
          <cell r="V226">
            <v>1300</v>
          </cell>
          <cell r="W226">
            <v>52459</v>
          </cell>
          <cell r="X226">
            <v>0</v>
          </cell>
          <cell r="Y226">
            <v>0</v>
          </cell>
          <cell r="Z226">
            <v>0</v>
          </cell>
          <cell r="AA226">
            <v>519927</v>
          </cell>
          <cell r="AB226">
            <v>45341</v>
          </cell>
          <cell r="AC226">
            <v>174948</v>
          </cell>
          <cell r="AD226">
            <v>29304</v>
          </cell>
          <cell r="AE226">
            <v>39492</v>
          </cell>
          <cell r="AF226">
            <v>0</v>
          </cell>
          <cell r="AG226">
            <v>15305</v>
          </cell>
          <cell r="AH226">
            <v>1400</v>
          </cell>
          <cell r="AI226">
            <v>1000</v>
          </cell>
          <cell r="AJ226">
            <v>15438</v>
          </cell>
          <cell r="AK226">
            <v>3859</v>
          </cell>
          <cell r="AL226">
            <v>4000</v>
          </cell>
          <cell r="AM226">
            <v>2359</v>
          </cell>
          <cell r="AN226">
            <v>1500</v>
          </cell>
          <cell r="AO226">
            <v>3000</v>
          </cell>
          <cell r="AP226">
            <v>14000</v>
          </cell>
          <cell r="AQ226">
            <v>3434</v>
          </cell>
          <cell r="AR226">
            <v>1000</v>
          </cell>
          <cell r="AS226">
            <v>19540</v>
          </cell>
          <cell r="AT226">
            <v>4691</v>
          </cell>
          <cell r="AU226">
            <v>0</v>
          </cell>
          <cell r="AV226">
            <v>8787</v>
          </cell>
          <cell r="AW226">
            <v>0</v>
          </cell>
          <cell r="AX226">
            <v>0</v>
          </cell>
          <cell r="AY226">
            <v>4156</v>
          </cell>
          <cell r="AZ226">
            <v>0</v>
          </cell>
          <cell r="BA226">
            <v>500</v>
          </cell>
          <cell r="BB226">
            <v>20179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4160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4160</v>
          </cell>
          <cell r="BN226">
            <v>3905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3905</v>
          </cell>
        </row>
        <row r="227">
          <cell r="A227">
            <v>811</v>
          </cell>
          <cell r="B227" t="str">
            <v>Tewkesbury Church of England Primary School</v>
          </cell>
          <cell r="D227">
            <v>59412</v>
          </cell>
          <cell r="E227">
            <v>0</v>
          </cell>
          <cell r="F227">
            <v>2618</v>
          </cell>
          <cell r="G227">
            <v>3264</v>
          </cell>
          <cell r="H227">
            <v>0</v>
          </cell>
          <cell r="I227">
            <v>0</v>
          </cell>
          <cell r="J227">
            <v>1088031</v>
          </cell>
          <cell r="K227">
            <v>0</v>
          </cell>
          <cell r="L227">
            <v>75575</v>
          </cell>
          <cell r="M227">
            <v>0</v>
          </cell>
          <cell r="N227">
            <v>53947</v>
          </cell>
          <cell r="O227">
            <v>0</v>
          </cell>
          <cell r="P227">
            <v>14460</v>
          </cell>
          <cell r="Q227">
            <v>0</v>
          </cell>
          <cell r="R227">
            <v>23540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68378</v>
          </cell>
          <cell r="X227">
            <v>0</v>
          </cell>
          <cell r="Y227">
            <v>0</v>
          </cell>
          <cell r="Z227">
            <v>0</v>
          </cell>
          <cell r="AA227">
            <v>805577</v>
          </cell>
          <cell r="AB227">
            <v>17760</v>
          </cell>
          <cell r="AC227">
            <v>133757</v>
          </cell>
          <cell r="AD227">
            <v>22109</v>
          </cell>
          <cell r="AE227">
            <v>38414</v>
          </cell>
          <cell r="AF227">
            <v>25179</v>
          </cell>
          <cell r="AG227">
            <v>17956</v>
          </cell>
          <cell r="AH227">
            <v>5300</v>
          </cell>
          <cell r="AI227">
            <v>3381</v>
          </cell>
          <cell r="AJ227">
            <v>8564</v>
          </cell>
          <cell r="AK227">
            <v>2141</v>
          </cell>
          <cell r="AL227">
            <v>25000</v>
          </cell>
          <cell r="AM227">
            <v>4000</v>
          </cell>
          <cell r="AN227">
            <v>5500</v>
          </cell>
          <cell r="AO227">
            <v>3000</v>
          </cell>
          <cell r="AP227">
            <v>12000</v>
          </cell>
          <cell r="AQ227">
            <v>27836</v>
          </cell>
          <cell r="AR227">
            <v>1500</v>
          </cell>
          <cell r="AS227">
            <v>31900</v>
          </cell>
          <cell r="AT227">
            <v>20360</v>
          </cell>
          <cell r="AU227">
            <v>0</v>
          </cell>
          <cell r="AV227">
            <v>2300</v>
          </cell>
          <cell r="AW227">
            <v>10827</v>
          </cell>
          <cell r="AX227">
            <v>0</v>
          </cell>
          <cell r="AY227">
            <v>29826</v>
          </cell>
          <cell r="AZ227">
            <v>30000</v>
          </cell>
          <cell r="BA227">
            <v>2000</v>
          </cell>
          <cell r="BB227">
            <v>18032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64212</v>
          </cell>
          <cell r="BH227">
            <v>0</v>
          </cell>
          <cell r="BI227">
            <v>0</v>
          </cell>
          <cell r="BJ227">
            <v>0</v>
          </cell>
          <cell r="BK227">
            <v>20000</v>
          </cell>
          <cell r="BL227">
            <v>0</v>
          </cell>
          <cell r="BM227">
            <v>7581</v>
          </cell>
          <cell r="BN227">
            <v>79124</v>
          </cell>
          <cell r="BO227">
            <v>0</v>
          </cell>
          <cell r="BP227">
            <v>42513</v>
          </cell>
          <cell r="BQ227">
            <v>0</v>
          </cell>
          <cell r="BR227">
            <v>0</v>
          </cell>
          <cell r="BS227">
            <v>0</v>
          </cell>
          <cell r="BT227">
            <v>121637</v>
          </cell>
        </row>
        <row r="228">
          <cell r="A228">
            <v>812</v>
          </cell>
          <cell r="B228" t="str">
            <v>The John Moore Primary School</v>
          </cell>
          <cell r="D228">
            <v>38267</v>
          </cell>
          <cell r="E228">
            <v>0</v>
          </cell>
          <cell r="F228">
            <v>31903</v>
          </cell>
          <cell r="G228">
            <v>59</v>
          </cell>
          <cell r="H228">
            <v>0</v>
          </cell>
          <cell r="I228">
            <v>0</v>
          </cell>
          <cell r="J228">
            <v>548876</v>
          </cell>
          <cell r="K228">
            <v>0</v>
          </cell>
          <cell r="L228">
            <v>27848</v>
          </cell>
          <cell r="M228">
            <v>0</v>
          </cell>
          <cell r="N228">
            <v>28567</v>
          </cell>
          <cell r="O228">
            <v>0</v>
          </cell>
          <cell r="P228">
            <v>0</v>
          </cell>
          <cell r="Q228">
            <v>9000</v>
          </cell>
          <cell r="R228">
            <v>0</v>
          </cell>
          <cell r="S228">
            <v>0</v>
          </cell>
          <cell r="T228">
            <v>0</v>
          </cell>
          <cell r="U228">
            <v>6500</v>
          </cell>
          <cell r="V228">
            <v>2000</v>
          </cell>
          <cell r="W228">
            <v>41462</v>
          </cell>
          <cell r="X228">
            <v>0</v>
          </cell>
          <cell r="Y228">
            <v>0</v>
          </cell>
          <cell r="Z228">
            <v>0</v>
          </cell>
          <cell r="AA228">
            <v>394312</v>
          </cell>
          <cell r="AB228">
            <v>15800</v>
          </cell>
          <cell r="AC228">
            <v>97853</v>
          </cell>
          <cell r="AD228">
            <v>500</v>
          </cell>
          <cell r="AE228">
            <v>21868</v>
          </cell>
          <cell r="AF228">
            <v>0</v>
          </cell>
          <cell r="AG228">
            <v>11270</v>
          </cell>
          <cell r="AH228">
            <v>2700</v>
          </cell>
          <cell r="AI228">
            <v>10066</v>
          </cell>
          <cell r="AJ228">
            <v>6719</v>
          </cell>
          <cell r="AK228">
            <v>1680</v>
          </cell>
          <cell r="AL228">
            <v>4000</v>
          </cell>
          <cell r="AM228">
            <v>3650</v>
          </cell>
          <cell r="AN228">
            <v>21050</v>
          </cell>
          <cell r="AO228">
            <v>1200</v>
          </cell>
          <cell r="AP228">
            <v>7900</v>
          </cell>
          <cell r="AQ228">
            <v>11422</v>
          </cell>
          <cell r="AR228">
            <v>4350</v>
          </cell>
          <cell r="AS228">
            <v>28892</v>
          </cell>
          <cell r="AT228">
            <v>6913</v>
          </cell>
          <cell r="AU228">
            <v>0</v>
          </cell>
          <cell r="AV228">
            <v>8275</v>
          </cell>
          <cell r="AW228">
            <v>5281</v>
          </cell>
          <cell r="AX228">
            <v>0</v>
          </cell>
          <cell r="AY228">
            <v>5812</v>
          </cell>
          <cell r="AZ228">
            <v>0</v>
          </cell>
          <cell r="BA228">
            <v>5500</v>
          </cell>
          <cell r="BB228">
            <v>15474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25638</v>
          </cell>
          <cell r="BH228">
            <v>0</v>
          </cell>
          <cell r="BI228">
            <v>0</v>
          </cell>
          <cell r="BJ228">
            <v>0</v>
          </cell>
          <cell r="BK228">
            <v>53837</v>
          </cell>
          <cell r="BL228">
            <v>0</v>
          </cell>
          <cell r="BM228">
            <v>3763</v>
          </cell>
          <cell r="BN228">
            <v>10033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10033</v>
          </cell>
        </row>
        <row r="229">
          <cell r="A229">
            <v>814</v>
          </cell>
          <cell r="B229" t="str">
            <v>Mitton Manor Primary School</v>
          </cell>
          <cell r="D229">
            <v>16134</v>
          </cell>
          <cell r="E229">
            <v>0</v>
          </cell>
          <cell r="F229">
            <v>15483</v>
          </cell>
          <cell r="G229">
            <v>1159</v>
          </cell>
          <cell r="H229">
            <v>0</v>
          </cell>
          <cell r="I229">
            <v>0</v>
          </cell>
          <cell r="J229">
            <v>522383</v>
          </cell>
          <cell r="K229">
            <v>0</v>
          </cell>
          <cell r="L229">
            <v>45240</v>
          </cell>
          <cell r="M229">
            <v>0</v>
          </cell>
          <cell r="N229">
            <v>31291</v>
          </cell>
          <cell r="O229">
            <v>0</v>
          </cell>
          <cell r="P229">
            <v>4000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38896</v>
          </cell>
          <cell r="X229">
            <v>0</v>
          </cell>
          <cell r="Y229">
            <v>0</v>
          </cell>
          <cell r="Z229">
            <v>0</v>
          </cell>
          <cell r="AA229">
            <v>407719</v>
          </cell>
          <cell r="AB229">
            <v>6300</v>
          </cell>
          <cell r="AC229">
            <v>83626</v>
          </cell>
          <cell r="AD229">
            <v>9470</v>
          </cell>
          <cell r="AE229">
            <v>25642</v>
          </cell>
          <cell r="AF229">
            <v>0</v>
          </cell>
          <cell r="AG229">
            <v>16291</v>
          </cell>
          <cell r="AH229">
            <v>0</v>
          </cell>
          <cell r="AI229">
            <v>4542</v>
          </cell>
          <cell r="AJ229">
            <v>3536</v>
          </cell>
          <cell r="AK229">
            <v>884</v>
          </cell>
          <cell r="AL229">
            <v>3880</v>
          </cell>
          <cell r="AM229">
            <v>3300</v>
          </cell>
          <cell r="AN229">
            <v>11330</v>
          </cell>
          <cell r="AO229">
            <v>3500</v>
          </cell>
          <cell r="AP229">
            <v>9500</v>
          </cell>
          <cell r="AQ229">
            <v>7772</v>
          </cell>
          <cell r="AR229">
            <v>1600</v>
          </cell>
          <cell r="AS229">
            <v>14400</v>
          </cell>
          <cell r="AT229">
            <v>2877</v>
          </cell>
          <cell r="AU229">
            <v>0</v>
          </cell>
          <cell r="AV229">
            <v>6400</v>
          </cell>
          <cell r="AW229">
            <v>4773</v>
          </cell>
          <cell r="AX229">
            <v>0</v>
          </cell>
          <cell r="AY229">
            <v>5044</v>
          </cell>
          <cell r="AZ229">
            <v>0</v>
          </cell>
          <cell r="BA229">
            <v>0</v>
          </cell>
          <cell r="BB229">
            <v>11265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30055</v>
          </cell>
          <cell r="BH229">
            <v>0</v>
          </cell>
          <cell r="BI229">
            <v>0</v>
          </cell>
          <cell r="BJ229">
            <v>0</v>
          </cell>
          <cell r="BK229">
            <v>41902</v>
          </cell>
          <cell r="BL229">
            <v>0</v>
          </cell>
          <cell r="BM229">
            <v>4795</v>
          </cell>
          <cell r="BN229">
            <v>14293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14293</v>
          </cell>
        </row>
        <row r="230">
          <cell r="A230">
            <v>815</v>
          </cell>
          <cell r="B230" t="str">
            <v>Queen Margaret Primary School and Opportunity Centre</v>
          </cell>
          <cell r="D230">
            <v>-7545</v>
          </cell>
          <cell r="E230">
            <v>0</v>
          </cell>
          <cell r="F230">
            <v>-793</v>
          </cell>
          <cell r="G230">
            <v>3460</v>
          </cell>
          <cell r="H230">
            <v>0</v>
          </cell>
          <cell r="I230">
            <v>0</v>
          </cell>
          <cell r="J230">
            <v>396566</v>
          </cell>
          <cell r="K230">
            <v>0</v>
          </cell>
          <cell r="L230">
            <v>54520</v>
          </cell>
          <cell r="M230">
            <v>0</v>
          </cell>
          <cell r="N230">
            <v>48274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33244</v>
          </cell>
          <cell r="X230">
            <v>0</v>
          </cell>
          <cell r="Y230">
            <v>0</v>
          </cell>
          <cell r="Z230">
            <v>0</v>
          </cell>
          <cell r="AA230">
            <v>263531</v>
          </cell>
          <cell r="AB230">
            <v>5866</v>
          </cell>
          <cell r="AC230">
            <v>107376</v>
          </cell>
          <cell r="AD230">
            <v>18259</v>
          </cell>
          <cell r="AE230">
            <v>19937</v>
          </cell>
          <cell r="AF230">
            <v>0</v>
          </cell>
          <cell r="AG230">
            <v>8145</v>
          </cell>
          <cell r="AH230">
            <v>0</v>
          </cell>
          <cell r="AI230">
            <v>2862</v>
          </cell>
          <cell r="AJ230">
            <v>7678</v>
          </cell>
          <cell r="AK230">
            <v>1919</v>
          </cell>
          <cell r="AL230">
            <v>11500</v>
          </cell>
          <cell r="AM230">
            <v>3500</v>
          </cell>
          <cell r="AN230">
            <v>1800</v>
          </cell>
          <cell r="AO230">
            <v>2000</v>
          </cell>
          <cell r="AP230">
            <v>6000</v>
          </cell>
          <cell r="AQ230">
            <v>6594</v>
          </cell>
          <cell r="AR230">
            <v>1000</v>
          </cell>
          <cell r="AS230">
            <v>12050</v>
          </cell>
          <cell r="AT230">
            <v>2000</v>
          </cell>
          <cell r="AU230">
            <v>0</v>
          </cell>
          <cell r="AV230">
            <v>3000</v>
          </cell>
          <cell r="AW230">
            <v>3148</v>
          </cell>
          <cell r="AX230">
            <v>0</v>
          </cell>
          <cell r="AY230">
            <v>22656</v>
          </cell>
          <cell r="AZ230">
            <v>0</v>
          </cell>
          <cell r="BA230">
            <v>1500</v>
          </cell>
          <cell r="BB230">
            <v>10390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39438</v>
          </cell>
          <cell r="BH230">
            <v>0</v>
          </cell>
          <cell r="BI230">
            <v>0</v>
          </cell>
          <cell r="BJ230">
            <v>0</v>
          </cell>
          <cell r="BK230">
            <v>35225</v>
          </cell>
          <cell r="BL230">
            <v>0</v>
          </cell>
          <cell r="BM230">
            <v>6880</v>
          </cell>
          <cell r="BN230">
            <v>2348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2348</v>
          </cell>
        </row>
        <row r="231">
          <cell r="A231">
            <v>816</v>
          </cell>
          <cell r="B231" t="str">
            <v>Meadowside Primary School</v>
          </cell>
          <cell r="D231">
            <v>34235</v>
          </cell>
          <cell r="E231">
            <v>0</v>
          </cell>
          <cell r="F231">
            <v>5328</v>
          </cell>
          <cell r="G231">
            <v>520</v>
          </cell>
          <cell r="H231">
            <v>0</v>
          </cell>
          <cell r="I231">
            <v>0</v>
          </cell>
          <cell r="J231">
            <v>553322</v>
          </cell>
          <cell r="K231">
            <v>0</v>
          </cell>
          <cell r="L231">
            <v>58866</v>
          </cell>
          <cell r="M231">
            <v>0</v>
          </cell>
          <cell r="N231">
            <v>22571</v>
          </cell>
          <cell r="O231">
            <v>0</v>
          </cell>
          <cell r="P231">
            <v>0</v>
          </cell>
          <cell r="Q231">
            <v>7000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47447</v>
          </cell>
          <cell r="X231">
            <v>0</v>
          </cell>
          <cell r="Y231">
            <v>0</v>
          </cell>
          <cell r="Z231">
            <v>0</v>
          </cell>
          <cell r="AA231">
            <v>401493</v>
          </cell>
          <cell r="AB231">
            <v>2000</v>
          </cell>
          <cell r="AC231">
            <v>151212</v>
          </cell>
          <cell r="AD231">
            <v>0</v>
          </cell>
          <cell r="AE231">
            <v>26000</v>
          </cell>
          <cell r="AF231">
            <v>0</v>
          </cell>
          <cell r="AG231">
            <v>17204</v>
          </cell>
          <cell r="AH231">
            <v>500</v>
          </cell>
          <cell r="AI231">
            <v>1300</v>
          </cell>
          <cell r="AJ231">
            <v>0</v>
          </cell>
          <cell r="AK231">
            <v>0</v>
          </cell>
          <cell r="AL231">
            <v>4000</v>
          </cell>
          <cell r="AM231">
            <v>3000</v>
          </cell>
          <cell r="AN231">
            <v>23600</v>
          </cell>
          <cell r="AO231">
            <v>700</v>
          </cell>
          <cell r="AP231">
            <v>9000</v>
          </cell>
          <cell r="AQ231">
            <v>13325</v>
          </cell>
          <cell r="AR231">
            <v>2150</v>
          </cell>
          <cell r="AS231">
            <v>20029</v>
          </cell>
          <cell r="AT231">
            <v>9022</v>
          </cell>
          <cell r="AU231">
            <v>0</v>
          </cell>
          <cell r="AV231">
            <v>5061</v>
          </cell>
          <cell r="AW231">
            <v>500</v>
          </cell>
          <cell r="AX231">
            <v>0</v>
          </cell>
          <cell r="AY231">
            <v>30</v>
          </cell>
          <cell r="AZ231">
            <v>0</v>
          </cell>
          <cell r="BA231">
            <v>5281</v>
          </cell>
          <cell r="BB231">
            <v>23298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10025</v>
          </cell>
          <cell r="BH231">
            <v>0</v>
          </cell>
          <cell r="BI231">
            <v>0</v>
          </cell>
          <cell r="BJ231">
            <v>0</v>
          </cell>
          <cell r="BK231">
            <v>12159</v>
          </cell>
          <cell r="BL231">
            <v>0</v>
          </cell>
          <cell r="BM231">
            <v>3714</v>
          </cell>
          <cell r="BN231">
            <v>4736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4736</v>
          </cell>
        </row>
        <row r="232">
          <cell r="A232">
            <v>817</v>
          </cell>
          <cell r="B232" t="str">
            <v>Kingsway Primary</v>
          </cell>
          <cell r="D232">
            <v>72122</v>
          </cell>
          <cell r="E232">
            <v>0</v>
          </cell>
          <cell r="F232">
            <v>0</v>
          </cell>
          <cell r="G232">
            <v>2040</v>
          </cell>
          <cell r="H232">
            <v>0</v>
          </cell>
          <cell r="I232">
            <v>0</v>
          </cell>
          <cell r="J232">
            <v>452220</v>
          </cell>
          <cell r="K232">
            <v>0</v>
          </cell>
          <cell r="L232">
            <v>31833</v>
          </cell>
          <cell r="M232">
            <v>0</v>
          </cell>
          <cell r="N232">
            <v>21690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75925</v>
          </cell>
          <cell r="X232">
            <v>0</v>
          </cell>
          <cell r="Y232">
            <v>0</v>
          </cell>
          <cell r="Z232">
            <v>0</v>
          </cell>
          <cell r="AA232">
            <v>362718</v>
          </cell>
          <cell r="AB232">
            <v>3000</v>
          </cell>
          <cell r="AC232">
            <v>96271</v>
          </cell>
          <cell r="AD232">
            <v>20366</v>
          </cell>
          <cell r="AE232">
            <v>36482</v>
          </cell>
          <cell r="AF232">
            <v>0</v>
          </cell>
          <cell r="AG232">
            <v>13144</v>
          </cell>
          <cell r="AH232">
            <v>1000</v>
          </cell>
          <cell r="AI232">
            <v>3000</v>
          </cell>
          <cell r="AJ232">
            <v>3060</v>
          </cell>
          <cell r="AK232">
            <v>764</v>
          </cell>
          <cell r="AL232">
            <v>923</v>
          </cell>
          <cell r="AM232">
            <v>500</v>
          </cell>
          <cell r="AN232">
            <v>18663</v>
          </cell>
          <cell r="AO232">
            <v>4000</v>
          </cell>
          <cell r="AP232">
            <v>29719</v>
          </cell>
          <cell r="AQ232">
            <v>15000</v>
          </cell>
          <cell r="AR232">
            <v>2000</v>
          </cell>
          <cell r="AS232">
            <v>61571</v>
          </cell>
          <cell r="AT232">
            <v>5599</v>
          </cell>
          <cell r="AU232">
            <v>0</v>
          </cell>
          <cell r="AV232">
            <v>2708</v>
          </cell>
          <cell r="AW232">
            <v>3098</v>
          </cell>
          <cell r="AX232">
            <v>0</v>
          </cell>
          <cell r="AY232">
            <v>13514</v>
          </cell>
          <cell r="AZ232">
            <v>6557</v>
          </cell>
          <cell r="BA232">
            <v>700</v>
          </cell>
          <cell r="BB232">
            <v>12965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21680</v>
          </cell>
          <cell r="BH232">
            <v>0</v>
          </cell>
          <cell r="BI232">
            <v>0</v>
          </cell>
          <cell r="BJ232">
            <v>0</v>
          </cell>
          <cell r="BK232">
            <v>18267</v>
          </cell>
          <cell r="BL232">
            <v>0</v>
          </cell>
          <cell r="BM232">
            <v>5453</v>
          </cell>
          <cell r="BN232">
            <v>-63532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-63532</v>
          </cell>
        </row>
        <row r="233">
          <cell r="A233">
            <v>818</v>
          </cell>
          <cell r="B233" t="str">
            <v>Thrupp School</v>
          </cell>
          <cell r="D233">
            <v>23768</v>
          </cell>
          <cell r="E233">
            <v>0</v>
          </cell>
          <cell r="F233">
            <v>82741</v>
          </cell>
          <cell r="G233">
            <v>2378</v>
          </cell>
          <cell r="H233">
            <v>0</v>
          </cell>
          <cell r="I233">
            <v>0</v>
          </cell>
          <cell r="J233">
            <v>335997</v>
          </cell>
          <cell r="K233">
            <v>0</v>
          </cell>
          <cell r="L233">
            <v>56192</v>
          </cell>
          <cell r="M233">
            <v>0</v>
          </cell>
          <cell r="N233">
            <v>21280</v>
          </cell>
          <cell r="O233">
            <v>0</v>
          </cell>
          <cell r="P233">
            <v>0</v>
          </cell>
          <cell r="Q233">
            <v>24962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28207</v>
          </cell>
          <cell r="X233">
            <v>0</v>
          </cell>
          <cell r="Y233">
            <v>0</v>
          </cell>
          <cell r="Z233">
            <v>0</v>
          </cell>
          <cell r="AA233">
            <v>290546</v>
          </cell>
          <cell r="AB233">
            <v>5487</v>
          </cell>
          <cell r="AC233">
            <v>104607</v>
          </cell>
          <cell r="AD233">
            <v>0</v>
          </cell>
          <cell r="AE233">
            <v>16975</v>
          </cell>
          <cell r="AF233">
            <v>0</v>
          </cell>
          <cell r="AG233">
            <v>6976</v>
          </cell>
          <cell r="AH233">
            <v>200</v>
          </cell>
          <cell r="AI233">
            <v>1000</v>
          </cell>
          <cell r="AJ233">
            <v>3121</v>
          </cell>
          <cell r="AK233">
            <v>780</v>
          </cell>
          <cell r="AL233">
            <v>4700</v>
          </cell>
          <cell r="AM233">
            <v>1750</v>
          </cell>
          <cell r="AN233">
            <v>10000</v>
          </cell>
          <cell r="AO233">
            <v>1000</v>
          </cell>
          <cell r="AP233">
            <v>6200</v>
          </cell>
          <cell r="AQ233">
            <v>2701</v>
          </cell>
          <cell r="AR233">
            <v>1100</v>
          </cell>
          <cell r="AS233">
            <v>5900</v>
          </cell>
          <cell r="AT233">
            <v>2635</v>
          </cell>
          <cell r="AU233">
            <v>0</v>
          </cell>
          <cell r="AV233">
            <v>4490</v>
          </cell>
          <cell r="AW233">
            <v>0</v>
          </cell>
          <cell r="AX233">
            <v>0</v>
          </cell>
          <cell r="AY233">
            <v>100</v>
          </cell>
          <cell r="AZ233">
            <v>0</v>
          </cell>
          <cell r="BA233">
            <v>5500</v>
          </cell>
          <cell r="BB233">
            <v>13803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40474</v>
          </cell>
          <cell r="BH233">
            <v>0</v>
          </cell>
          <cell r="BI233">
            <v>0</v>
          </cell>
          <cell r="BJ233">
            <v>0</v>
          </cell>
          <cell r="BK233">
            <v>119792</v>
          </cell>
          <cell r="BL233">
            <v>0</v>
          </cell>
          <cell r="BM233">
            <v>5801</v>
          </cell>
          <cell r="BN233">
            <v>835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835</v>
          </cell>
        </row>
        <row r="234">
          <cell r="A234">
            <v>819</v>
          </cell>
          <cell r="B234" t="str">
            <v>Tibberton Community Primary School</v>
          </cell>
          <cell r="D234">
            <v>36501</v>
          </cell>
          <cell r="E234">
            <v>0</v>
          </cell>
          <cell r="F234">
            <v>0</v>
          </cell>
          <cell r="G234">
            <v>3402</v>
          </cell>
          <cell r="H234">
            <v>0</v>
          </cell>
          <cell r="I234">
            <v>0</v>
          </cell>
          <cell r="J234">
            <v>265367</v>
          </cell>
          <cell r="K234">
            <v>0</v>
          </cell>
          <cell r="L234">
            <v>28119</v>
          </cell>
          <cell r="M234">
            <v>0</v>
          </cell>
          <cell r="N234">
            <v>20218</v>
          </cell>
          <cell r="O234">
            <v>0</v>
          </cell>
          <cell r="P234">
            <v>0</v>
          </cell>
          <cell r="Q234">
            <v>6653</v>
          </cell>
          <cell r="R234">
            <v>13300</v>
          </cell>
          <cell r="S234">
            <v>0</v>
          </cell>
          <cell r="T234">
            <v>0</v>
          </cell>
          <cell r="U234">
            <v>887</v>
          </cell>
          <cell r="V234">
            <v>812</v>
          </cell>
          <cell r="W234">
            <v>24678</v>
          </cell>
          <cell r="X234">
            <v>0</v>
          </cell>
          <cell r="Y234">
            <v>0</v>
          </cell>
          <cell r="Z234">
            <v>0</v>
          </cell>
          <cell r="AA234">
            <v>201109</v>
          </cell>
          <cell r="AB234">
            <v>3945</v>
          </cell>
          <cell r="AC234">
            <v>64322</v>
          </cell>
          <cell r="AD234">
            <v>0</v>
          </cell>
          <cell r="AE234">
            <v>18224</v>
          </cell>
          <cell r="AF234">
            <v>0</v>
          </cell>
          <cell r="AG234">
            <v>4933</v>
          </cell>
          <cell r="AH234">
            <v>1336</v>
          </cell>
          <cell r="AI234">
            <v>1600</v>
          </cell>
          <cell r="AJ234">
            <v>6044</v>
          </cell>
          <cell r="AK234">
            <v>1511</v>
          </cell>
          <cell r="AL234">
            <v>7100</v>
          </cell>
          <cell r="AM234">
            <v>1526</v>
          </cell>
          <cell r="AN234">
            <v>11180</v>
          </cell>
          <cell r="AO234">
            <v>1000</v>
          </cell>
          <cell r="AP234">
            <v>4500</v>
          </cell>
          <cell r="AQ234">
            <v>3474</v>
          </cell>
          <cell r="AR234">
            <v>1000</v>
          </cell>
          <cell r="AS234">
            <v>19611</v>
          </cell>
          <cell r="AT234">
            <v>6350</v>
          </cell>
          <cell r="AU234">
            <v>0</v>
          </cell>
          <cell r="AV234">
            <v>1725</v>
          </cell>
          <cell r="AW234">
            <v>2336</v>
          </cell>
          <cell r="AX234">
            <v>0</v>
          </cell>
          <cell r="AY234">
            <v>17818</v>
          </cell>
          <cell r="AZ234">
            <v>0</v>
          </cell>
          <cell r="BA234">
            <v>480</v>
          </cell>
          <cell r="BB234">
            <v>8301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37640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3402</v>
          </cell>
          <cell r="BN234">
            <v>7110</v>
          </cell>
          <cell r="BO234">
            <v>0</v>
          </cell>
          <cell r="BP234">
            <v>37640</v>
          </cell>
          <cell r="BQ234">
            <v>0</v>
          </cell>
          <cell r="BR234">
            <v>0</v>
          </cell>
          <cell r="BS234">
            <v>0</v>
          </cell>
          <cell r="BT234">
            <v>44750</v>
          </cell>
        </row>
        <row r="235">
          <cell r="A235">
            <v>825</v>
          </cell>
          <cell r="B235" t="str">
            <v>Tutshill Church of England Primary School</v>
          </cell>
          <cell r="D235">
            <v>33861</v>
          </cell>
          <cell r="E235">
            <v>0</v>
          </cell>
          <cell r="F235">
            <v>3565</v>
          </cell>
          <cell r="G235">
            <v>0</v>
          </cell>
          <cell r="H235">
            <v>0</v>
          </cell>
          <cell r="I235">
            <v>0</v>
          </cell>
          <cell r="J235">
            <v>575057</v>
          </cell>
          <cell r="K235">
            <v>0</v>
          </cell>
          <cell r="L235">
            <v>71611</v>
          </cell>
          <cell r="M235">
            <v>0</v>
          </cell>
          <cell r="N235">
            <v>18422</v>
          </cell>
          <cell r="O235">
            <v>0</v>
          </cell>
          <cell r="P235">
            <v>0</v>
          </cell>
          <cell r="Q235">
            <v>7586</v>
          </cell>
          <cell r="R235">
            <v>0</v>
          </cell>
          <cell r="S235">
            <v>0</v>
          </cell>
          <cell r="T235">
            <v>0</v>
          </cell>
          <cell r="U235">
            <v>1243</v>
          </cell>
          <cell r="V235">
            <v>65</v>
          </cell>
          <cell r="W235">
            <v>39827</v>
          </cell>
          <cell r="X235">
            <v>0</v>
          </cell>
          <cell r="Y235">
            <v>0</v>
          </cell>
          <cell r="Z235">
            <v>0</v>
          </cell>
          <cell r="AA235">
            <v>419023</v>
          </cell>
          <cell r="AB235">
            <v>21287</v>
          </cell>
          <cell r="AC235">
            <v>101840</v>
          </cell>
          <cell r="AD235">
            <v>21952</v>
          </cell>
          <cell r="AE235">
            <v>42497</v>
          </cell>
          <cell r="AF235">
            <v>0</v>
          </cell>
          <cell r="AG235">
            <v>10500</v>
          </cell>
          <cell r="AH235">
            <v>2800</v>
          </cell>
          <cell r="AI235">
            <v>2750</v>
          </cell>
          <cell r="AJ235">
            <v>14766</v>
          </cell>
          <cell r="AK235">
            <v>0</v>
          </cell>
          <cell r="AL235">
            <v>5000</v>
          </cell>
          <cell r="AM235">
            <v>4000</v>
          </cell>
          <cell r="AN235">
            <v>1250</v>
          </cell>
          <cell r="AO235">
            <v>2400</v>
          </cell>
          <cell r="AP235">
            <v>10000</v>
          </cell>
          <cell r="AQ235">
            <v>13989</v>
          </cell>
          <cell r="AR235">
            <v>3070</v>
          </cell>
          <cell r="AS235">
            <v>20450</v>
          </cell>
          <cell r="AT235">
            <v>3899</v>
          </cell>
          <cell r="AU235">
            <v>0</v>
          </cell>
          <cell r="AV235">
            <v>2940</v>
          </cell>
          <cell r="AW235">
            <v>5202</v>
          </cell>
          <cell r="AX235">
            <v>0</v>
          </cell>
          <cell r="AY235">
            <v>0</v>
          </cell>
          <cell r="AZ235">
            <v>0</v>
          </cell>
          <cell r="BA235">
            <v>4246</v>
          </cell>
          <cell r="BB235">
            <v>14862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47801</v>
          </cell>
          <cell r="BH235">
            <v>0</v>
          </cell>
          <cell r="BI235">
            <v>0</v>
          </cell>
          <cell r="BJ235">
            <v>0</v>
          </cell>
          <cell r="BK235">
            <v>47672</v>
          </cell>
          <cell r="BL235">
            <v>0</v>
          </cell>
          <cell r="BM235">
            <v>3694</v>
          </cell>
          <cell r="BN235">
            <v>18949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18949</v>
          </cell>
        </row>
        <row r="236">
          <cell r="A236">
            <v>827</v>
          </cell>
          <cell r="B236" t="str">
            <v>Twyning School</v>
          </cell>
          <cell r="D236">
            <v>607</v>
          </cell>
          <cell r="E236">
            <v>0</v>
          </cell>
          <cell r="F236">
            <v>19180</v>
          </cell>
          <cell r="G236">
            <v>0</v>
          </cell>
          <cell r="H236">
            <v>500</v>
          </cell>
          <cell r="I236">
            <v>0</v>
          </cell>
          <cell r="J236">
            <v>344925</v>
          </cell>
          <cell r="K236">
            <v>0</v>
          </cell>
          <cell r="L236">
            <v>16700</v>
          </cell>
          <cell r="M236">
            <v>0</v>
          </cell>
          <cell r="N236">
            <v>21298</v>
          </cell>
          <cell r="O236">
            <v>5000</v>
          </cell>
          <cell r="P236">
            <v>0</v>
          </cell>
          <cell r="Q236">
            <v>14326</v>
          </cell>
          <cell r="R236">
            <v>0</v>
          </cell>
          <cell r="S236">
            <v>0</v>
          </cell>
          <cell r="T236">
            <v>0</v>
          </cell>
          <cell r="U236">
            <v>6128</v>
          </cell>
          <cell r="V236">
            <v>4000</v>
          </cell>
          <cell r="W236">
            <v>28766</v>
          </cell>
          <cell r="X236">
            <v>0</v>
          </cell>
          <cell r="Y236">
            <v>0</v>
          </cell>
          <cell r="Z236">
            <v>0</v>
          </cell>
          <cell r="AA236">
            <v>233601</v>
          </cell>
          <cell r="AB236">
            <v>10150</v>
          </cell>
          <cell r="AC236">
            <v>73527</v>
          </cell>
          <cell r="AD236">
            <v>6803</v>
          </cell>
          <cell r="AE236">
            <v>28497</v>
          </cell>
          <cell r="AF236">
            <v>0</v>
          </cell>
          <cell r="AG236">
            <v>26963</v>
          </cell>
          <cell r="AH236">
            <v>344</v>
          </cell>
          <cell r="AI236">
            <v>924</v>
          </cell>
          <cell r="AJ236">
            <v>6000</v>
          </cell>
          <cell r="AK236">
            <v>0</v>
          </cell>
          <cell r="AL236">
            <v>1000</v>
          </cell>
          <cell r="AM236">
            <v>1500</v>
          </cell>
          <cell r="AN236">
            <v>500</v>
          </cell>
          <cell r="AO236">
            <v>2000</v>
          </cell>
          <cell r="AP236">
            <v>5000</v>
          </cell>
          <cell r="AQ236">
            <v>6264</v>
          </cell>
          <cell r="AR236">
            <v>600</v>
          </cell>
          <cell r="AS236">
            <v>18503</v>
          </cell>
          <cell r="AT236">
            <v>0</v>
          </cell>
          <cell r="AU236">
            <v>0</v>
          </cell>
          <cell r="AV236">
            <v>2700</v>
          </cell>
          <cell r="AW236">
            <v>2869</v>
          </cell>
          <cell r="AX236">
            <v>0</v>
          </cell>
          <cell r="AY236">
            <v>1371</v>
          </cell>
          <cell r="AZ236">
            <v>0</v>
          </cell>
          <cell r="BA236">
            <v>0</v>
          </cell>
          <cell r="BB236">
            <v>11300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37942</v>
          </cell>
          <cell r="BH236">
            <v>0</v>
          </cell>
          <cell r="BI236">
            <v>0</v>
          </cell>
          <cell r="BJ236">
            <v>0</v>
          </cell>
          <cell r="BK236">
            <v>55047</v>
          </cell>
          <cell r="BL236">
            <v>500</v>
          </cell>
          <cell r="BM236">
            <v>2075</v>
          </cell>
          <cell r="BN236">
            <v>1334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1334</v>
          </cell>
        </row>
        <row r="237">
          <cell r="A237">
            <v>829</v>
          </cell>
          <cell r="B237" t="str">
            <v>Uley Church of England Primary School</v>
          </cell>
          <cell r="D237">
            <v>43686</v>
          </cell>
          <cell r="E237">
            <v>0</v>
          </cell>
          <cell r="F237">
            <v>54272</v>
          </cell>
          <cell r="G237">
            <v>7537</v>
          </cell>
          <cell r="H237">
            <v>0</v>
          </cell>
          <cell r="I237">
            <v>0</v>
          </cell>
          <cell r="J237">
            <v>309098</v>
          </cell>
          <cell r="K237">
            <v>0</v>
          </cell>
          <cell r="L237">
            <v>10941</v>
          </cell>
          <cell r="M237">
            <v>0</v>
          </cell>
          <cell r="N237">
            <v>19769</v>
          </cell>
          <cell r="O237">
            <v>0</v>
          </cell>
          <cell r="P237">
            <v>0</v>
          </cell>
          <cell r="Q237">
            <v>17794</v>
          </cell>
          <cell r="R237">
            <v>0</v>
          </cell>
          <cell r="S237">
            <v>0</v>
          </cell>
          <cell r="T237">
            <v>0</v>
          </cell>
          <cell r="U237">
            <v>1000</v>
          </cell>
          <cell r="V237">
            <v>2000</v>
          </cell>
          <cell r="W237">
            <v>26341</v>
          </cell>
          <cell r="X237">
            <v>0</v>
          </cell>
          <cell r="Y237">
            <v>0</v>
          </cell>
          <cell r="Z237">
            <v>0</v>
          </cell>
          <cell r="AA237">
            <v>230920</v>
          </cell>
          <cell r="AB237">
            <v>5300</v>
          </cell>
          <cell r="AC237">
            <v>62872</v>
          </cell>
          <cell r="AD237">
            <v>0</v>
          </cell>
          <cell r="AE237">
            <v>28960</v>
          </cell>
          <cell r="AF237">
            <v>0</v>
          </cell>
          <cell r="AG237">
            <v>5197</v>
          </cell>
          <cell r="AH237">
            <v>1000</v>
          </cell>
          <cell r="AI237">
            <v>1000</v>
          </cell>
          <cell r="AJ237">
            <v>2688</v>
          </cell>
          <cell r="AK237">
            <v>672</v>
          </cell>
          <cell r="AL237">
            <v>9825</v>
          </cell>
          <cell r="AM237">
            <v>2000</v>
          </cell>
          <cell r="AN237">
            <v>11000</v>
          </cell>
          <cell r="AO237">
            <v>2000</v>
          </cell>
          <cell r="AP237">
            <v>6665</v>
          </cell>
          <cell r="AQ237">
            <v>4145</v>
          </cell>
          <cell r="AR237">
            <v>1900</v>
          </cell>
          <cell r="AS237">
            <v>9450</v>
          </cell>
          <cell r="AT237">
            <v>2300</v>
          </cell>
          <cell r="AU237">
            <v>0</v>
          </cell>
          <cell r="AV237">
            <v>2860</v>
          </cell>
          <cell r="AW237">
            <v>2641</v>
          </cell>
          <cell r="AX237">
            <v>0</v>
          </cell>
          <cell r="AY237">
            <v>657</v>
          </cell>
          <cell r="AZ237">
            <v>0</v>
          </cell>
          <cell r="BA237">
            <v>8716</v>
          </cell>
          <cell r="BB237">
            <v>9539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38362</v>
          </cell>
          <cell r="BH237">
            <v>0</v>
          </cell>
          <cell r="BI237">
            <v>0</v>
          </cell>
          <cell r="BJ237">
            <v>0</v>
          </cell>
          <cell r="BK237">
            <v>83371</v>
          </cell>
          <cell r="BL237">
            <v>0</v>
          </cell>
          <cell r="BM237">
            <v>6779</v>
          </cell>
          <cell r="BN237">
            <v>18322</v>
          </cell>
          <cell r="BO237">
            <v>0</v>
          </cell>
          <cell r="BP237">
            <v>10021</v>
          </cell>
          <cell r="BQ237">
            <v>0</v>
          </cell>
          <cell r="BR237">
            <v>0</v>
          </cell>
          <cell r="BS237">
            <v>0</v>
          </cell>
          <cell r="BT237">
            <v>28343</v>
          </cell>
        </row>
        <row r="238">
          <cell r="A238">
            <v>830</v>
          </cell>
          <cell r="B238" t="str">
            <v>Tirlebrook Primary School</v>
          </cell>
          <cell r="C238">
            <v>1</v>
          </cell>
          <cell r="D238">
            <v>26178</v>
          </cell>
          <cell r="E238">
            <v>0</v>
          </cell>
          <cell r="F238">
            <v>9116</v>
          </cell>
          <cell r="G238">
            <v>949</v>
          </cell>
          <cell r="H238">
            <v>0</v>
          </cell>
          <cell r="I238">
            <v>0</v>
          </cell>
          <cell r="J238">
            <v>417865</v>
          </cell>
          <cell r="K238">
            <v>0</v>
          </cell>
          <cell r="L238">
            <v>44591</v>
          </cell>
          <cell r="M238">
            <v>0</v>
          </cell>
          <cell r="N238">
            <v>24262</v>
          </cell>
          <cell r="O238">
            <v>0</v>
          </cell>
          <cell r="P238">
            <v>0</v>
          </cell>
          <cell r="Q238">
            <v>14650</v>
          </cell>
          <cell r="R238">
            <v>26000</v>
          </cell>
          <cell r="S238">
            <v>1000</v>
          </cell>
          <cell r="T238">
            <v>0</v>
          </cell>
          <cell r="U238">
            <v>0</v>
          </cell>
          <cell r="V238">
            <v>0</v>
          </cell>
          <cell r="W238">
            <v>34200</v>
          </cell>
          <cell r="X238">
            <v>0</v>
          </cell>
          <cell r="Y238">
            <v>0</v>
          </cell>
          <cell r="Z238">
            <v>0</v>
          </cell>
          <cell r="AA238">
            <v>348746</v>
          </cell>
          <cell r="AB238">
            <v>14594</v>
          </cell>
          <cell r="AC238">
            <v>61591</v>
          </cell>
          <cell r="AD238">
            <v>8853</v>
          </cell>
          <cell r="AE238">
            <v>30145</v>
          </cell>
          <cell r="AF238">
            <v>18532</v>
          </cell>
          <cell r="AG238">
            <v>9742</v>
          </cell>
          <cell r="AH238">
            <v>1500</v>
          </cell>
          <cell r="AI238">
            <v>700</v>
          </cell>
          <cell r="AJ238">
            <v>4700</v>
          </cell>
          <cell r="AK238">
            <v>0</v>
          </cell>
          <cell r="AL238">
            <v>6000</v>
          </cell>
          <cell r="AM238">
            <v>1200</v>
          </cell>
          <cell r="AN238">
            <v>800</v>
          </cell>
          <cell r="AO238">
            <v>3200</v>
          </cell>
          <cell r="AP238">
            <v>8000</v>
          </cell>
          <cell r="AQ238">
            <v>1625</v>
          </cell>
          <cell r="AR238">
            <v>1000</v>
          </cell>
          <cell r="AS238">
            <v>29884</v>
          </cell>
          <cell r="AT238">
            <v>3100</v>
          </cell>
          <cell r="AU238">
            <v>0</v>
          </cell>
          <cell r="AV238">
            <v>1900</v>
          </cell>
          <cell r="AW238">
            <v>3961</v>
          </cell>
          <cell r="AX238">
            <v>0</v>
          </cell>
          <cell r="AY238">
            <v>9300</v>
          </cell>
          <cell r="AZ238">
            <v>0</v>
          </cell>
          <cell r="BA238">
            <v>700</v>
          </cell>
          <cell r="BB238">
            <v>7111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42494</v>
          </cell>
          <cell r="BH238">
            <v>0</v>
          </cell>
          <cell r="BI238">
            <v>0</v>
          </cell>
          <cell r="BJ238">
            <v>0</v>
          </cell>
          <cell r="BK238">
            <v>48082</v>
          </cell>
          <cell r="BL238">
            <v>0</v>
          </cell>
          <cell r="BM238">
            <v>4477</v>
          </cell>
          <cell r="BN238">
            <v>11862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S238">
            <v>0</v>
          </cell>
          <cell r="BT238">
            <v>11862</v>
          </cell>
        </row>
        <row r="239">
          <cell r="A239">
            <v>833</v>
          </cell>
          <cell r="B239" t="str">
            <v>Upton St. Leonards Church of England Primary School</v>
          </cell>
          <cell r="C239">
            <v>1</v>
          </cell>
          <cell r="D239">
            <v>57572</v>
          </cell>
          <cell r="E239">
            <v>0</v>
          </cell>
          <cell r="F239">
            <v>115698</v>
          </cell>
          <cell r="G239">
            <v>432</v>
          </cell>
          <cell r="H239">
            <v>0</v>
          </cell>
          <cell r="I239">
            <v>0</v>
          </cell>
          <cell r="J239">
            <v>1115710</v>
          </cell>
          <cell r="K239">
            <v>0</v>
          </cell>
          <cell r="L239">
            <v>109485</v>
          </cell>
          <cell r="M239">
            <v>0</v>
          </cell>
          <cell r="N239">
            <v>35512</v>
          </cell>
          <cell r="O239">
            <v>0</v>
          </cell>
          <cell r="P239">
            <v>0</v>
          </cell>
          <cell r="Q239">
            <v>14538</v>
          </cell>
          <cell r="R239">
            <v>36075</v>
          </cell>
          <cell r="S239">
            <v>0</v>
          </cell>
          <cell r="T239">
            <v>0</v>
          </cell>
          <cell r="U239">
            <v>19149</v>
          </cell>
          <cell r="V239">
            <v>10176</v>
          </cell>
          <cell r="W239">
            <v>64729</v>
          </cell>
          <cell r="X239">
            <v>0</v>
          </cell>
          <cell r="Y239">
            <v>0</v>
          </cell>
          <cell r="Z239">
            <v>0</v>
          </cell>
          <cell r="AA239">
            <v>809904</v>
          </cell>
          <cell r="AB239">
            <v>24593</v>
          </cell>
          <cell r="AC239">
            <v>204022</v>
          </cell>
          <cell r="AD239">
            <v>14162</v>
          </cell>
          <cell r="AE239">
            <v>40117</v>
          </cell>
          <cell r="AF239">
            <v>27650</v>
          </cell>
          <cell r="AG239">
            <v>30277</v>
          </cell>
          <cell r="AH239">
            <v>6573</v>
          </cell>
          <cell r="AI239">
            <v>8000</v>
          </cell>
          <cell r="AJ239">
            <v>8956</v>
          </cell>
          <cell r="AK239">
            <v>0</v>
          </cell>
          <cell r="AL239">
            <v>27276</v>
          </cell>
          <cell r="AM239">
            <v>4066</v>
          </cell>
          <cell r="AN239">
            <v>17870</v>
          </cell>
          <cell r="AO239">
            <v>4581</v>
          </cell>
          <cell r="AP239">
            <v>17065</v>
          </cell>
          <cell r="AQ239">
            <v>22938</v>
          </cell>
          <cell r="AR239">
            <v>3916</v>
          </cell>
          <cell r="AS239">
            <v>54723</v>
          </cell>
          <cell r="AT239">
            <v>22953</v>
          </cell>
          <cell r="AU239">
            <v>0</v>
          </cell>
          <cell r="AV239">
            <v>7910</v>
          </cell>
          <cell r="AW239">
            <v>10746</v>
          </cell>
          <cell r="AX239">
            <v>0</v>
          </cell>
          <cell r="AY239">
            <v>21054</v>
          </cell>
          <cell r="AZ239">
            <v>19091</v>
          </cell>
          <cell r="BA239">
            <v>14161</v>
          </cell>
          <cell r="BB239">
            <v>17171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66834</v>
          </cell>
          <cell r="BH239">
            <v>0</v>
          </cell>
          <cell r="BI239">
            <v>0</v>
          </cell>
          <cell r="BJ239">
            <v>0</v>
          </cell>
          <cell r="BK239">
            <v>178151</v>
          </cell>
          <cell r="BL239">
            <v>0</v>
          </cell>
          <cell r="BM239">
            <v>4813</v>
          </cell>
          <cell r="BN239">
            <v>23171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23171</v>
          </cell>
        </row>
        <row r="240">
          <cell r="A240">
            <v>835</v>
          </cell>
          <cell r="B240" t="str">
            <v>Watermoor Church of England Primary School</v>
          </cell>
          <cell r="D240">
            <v>15757</v>
          </cell>
          <cell r="E240">
            <v>0</v>
          </cell>
          <cell r="F240">
            <v>29702</v>
          </cell>
          <cell r="G240">
            <v>3476</v>
          </cell>
          <cell r="H240">
            <v>0</v>
          </cell>
          <cell r="I240">
            <v>0</v>
          </cell>
          <cell r="J240">
            <v>328600</v>
          </cell>
          <cell r="K240">
            <v>0</v>
          </cell>
          <cell r="L240">
            <v>45095</v>
          </cell>
          <cell r="M240">
            <v>0</v>
          </cell>
          <cell r="N240">
            <v>21002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27928</v>
          </cell>
          <cell r="X240">
            <v>0</v>
          </cell>
          <cell r="Y240">
            <v>0</v>
          </cell>
          <cell r="Z240">
            <v>0</v>
          </cell>
          <cell r="AA240">
            <v>259765</v>
          </cell>
          <cell r="AB240">
            <v>0</v>
          </cell>
          <cell r="AC240">
            <v>44956</v>
          </cell>
          <cell r="AD240">
            <v>10355</v>
          </cell>
          <cell r="AE240">
            <v>15319</v>
          </cell>
          <cell r="AF240">
            <v>0</v>
          </cell>
          <cell r="AG240">
            <v>7252</v>
          </cell>
          <cell r="AH240">
            <v>450</v>
          </cell>
          <cell r="AI240">
            <v>2490</v>
          </cell>
          <cell r="AJ240">
            <v>6912</v>
          </cell>
          <cell r="AK240">
            <v>1728</v>
          </cell>
          <cell r="AL240">
            <v>5000</v>
          </cell>
          <cell r="AM240">
            <v>1791</v>
          </cell>
          <cell r="AN240">
            <v>1250</v>
          </cell>
          <cell r="AO240">
            <v>1600</v>
          </cell>
          <cell r="AP240">
            <v>8000</v>
          </cell>
          <cell r="AQ240">
            <v>6806</v>
          </cell>
          <cell r="AR240">
            <v>2615</v>
          </cell>
          <cell r="AS240">
            <v>13284</v>
          </cell>
          <cell r="AT240">
            <v>1900</v>
          </cell>
          <cell r="AU240">
            <v>0</v>
          </cell>
          <cell r="AV240">
            <v>1675</v>
          </cell>
          <cell r="AW240">
            <v>3043</v>
          </cell>
          <cell r="AX240">
            <v>0</v>
          </cell>
          <cell r="AY240">
            <v>12050</v>
          </cell>
          <cell r="AZ240">
            <v>5500</v>
          </cell>
          <cell r="BA240">
            <v>0</v>
          </cell>
          <cell r="BB240">
            <v>9730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39261</v>
          </cell>
          <cell r="BH240">
            <v>0</v>
          </cell>
          <cell r="BI240">
            <v>0</v>
          </cell>
          <cell r="BJ240">
            <v>0</v>
          </cell>
          <cell r="BK240">
            <v>65594</v>
          </cell>
          <cell r="BL240">
            <v>0</v>
          </cell>
          <cell r="BM240">
            <v>6845</v>
          </cell>
          <cell r="BN240">
            <v>14911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14911</v>
          </cell>
        </row>
        <row r="241">
          <cell r="A241">
            <v>837</v>
          </cell>
          <cell r="B241" t="str">
            <v>Walmore Hill Primary School</v>
          </cell>
          <cell r="D241">
            <v>35773</v>
          </cell>
          <cell r="E241">
            <v>0</v>
          </cell>
          <cell r="F241">
            <v>37149</v>
          </cell>
          <cell r="G241">
            <v>3307</v>
          </cell>
          <cell r="H241">
            <v>0</v>
          </cell>
          <cell r="I241">
            <v>0</v>
          </cell>
          <cell r="J241">
            <v>216411</v>
          </cell>
          <cell r="K241">
            <v>0</v>
          </cell>
          <cell r="L241">
            <v>14517</v>
          </cell>
          <cell r="M241">
            <v>0</v>
          </cell>
          <cell r="N241">
            <v>19881</v>
          </cell>
          <cell r="O241">
            <v>0</v>
          </cell>
          <cell r="P241">
            <v>0</v>
          </cell>
          <cell r="Q241">
            <v>1500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20558</v>
          </cell>
          <cell r="X241">
            <v>0</v>
          </cell>
          <cell r="Y241">
            <v>0</v>
          </cell>
          <cell r="Z241">
            <v>0</v>
          </cell>
          <cell r="AA241">
            <v>161455</v>
          </cell>
          <cell r="AB241">
            <v>4721</v>
          </cell>
          <cell r="AC241">
            <v>39329</v>
          </cell>
          <cell r="AD241">
            <v>8021</v>
          </cell>
          <cell r="AE241">
            <v>16688</v>
          </cell>
          <cell r="AF241">
            <v>0</v>
          </cell>
          <cell r="AG241">
            <v>6074</v>
          </cell>
          <cell r="AH241">
            <v>300</v>
          </cell>
          <cell r="AI241">
            <v>2000</v>
          </cell>
          <cell r="AJ241">
            <v>0</v>
          </cell>
          <cell r="AK241">
            <v>0</v>
          </cell>
          <cell r="AL241">
            <v>3000</v>
          </cell>
          <cell r="AM241">
            <v>650</v>
          </cell>
          <cell r="AN241">
            <v>650</v>
          </cell>
          <cell r="AO241">
            <v>2500</v>
          </cell>
          <cell r="AP241">
            <v>3600</v>
          </cell>
          <cell r="AQ241">
            <v>3909</v>
          </cell>
          <cell r="AR241">
            <v>1070</v>
          </cell>
          <cell r="AS241">
            <v>7352</v>
          </cell>
          <cell r="AT241">
            <v>2231</v>
          </cell>
          <cell r="AU241">
            <v>0</v>
          </cell>
          <cell r="AV241">
            <v>2910</v>
          </cell>
          <cell r="AW241">
            <v>1805</v>
          </cell>
          <cell r="AX241">
            <v>0</v>
          </cell>
          <cell r="AY241">
            <v>4817</v>
          </cell>
          <cell r="AZ241">
            <v>0</v>
          </cell>
          <cell r="BA241">
            <v>0</v>
          </cell>
          <cell r="BB241">
            <v>16346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35392</v>
          </cell>
          <cell r="BH241">
            <v>0</v>
          </cell>
          <cell r="BI241">
            <v>0</v>
          </cell>
          <cell r="BJ241">
            <v>0</v>
          </cell>
          <cell r="BK241">
            <v>69324</v>
          </cell>
          <cell r="BL241">
            <v>0</v>
          </cell>
          <cell r="BM241">
            <v>6524</v>
          </cell>
          <cell r="BN241">
            <v>19212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19212</v>
          </cell>
        </row>
        <row r="242">
          <cell r="A242">
            <v>838</v>
          </cell>
          <cell r="B242" t="str">
            <v>Westbury-on-Severn Church of England Primary School</v>
          </cell>
          <cell r="D242">
            <v>19736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221046</v>
          </cell>
          <cell r="K242">
            <v>0</v>
          </cell>
          <cell r="L242">
            <v>12609</v>
          </cell>
          <cell r="M242">
            <v>0</v>
          </cell>
          <cell r="N242">
            <v>18295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3300</v>
          </cell>
          <cell r="V242">
            <v>1000</v>
          </cell>
          <cell r="W242">
            <v>22283</v>
          </cell>
          <cell r="X242">
            <v>0</v>
          </cell>
          <cell r="Y242">
            <v>0</v>
          </cell>
          <cell r="Z242">
            <v>0</v>
          </cell>
          <cell r="AA242">
            <v>161163</v>
          </cell>
          <cell r="AB242">
            <v>4650</v>
          </cell>
          <cell r="AC242">
            <v>40139</v>
          </cell>
          <cell r="AD242">
            <v>7490</v>
          </cell>
          <cell r="AE242">
            <v>18327</v>
          </cell>
          <cell r="AF242">
            <v>0</v>
          </cell>
          <cell r="AG242">
            <v>7369</v>
          </cell>
          <cell r="AH242">
            <v>1000</v>
          </cell>
          <cell r="AI242">
            <v>0</v>
          </cell>
          <cell r="AJ242">
            <v>2792</v>
          </cell>
          <cell r="AK242">
            <v>698</v>
          </cell>
          <cell r="AL242">
            <v>5125</v>
          </cell>
          <cell r="AM242">
            <v>909</v>
          </cell>
          <cell r="AN242">
            <v>943</v>
          </cell>
          <cell r="AO242">
            <v>895</v>
          </cell>
          <cell r="AP242">
            <v>6726</v>
          </cell>
          <cell r="AQ242">
            <v>672</v>
          </cell>
          <cell r="AR242">
            <v>482</v>
          </cell>
          <cell r="AS242">
            <v>24289</v>
          </cell>
          <cell r="AT242">
            <v>0</v>
          </cell>
          <cell r="AU242">
            <v>0</v>
          </cell>
          <cell r="AV242">
            <v>3351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10593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3427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3427</v>
          </cell>
          <cell r="BN242">
            <v>656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656</v>
          </cell>
        </row>
        <row r="243">
          <cell r="A243">
            <v>841</v>
          </cell>
          <cell r="B243" t="str">
            <v>Whiteshill Primary School</v>
          </cell>
          <cell r="D243">
            <v>-1933</v>
          </cell>
          <cell r="E243">
            <v>0</v>
          </cell>
          <cell r="F243">
            <v>13043</v>
          </cell>
          <cell r="G243">
            <v>0</v>
          </cell>
          <cell r="H243">
            <v>0</v>
          </cell>
          <cell r="I243">
            <v>0</v>
          </cell>
          <cell r="J243">
            <v>265219</v>
          </cell>
          <cell r="K243">
            <v>0</v>
          </cell>
          <cell r="L243">
            <v>23849</v>
          </cell>
          <cell r="M243">
            <v>0</v>
          </cell>
          <cell r="N243">
            <v>16200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23112</v>
          </cell>
          <cell r="X243">
            <v>0</v>
          </cell>
          <cell r="Y243">
            <v>0</v>
          </cell>
          <cell r="Z243">
            <v>0</v>
          </cell>
          <cell r="AA243">
            <v>211876</v>
          </cell>
          <cell r="AB243">
            <v>4000</v>
          </cell>
          <cell r="AC243">
            <v>45293</v>
          </cell>
          <cell r="AD243">
            <v>0</v>
          </cell>
          <cell r="AE243">
            <v>22010</v>
          </cell>
          <cell r="AF243">
            <v>0</v>
          </cell>
          <cell r="AG243">
            <v>5122</v>
          </cell>
          <cell r="AH243">
            <v>400</v>
          </cell>
          <cell r="AI243">
            <v>1000</v>
          </cell>
          <cell r="AJ243">
            <v>2984</v>
          </cell>
          <cell r="AK243">
            <v>0</v>
          </cell>
          <cell r="AL243">
            <v>5000</v>
          </cell>
          <cell r="AM243">
            <v>555</v>
          </cell>
          <cell r="AN243">
            <v>6738</v>
          </cell>
          <cell r="AO243">
            <v>500</v>
          </cell>
          <cell r="AP243">
            <v>5500</v>
          </cell>
          <cell r="AQ243">
            <v>2449</v>
          </cell>
          <cell r="AR243">
            <v>1112</v>
          </cell>
          <cell r="AS243">
            <v>6989</v>
          </cell>
          <cell r="AT243">
            <v>2160</v>
          </cell>
          <cell r="AU243">
            <v>0</v>
          </cell>
          <cell r="AV243">
            <v>5120</v>
          </cell>
          <cell r="AW243">
            <v>2234</v>
          </cell>
          <cell r="AX243">
            <v>0</v>
          </cell>
          <cell r="AY243">
            <v>1928</v>
          </cell>
          <cell r="AZ243">
            <v>0</v>
          </cell>
          <cell r="BA243">
            <v>0</v>
          </cell>
          <cell r="BB243">
            <v>9444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37023</v>
          </cell>
          <cell r="BH243">
            <v>0</v>
          </cell>
          <cell r="BI243">
            <v>0</v>
          </cell>
          <cell r="BJ243">
            <v>0</v>
          </cell>
          <cell r="BK243">
            <v>46768</v>
          </cell>
          <cell r="BL243">
            <v>0</v>
          </cell>
          <cell r="BM243">
            <v>3298</v>
          </cell>
          <cell r="BN243">
            <v>-15967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S243">
            <v>0</v>
          </cell>
          <cell r="BT243">
            <v>-15967</v>
          </cell>
        </row>
        <row r="244">
          <cell r="A244">
            <v>842</v>
          </cell>
          <cell r="B244" t="str">
            <v>Whitminster Endowed Church of England Primary School</v>
          </cell>
          <cell r="D244">
            <v>28406</v>
          </cell>
          <cell r="E244">
            <v>0</v>
          </cell>
          <cell r="F244">
            <v>62265</v>
          </cell>
          <cell r="G244">
            <v>4392</v>
          </cell>
          <cell r="H244">
            <v>0</v>
          </cell>
          <cell r="I244">
            <v>0</v>
          </cell>
          <cell r="J244">
            <v>285735</v>
          </cell>
          <cell r="K244">
            <v>0</v>
          </cell>
          <cell r="L244">
            <v>10756</v>
          </cell>
          <cell r="M244">
            <v>0</v>
          </cell>
          <cell r="N244">
            <v>17027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24745</v>
          </cell>
          <cell r="X244">
            <v>0</v>
          </cell>
          <cell r="Y244">
            <v>0</v>
          </cell>
          <cell r="Z244">
            <v>0</v>
          </cell>
          <cell r="AA244">
            <v>230721</v>
          </cell>
          <cell r="AB244">
            <v>9168</v>
          </cell>
          <cell r="AC244">
            <v>37066</v>
          </cell>
          <cell r="AD244">
            <v>8516</v>
          </cell>
          <cell r="AE244">
            <v>23192</v>
          </cell>
          <cell r="AF244">
            <v>0</v>
          </cell>
          <cell r="AG244">
            <v>6640</v>
          </cell>
          <cell r="AH244">
            <v>150</v>
          </cell>
          <cell r="AI244">
            <v>1000</v>
          </cell>
          <cell r="AJ244">
            <v>4421</v>
          </cell>
          <cell r="AK244">
            <v>0</v>
          </cell>
          <cell r="AL244">
            <v>1700</v>
          </cell>
          <cell r="AM244">
            <v>1000</v>
          </cell>
          <cell r="AN244">
            <v>500</v>
          </cell>
          <cell r="AO244">
            <v>600</v>
          </cell>
          <cell r="AP244">
            <v>5000</v>
          </cell>
          <cell r="AQ244">
            <v>3005</v>
          </cell>
          <cell r="AR244">
            <v>600</v>
          </cell>
          <cell r="AS244">
            <v>5600</v>
          </cell>
          <cell r="AT244">
            <v>1781</v>
          </cell>
          <cell r="AU244">
            <v>0</v>
          </cell>
          <cell r="AV244">
            <v>3770</v>
          </cell>
          <cell r="AW244">
            <v>2463</v>
          </cell>
          <cell r="AX244">
            <v>0</v>
          </cell>
          <cell r="AY244">
            <v>289</v>
          </cell>
          <cell r="AZ244">
            <v>0</v>
          </cell>
          <cell r="BA244">
            <v>600</v>
          </cell>
          <cell r="BB244">
            <v>8952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38098</v>
          </cell>
          <cell r="BH244">
            <v>0</v>
          </cell>
          <cell r="BI244">
            <v>0</v>
          </cell>
          <cell r="BJ244">
            <v>0</v>
          </cell>
          <cell r="BK244">
            <v>101310</v>
          </cell>
          <cell r="BL244">
            <v>0</v>
          </cell>
          <cell r="BM244">
            <v>3445</v>
          </cell>
          <cell r="BN244">
            <v>9935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S244">
            <v>0</v>
          </cell>
          <cell r="BT244">
            <v>9935</v>
          </cell>
        </row>
        <row r="245">
          <cell r="A245">
            <v>845</v>
          </cell>
          <cell r="B245" t="str">
            <v>Willersey Church of England Primary School</v>
          </cell>
          <cell r="D245">
            <v>22795</v>
          </cell>
          <cell r="E245">
            <v>0</v>
          </cell>
          <cell r="F245">
            <v>85708</v>
          </cell>
          <cell r="G245">
            <v>3211</v>
          </cell>
          <cell r="H245">
            <v>0</v>
          </cell>
          <cell r="I245">
            <v>0</v>
          </cell>
          <cell r="J245">
            <v>198226</v>
          </cell>
          <cell r="K245">
            <v>0</v>
          </cell>
          <cell r="L245">
            <v>21513</v>
          </cell>
          <cell r="M245">
            <v>0</v>
          </cell>
          <cell r="N245">
            <v>18963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1900</v>
          </cell>
          <cell r="V245">
            <v>0</v>
          </cell>
          <cell r="W245">
            <v>21110</v>
          </cell>
          <cell r="X245">
            <v>0</v>
          </cell>
          <cell r="Y245">
            <v>0</v>
          </cell>
          <cell r="Z245">
            <v>0</v>
          </cell>
          <cell r="AA245">
            <v>154000</v>
          </cell>
          <cell r="AB245">
            <v>5554</v>
          </cell>
          <cell r="AC245">
            <v>54049</v>
          </cell>
          <cell r="AD245">
            <v>6576</v>
          </cell>
          <cell r="AE245">
            <v>10315</v>
          </cell>
          <cell r="AF245">
            <v>0</v>
          </cell>
          <cell r="AG245">
            <v>6625</v>
          </cell>
          <cell r="AH245">
            <v>1100</v>
          </cell>
          <cell r="AI245">
            <v>2100</v>
          </cell>
          <cell r="AJ245">
            <v>2247</v>
          </cell>
          <cell r="AK245">
            <v>562</v>
          </cell>
          <cell r="AL245">
            <v>3000</v>
          </cell>
          <cell r="AM245">
            <v>0</v>
          </cell>
          <cell r="AN245">
            <v>300</v>
          </cell>
          <cell r="AO245">
            <v>380</v>
          </cell>
          <cell r="AP245">
            <v>3500</v>
          </cell>
          <cell r="AQ245">
            <v>1884</v>
          </cell>
          <cell r="AR245">
            <v>1100</v>
          </cell>
          <cell r="AS245">
            <v>10505</v>
          </cell>
          <cell r="AT245">
            <v>1952</v>
          </cell>
          <cell r="AU245">
            <v>0</v>
          </cell>
          <cell r="AV245">
            <v>2300</v>
          </cell>
          <cell r="AW245">
            <v>1320</v>
          </cell>
          <cell r="AX245">
            <v>0</v>
          </cell>
          <cell r="AY245">
            <v>259</v>
          </cell>
          <cell r="AZ245">
            <v>0</v>
          </cell>
          <cell r="BA245">
            <v>300</v>
          </cell>
          <cell r="BB245">
            <v>8844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33599</v>
          </cell>
          <cell r="BH245">
            <v>0</v>
          </cell>
          <cell r="BI245">
            <v>0</v>
          </cell>
          <cell r="BJ245">
            <v>0</v>
          </cell>
          <cell r="BK245">
            <v>116131</v>
          </cell>
          <cell r="BL245">
            <v>0</v>
          </cell>
          <cell r="BM245">
            <v>6387</v>
          </cell>
          <cell r="BN245">
            <v>5735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5735</v>
          </cell>
        </row>
        <row r="246">
          <cell r="A246">
            <v>848</v>
          </cell>
          <cell r="B246" t="str">
            <v>Winchcombe Abbey Church of England Primary School</v>
          </cell>
          <cell r="D246">
            <v>-16019</v>
          </cell>
          <cell r="E246">
            <v>0</v>
          </cell>
          <cell r="F246">
            <v>0</v>
          </cell>
          <cell r="G246">
            <v>1274</v>
          </cell>
          <cell r="H246">
            <v>0</v>
          </cell>
          <cell r="I246">
            <v>0</v>
          </cell>
          <cell r="J246">
            <v>568010</v>
          </cell>
          <cell r="K246">
            <v>0</v>
          </cell>
          <cell r="L246">
            <v>45978</v>
          </cell>
          <cell r="M246">
            <v>0</v>
          </cell>
          <cell r="N246">
            <v>28780</v>
          </cell>
          <cell r="O246">
            <v>0</v>
          </cell>
          <cell r="P246">
            <v>2634</v>
          </cell>
          <cell r="Q246">
            <v>8300</v>
          </cell>
          <cell r="R246">
            <v>0</v>
          </cell>
          <cell r="S246">
            <v>0</v>
          </cell>
          <cell r="T246">
            <v>0</v>
          </cell>
          <cell r="U246">
            <v>8000</v>
          </cell>
          <cell r="V246">
            <v>15200</v>
          </cell>
          <cell r="W246">
            <v>42453</v>
          </cell>
          <cell r="X246">
            <v>0</v>
          </cell>
          <cell r="Y246">
            <v>0</v>
          </cell>
          <cell r="Z246">
            <v>0</v>
          </cell>
          <cell r="AA246">
            <v>425621</v>
          </cell>
          <cell r="AB246">
            <v>12900</v>
          </cell>
          <cell r="AC246">
            <v>102258</v>
          </cell>
          <cell r="AD246">
            <v>24100</v>
          </cell>
          <cell r="AE246">
            <v>28549</v>
          </cell>
          <cell r="AF246">
            <v>0</v>
          </cell>
          <cell r="AG246">
            <v>20615</v>
          </cell>
          <cell r="AH246">
            <v>700</v>
          </cell>
          <cell r="AI246">
            <v>3720</v>
          </cell>
          <cell r="AJ246">
            <v>6015</v>
          </cell>
          <cell r="AK246">
            <v>0</v>
          </cell>
          <cell r="AL246">
            <v>6000</v>
          </cell>
          <cell r="AM246">
            <v>4500</v>
          </cell>
          <cell r="AN246">
            <v>1300</v>
          </cell>
          <cell r="AO246">
            <v>2500</v>
          </cell>
          <cell r="AP246">
            <v>10200</v>
          </cell>
          <cell r="AQ246">
            <v>2682</v>
          </cell>
          <cell r="AR246">
            <v>800</v>
          </cell>
          <cell r="AS246">
            <v>24992</v>
          </cell>
          <cell r="AT246">
            <v>4667</v>
          </cell>
          <cell r="AU246">
            <v>0</v>
          </cell>
          <cell r="AV246">
            <v>6180</v>
          </cell>
          <cell r="AW246">
            <v>300</v>
          </cell>
          <cell r="AX246">
            <v>0</v>
          </cell>
          <cell r="AY246">
            <v>7712</v>
          </cell>
          <cell r="AZ246">
            <v>0</v>
          </cell>
          <cell r="BA246">
            <v>5500</v>
          </cell>
          <cell r="BB246">
            <v>21503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3913</v>
          </cell>
          <cell r="BH246">
            <v>435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5622</v>
          </cell>
          <cell r="BN246">
            <v>-19978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-19978</v>
          </cell>
        </row>
        <row r="247">
          <cell r="A247">
            <v>851</v>
          </cell>
          <cell r="B247" t="str">
            <v>Withington Church of England Primary School</v>
          </cell>
          <cell r="D247">
            <v>6580</v>
          </cell>
          <cell r="E247">
            <v>0</v>
          </cell>
          <cell r="F247">
            <v>0</v>
          </cell>
          <cell r="G247">
            <v>305</v>
          </cell>
          <cell r="H247">
            <v>0</v>
          </cell>
          <cell r="I247">
            <v>126</v>
          </cell>
          <cell r="J247">
            <v>127553</v>
          </cell>
          <cell r="K247">
            <v>0</v>
          </cell>
          <cell r="L247">
            <v>21670</v>
          </cell>
          <cell r="M247">
            <v>0</v>
          </cell>
          <cell r="N247">
            <v>19787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1000</v>
          </cell>
          <cell r="W247">
            <v>22685</v>
          </cell>
          <cell r="X247">
            <v>0</v>
          </cell>
          <cell r="Y247">
            <v>0</v>
          </cell>
          <cell r="Z247">
            <v>18610</v>
          </cell>
          <cell r="AA247">
            <v>112452</v>
          </cell>
          <cell r="AB247">
            <v>1000</v>
          </cell>
          <cell r="AC247">
            <v>25791</v>
          </cell>
          <cell r="AD247">
            <v>3000</v>
          </cell>
          <cell r="AE247">
            <v>15265</v>
          </cell>
          <cell r="AF247">
            <v>0</v>
          </cell>
          <cell r="AG247">
            <v>2027</v>
          </cell>
          <cell r="AH247">
            <v>515</v>
          </cell>
          <cell r="AI247">
            <v>200</v>
          </cell>
          <cell r="AJ247">
            <v>0</v>
          </cell>
          <cell r="AK247">
            <v>0</v>
          </cell>
          <cell r="AL247">
            <v>1250</v>
          </cell>
          <cell r="AM247">
            <v>200</v>
          </cell>
          <cell r="AN247">
            <v>540</v>
          </cell>
          <cell r="AO247">
            <v>440</v>
          </cell>
          <cell r="AP247">
            <v>4500</v>
          </cell>
          <cell r="AQ247">
            <v>0</v>
          </cell>
          <cell r="AR247">
            <v>560</v>
          </cell>
          <cell r="AS247">
            <v>3725</v>
          </cell>
          <cell r="AT247">
            <v>2200</v>
          </cell>
          <cell r="AU247">
            <v>0</v>
          </cell>
          <cell r="AV247">
            <v>2845</v>
          </cell>
          <cell r="AW247">
            <v>0</v>
          </cell>
          <cell r="AX247">
            <v>0</v>
          </cell>
          <cell r="AY247">
            <v>3856</v>
          </cell>
          <cell r="AZ247">
            <v>0</v>
          </cell>
          <cell r="BA247">
            <v>0</v>
          </cell>
          <cell r="BB247">
            <v>6199</v>
          </cell>
          <cell r="BC247">
            <v>0</v>
          </cell>
          <cell r="BD247">
            <v>0</v>
          </cell>
          <cell r="BE247">
            <v>22321</v>
          </cell>
          <cell r="BF247">
            <v>550</v>
          </cell>
          <cell r="BG247">
            <v>3248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3553</v>
          </cell>
          <cell r="BN247">
            <v>12710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-4135</v>
          </cell>
          <cell r="BT247">
            <v>8575</v>
          </cell>
        </row>
        <row r="248">
          <cell r="A248">
            <v>852</v>
          </cell>
          <cell r="B248" t="str">
            <v>Woolaston Primary School</v>
          </cell>
          <cell r="D248">
            <v>6678</v>
          </cell>
          <cell r="E248">
            <v>0</v>
          </cell>
          <cell r="F248">
            <v>4683</v>
          </cell>
          <cell r="G248">
            <v>163</v>
          </cell>
          <cell r="H248">
            <v>0</v>
          </cell>
          <cell r="I248">
            <v>0</v>
          </cell>
          <cell r="J248">
            <v>528525</v>
          </cell>
          <cell r="K248">
            <v>0</v>
          </cell>
          <cell r="L248">
            <v>30323</v>
          </cell>
          <cell r="M248">
            <v>0</v>
          </cell>
          <cell r="N248">
            <v>28473</v>
          </cell>
          <cell r="O248">
            <v>3000</v>
          </cell>
          <cell r="P248">
            <v>0</v>
          </cell>
          <cell r="Q248">
            <v>6500</v>
          </cell>
          <cell r="R248">
            <v>33000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39064</v>
          </cell>
          <cell r="X248">
            <v>0</v>
          </cell>
          <cell r="Y248">
            <v>0</v>
          </cell>
          <cell r="Z248">
            <v>0</v>
          </cell>
          <cell r="AA248">
            <v>355266</v>
          </cell>
          <cell r="AB248">
            <v>27598</v>
          </cell>
          <cell r="AC248">
            <v>116442</v>
          </cell>
          <cell r="AD248">
            <v>4541</v>
          </cell>
          <cell r="AE248">
            <v>20388</v>
          </cell>
          <cell r="AF248">
            <v>25117</v>
          </cell>
          <cell r="AG248">
            <v>20084</v>
          </cell>
          <cell r="AH248">
            <v>3000</v>
          </cell>
          <cell r="AI248">
            <v>3000</v>
          </cell>
          <cell r="AJ248">
            <v>11582</v>
          </cell>
          <cell r="AK248">
            <v>2865</v>
          </cell>
          <cell r="AL248">
            <v>3800</v>
          </cell>
          <cell r="AM248">
            <v>3000</v>
          </cell>
          <cell r="AN248">
            <v>16400</v>
          </cell>
          <cell r="AO248">
            <v>1600</v>
          </cell>
          <cell r="AP248">
            <v>12000</v>
          </cell>
          <cell r="AQ248">
            <v>9232</v>
          </cell>
          <cell r="AR248">
            <v>3000</v>
          </cell>
          <cell r="AS248">
            <v>18727</v>
          </cell>
          <cell r="AT248">
            <v>10400</v>
          </cell>
          <cell r="AU248">
            <v>0</v>
          </cell>
          <cell r="AV248">
            <v>8550</v>
          </cell>
          <cell r="AW248">
            <v>0</v>
          </cell>
          <cell r="AX248">
            <v>0</v>
          </cell>
          <cell r="AY248">
            <v>15000</v>
          </cell>
          <cell r="AZ248">
            <v>0</v>
          </cell>
          <cell r="BA248">
            <v>3000</v>
          </cell>
          <cell r="BB248">
            <v>16331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47532</v>
          </cell>
          <cell r="BH248">
            <v>0</v>
          </cell>
          <cell r="BI248">
            <v>0</v>
          </cell>
          <cell r="BJ248">
            <v>0</v>
          </cell>
          <cell r="BK248">
            <v>48538</v>
          </cell>
          <cell r="BL248">
            <v>0</v>
          </cell>
          <cell r="BM248">
            <v>3840</v>
          </cell>
          <cell r="BN248">
            <v>-35360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-35360</v>
          </cell>
        </row>
        <row r="249">
          <cell r="A249">
            <v>853</v>
          </cell>
          <cell r="B249" t="str">
            <v>Woodchester Endowed Church of England Primary School</v>
          </cell>
          <cell r="D249">
            <v>51765</v>
          </cell>
          <cell r="E249">
            <v>0</v>
          </cell>
          <cell r="F249">
            <v>0</v>
          </cell>
          <cell r="G249">
            <v>133</v>
          </cell>
          <cell r="H249">
            <v>0</v>
          </cell>
          <cell r="I249">
            <v>0</v>
          </cell>
          <cell r="J249">
            <v>330573</v>
          </cell>
          <cell r="K249">
            <v>0</v>
          </cell>
          <cell r="L249">
            <v>31442</v>
          </cell>
          <cell r="M249">
            <v>0</v>
          </cell>
          <cell r="N249">
            <v>14950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28364</v>
          </cell>
          <cell r="X249">
            <v>0</v>
          </cell>
          <cell r="Y249">
            <v>0</v>
          </cell>
          <cell r="Z249">
            <v>0</v>
          </cell>
          <cell r="AA249">
            <v>267975</v>
          </cell>
          <cell r="AB249">
            <v>14579</v>
          </cell>
          <cell r="AC249">
            <v>37644</v>
          </cell>
          <cell r="AD249">
            <v>0</v>
          </cell>
          <cell r="AE249">
            <v>30143</v>
          </cell>
          <cell r="AF249">
            <v>0</v>
          </cell>
          <cell r="AG249">
            <v>9650</v>
          </cell>
          <cell r="AH249">
            <v>1400</v>
          </cell>
          <cell r="AI249">
            <v>2000</v>
          </cell>
          <cell r="AJ249">
            <v>3000</v>
          </cell>
          <cell r="AK249">
            <v>773</v>
          </cell>
          <cell r="AL249">
            <v>11059</v>
          </cell>
          <cell r="AM249">
            <v>6602</v>
          </cell>
          <cell r="AN249">
            <v>12500</v>
          </cell>
          <cell r="AO249">
            <v>1500</v>
          </cell>
          <cell r="AP249">
            <v>6000</v>
          </cell>
          <cell r="AQ249">
            <v>1319</v>
          </cell>
          <cell r="AR249">
            <v>900</v>
          </cell>
          <cell r="AS249">
            <v>16060</v>
          </cell>
          <cell r="AT249">
            <v>1959</v>
          </cell>
          <cell r="AU249">
            <v>0</v>
          </cell>
          <cell r="AV249">
            <v>4000</v>
          </cell>
          <cell r="AW249">
            <v>3200</v>
          </cell>
          <cell r="AX249">
            <v>0</v>
          </cell>
          <cell r="AY249">
            <v>2146</v>
          </cell>
          <cell r="AZ249">
            <v>5500</v>
          </cell>
          <cell r="BA249">
            <v>0</v>
          </cell>
          <cell r="BB249">
            <v>10559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3602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3735</v>
          </cell>
          <cell r="BN249">
            <v>6626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6626</v>
          </cell>
        </row>
        <row r="250">
          <cell r="A250">
            <v>854</v>
          </cell>
          <cell r="B250" t="str">
            <v>St. Dominic's Catholic Primary School</v>
          </cell>
          <cell r="D250">
            <v>24253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326202</v>
          </cell>
          <cell r="K250">
            <v>0</v>
          </cell>
          <cell r="L250">
            <v>12746</v>
          </cell>
          <cell r="M250">
            <v>0</v>
          </cell>
          <cell r="N250">
            <v>21001</v>
          </cell>
          <cell r="O250">
            <v>0</v>
          </cell>
          <cell r="P250">
            <v>0</v>
          </cell>
          <cell r="Q250">
            <v>85</v>
          </cell>
          <cell r="R250">
            <v>0</v>
          </cell>
          <cell r="S250">
            <v>0</v>
          </cell>
          <cell r="T250">
            <v>0</v>
          </cell>
          <cell r="U250">
            <v>480</v>
          </cell>
          <cell r="V250">
            <v>740</v>
          </cell>
          <cell r="W250">
            <v>26064</v>
          </cell>
          <cell r="X250">
            <v>0</v>
          </cell>
          <cell r="Y250">
            <v>0</v>
          </cell>
          <cell r="Z250">
            <v>0</v>
          </cell>
          <cell r="AA250">
            <v>232000</v>
          </cell>
          <cell r="AB250">
            <v>7225</v>
          </cell>
          <cell r="AC250">
            <v>70887</v>
          </cell>
          <cell r="AD250">
            <v>0</v>
          </cell>
          <cell r="AE250">
            <v>20000</v>
          </cell>
          <cell r="AF250">
            <v>0</v>
          </cell>
          <cell r="AG250">
            <v>6400</v>
          </cell>
          <cell r="AH250">
            <v>700</v>
          </cell>
          <cell r="AI250">
            <v>1000</v>
          </cell>
          <cell r="AJ250">
            <v>3766</v>
          </cell>
          <cell r="AK250">
            <v>942</v>
          </cell>
          <cell r="AL250">
            <v>2000</v>
          </cell>
          <cell r="AM250">
            <v>2500</v>
          </cell>
          <cell r="AN250">
            <v>10400</v>
          </cell>
          <cell r="AO250">
            <v>1500</v>
          </cell>
          <cell r="AP250">
            <v>5600</v>
          </cell>
          <cell r="AQ250">
            <v>500</v>
          </cell>
          <cell r="AR250">
            <v>250</v>
          </cell>
          <cell r="AS250">
            <v>15269</v>
          </cell>
          <cell r="AT250">
            <v>2335</v>
          </cell>
          <cell r="AU250">
            <v>0</v>
          </cell>
          <cell r="AV250">
            <v>9800</v>
          </cell>
          <cell r="AW250">
            <v>150</v>
          </cell>
          <cell r="AX250">
            <v>0</v>
          </cell>
          <cell r="AY250">
            <v>1564</v>
          </cell>
          <cell r="AZ250">
            <v>0</v>
          </cell>
          <cell r="BA250">
            <v>5000</v>
          </cell>
          <cell r="BB250">
            <v>10497</v>
          </cell>
          <cell r="BC250">
            <v>0</v>
          </cell>
          <cell r="BD250">
            <v>394</v>
          </cell>
          <cell r="BE250">
            <v>0</v>
          </cell>
          <cell r="BF250">
            <v>0</v>
          </cell>
          <cell r="BG250">
            <v>3548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3548</v>
          </cell>
          <cell r="BN250">
            <v>892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892</v>
          </cell>
        </row>
        <row r="251">
          <cell r="A251">
            <v>855</v>
          </cell>
          <cell r="B251" t="str">
            <v>Blue Coat Church of England Primary School</v>
          </cell>
          <cell r="C251">
            <v>1</v>
          </cell>
          <cell r="D251">
            <v>59871</v>
          </cell>
          <cell r="E251">
            <v>0</v>
          </cell>
          <cell r="F251">
            <v>0</v>
          </cell>
          <cell r="G251">
            <v>6851</v>
          </cell>
          <cell r="H251">
            <v>0</v>
          </cell>
          <cell r="I251">
            <v>0</v>
          </cell>
          <cell r="J251">
            <v>867258</v>
          </cell>
          <cell r="K251">
            <v>0</v>
          </cell>
          <cell r="L251">
            <v>46572</v>
          </cell>
          <cell r="M251">
            <v>0</v>
          </cell>
          <cell r="N251">
            <v>21654</v>
          </cell>
          <cell r="O251">
            <v>0</v>
          </cell>
          <cell r="P251">
            <v>0</v>
          </cell>
          <cell r="Q251">
            <v>18110</v>
          </cell>
          <cell r="R251">
            <v>55950</v>
          </cell>
          <cell r="S251">
            <v>0</v>
          </cell>
          <cell r="T251">
            <v>0</v>
          </cell>
          <cell r="U251">
            <v>21200</v>
          </cell>
          <cell r="V251">
            <v>3425</v>
          </cell>
          <cell r="W251">
            <v>54235</v>
          </cell>
          <cell r="X251">
            <v>0</v>
          </cell>
          <cell r="Y251">
            <v>0</v>
          </cell>
          <cell r="Z251">
            <v>0</v>
          </cell>
          <cell r="AA251">
            <v>686858</v>
          </cell>
          <cell r="AB251">
            <v>33500</v>
          </cell>
          <cell r="AC251">
            <v>134265</v>
          </cell>
          <cell r="AD251">
            <v>38510</v>
          </cell>
          <cell r="AE251">
            <v>57240</v>
          </cell>
          <cell r="AF251">
            <v>33600</v>
          </cell>
          <cell r="AG251">
            <v>19000</v>
          </cell>
          <cell r="AH251">
            <v>1000</v>
          </cell>
          <cell r="AI251">
            <v>5650</v>
          </cell>
          <cell r="AJ251">
            <v>0</v>
          </cell>
          <cell r="AK251">
            <v>0</v>
          </cell>
          <cell r="AL251">
            <v>12100</v>
          </cell>
          <cell r="AM251">
            <v>3700</v>
          </cell>
          <cell r="AN251">
            <v>2100</v>
          </cell>
          <cell r="AO251">
            <v>3500</v>
          </cell>
          <cell r="AP251">
            <v>10700</v>
          </cell>
          <cell r="AQ251">
            <v>4840</v>
          </cell>
          <cell r="AR251">
            <v>1900</v>
          </cell>
          <cell r="AS251">
            <v>30330</v>
          </cell>
          <cell r="AT251">
            <v>1800</v>
          </cell>
          <cell r="AU251">
            <v>0</v>
          </cell>
          <cell r="AV251">
            <v>5970</v>
          </cell>
          <cell r="AW251">
            <v>8049</v>
          </cell>
          <cell r="AX251">
            <v>0</v>
          </cell>
          <cell r="AY251">
            <v>25000</v>
          </cell>
          <cell r="AZ251">
            <v>10000</v>
          </cell>
          <cell r="BA251">
            <v>10200</v>
          </cell>
          <cell r="BB251">
            <v>7920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8835</v>
          </cell>
          <cell r="BH251">
            <v>0</v>
          </cell>
          <cell r="BI251">
            <v>0</v>
          </cell>
          <cell r="BJ251">
            <v>0</v>
          </cell>
          <cell r="BK251">
            <v>0</v>
          </cell>
          <cell r="BL251">
            <v>0</v>
          </cell>
          <cell r="BM251">
            <v>15686</v>
          </cell>
          <cell r="BN251">
            <v>543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543</v>
          </cell>
        </row>
        <row r="252">
          <cell r="A252">
            <v>856</v>
          </cell>
          <cell r="B252" t="str">
            <v>The British School</v>
          </cell>
          <cell r="C252">
            <v>1</v>
          </cell>
          <cell r="D252">
            <v>41704</v>
          </cell>
          <cell r="E252">
            <v>0</v>
          </cell>
          <cell r="F252">
            <v>7475</v>
          </cell>
          <cell r="G252">
            <v>43</v>
          </cell>
          <cell r="H252">
            <v>0</v>
          </cell>
          <cell r="I252">
            <v>0</v>
          </cell>
          <cell r="J252">
            <v>421114</v>
          </cell>
          <cell r="K252">
            <v>0</v>
          </cell>
          <cell r="L252">
            <v>40544</v>
          </cell>
          <cell r="M252">
            <v>0</v>
          </cell>
          <cell r="N252">
            <v>28920</v>
          </cell>
          <cell r="O252">
            <v>1300</v>
          </cell>
          <cell r="P252">
            <v>0</v>
          </cell>
          <cell r="Q252">
            <v>8000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14800</v>
          </cell>
          <cell r="W252">
            <v>32428</v>
          </cell>
          <cell r="X252">
            <v>0</v>
          </cell>
          <cell r="Y252">
            <v>0</v>
          </cell>
          <cell r="Z252">
            <v>0</v>
          </cell>
          <cell r="AA252">
            <v>296555</v>
          </cell>
          <cell r="AB252">
            <v>10368</v>
          </cell>
          <cell r="AC252">
            <v>102395</v>
          </cell>
          <cell r="AD252">
            <v>10655</v>
          </cell>
          <cell r="AE252">
            <v>26209</v>
          </cell>
          <cell r="AF252">
            <v>250</v>
          </cell>
          <cell r="AG252">
            <v>9269</v>
          </cell>
          <cell r="AH252">
            <v>0</v>
          </cell>
          <cell r="AI252">
            <v>700</v>
          </cell>
          <cell r="AJ252">
            <v>3781</v>
          </cell>
          <cell r="AK252">
            <v>945</v>
          </cell>
          <cell r="AL252">
            <v>5000</v>
          </cell>
          <cell r="AM252">
            <v>6123</v>
          </cell>
          <cell r="AN252">
            <v>1200</v>
          </cell>
          <cell r="AO252">
            <v>2700</v>
          </cell>
          <cell r="AP252">
            <v>13000</v>
          </cell>
          <cell r="AQ252">
            <v>2871</v>
          </cell>
          <cell r="AR252">
            <v>2100</v>
          </cell>
          <cell r="AS252">
            <v>32519</v>
          </cell>
          <cell r="AT252">
            <v>5763</v>
          </cell>
          <cell r="AU252">
            <v>0</v>
          </cell>
          <cell r="AV252">
            <v>3845</v>
          </cell>
          <cell r="AW252">
            <v>4327</v>
          </cell>
          <cell r="AX252">
            <v>0</v>
          </cell>
          <cell r="AY252">
            <v>2570</v>
          </cell>
          <cell r="AZ252">
            <v>0</v>
          </cell>
          <cell r="BA252">
            <v>5800</v>
          </cell>
          <cell r="BB252">
            <v>10111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14887</v>
          </cell>
          <cell r="BH252">
            <v>0</v>
          </cell>
          <cell r="BI252">
            <v>0</v>
          </cell>
          <cell r="BJ252">
            <v>0</v>
          </cell>
          <cell r="BK252">
            <v>18831</v>
          </cell>
          <cell r="BL252">
            <v>0</v>
          </cell>
          <cell r="BM252">
            <v>3574</v>
          </cell>
          <cell r="BN252">
            <v>15000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S252">
            <v>0</v>
          </cell>
          <cell r="BT252">
            <v>29754</v>
          </cell>
        </row>
        <row r="253">
          <cell r="A253">
            <v>857</v>
          </cell>
          <cell r="B253" t="str">
            <v>Foxmoor Primary School</v>
          </cell>
          <cell r="C253">
            <v>1</v>
          </cell>
          <cell r="D253">
            <v>76064</v>
          </cell>
          <cell r="E253">
            <v>0</v>
          </cell>
          <cell r="F253">
            <v>68410</v>
          </cell>
          <cell r="G253">
            <v>4938</v>
          </cell>
          <cell r="H253">
            <v>0</v>
          </cell>
          <cell r="I253">
            <v>0</v>
          </cell>
          <cell r="J253">
            <v>712684</v>
          </cell>
          <cell r="K253">
            <v>0</v>
          </cell>
          <cell r="L253">
            <v>43923</v>
          </cell>
          <cell r="M253">
            <v>0</v>
          </cell>
          <cell r="N253">
            <v>27946</v>
          </cell>
          <cell r="O253">
            <v>0</v>
          </cell>
          <cell r="P253">
            <v>12500</v>
          </cell>
          <cell r="Q253">
            <v>94023</v>
          </cell>
          <cell r="R253">
            <v>0</v>
          </cell>
          <cell r="S253">
            <v>0</v>
          </cell>
          <cell r="T253">
            <v>0</v>
          </cell>
          <cell r="U253">
            <v>10000</v>
          </cell>
          <cell r="V253">
            <v>0</v>
          </cell>
          <cell r="W253">
            <v>47556</v>
          </cell>
          <cell r="X253">
            <v>0</v>
          </cell>
          <cell r="Y253">
            <v>0</v>
          </cell>
          <cell r="Z253">
            <v>0</v>
          </cell>
          <cell r="AA253">
            <v>506984</v>
          </cell>
          <cell r="AB253">
            <v>3587</v>
          </cell>
          <cell r="AC253">
            <v>231757</v>
          </cell>
          <cell r="AD253">
            <v>19670</v>
          </cell>
          <cell r="AE253">
            <v>34171</v>
          </cell>
          <cell r="AF253">
            <v>0</v>
          </cell>
          <cell r="AG253">
            <v>13847</v>
          </cell>
          <cell r="AH253">
            <v>500</v>
          </cell>
          <cell r="AI253">
            <v>5813</v>
          </cell>
          <cell r="AJ253">
            <v>6049</v>
          </cell>
          <cell r="AK253">
            <v>1512</v>
          </cell>
          <cell r="AL253">
            <v>7700</v>
          </cell>
          <cell r="AM253">
            <v>8500</v>
          </cell>
          <cell r="AN253">
            <v>2200</v>
          </cell>
          <cell r="AO253">
            <v>3000</v>
          </cell>
          <cell r="AP253">
            <v>12625</v>
          </cell>
          <cell r="AQ253">
            <v>14106</v>
          </cell>
          <cell r="AR253">
            <v>2300</v>
          </cell>
          <cell r="AS253">
            <v>29953</v>
          </cell>
          <cell r="AT253">
            <v>9189</v>
          </cell>
          <cell r="AU253">
            <v>0</v>
          </cell>
          <cell r="AV253">
            <v>12600</v>
          </cell>
          <cell r="AW253">
            <v>7779</v>
          </cell>
          <cell r="AX253">
            <v>0</v>
          </cell>
          <cell r="AY253">
            <v>6034</v>
          </cell>
          <cell r="AZ253">
            <v>0</v>
          </cell>
          <cell r="BA253">
            <v>20000</v>
          </cell>
          <cell r="BB253">
            <v>13080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52975</v>
          </cell>
          <cell r="BH253">
            <v>0</v>
          </cell>
          <cell r="BI253">
            <v>0</v>
          </cell>
          <cell r="BJ253">
            <v>0</v>
          </cell>
          <cell r="BK253">
            <v>122158</v>
          </cell>
          <cell r="BL253">
            <v>0</v>
          </cell>
          <cell r="BM253">
            <v>4165</v>
          </cell>
          <cell r="BN253">
            <v>51740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51740</v>
          </cell>
        </row>
        <row r="254">
          <cell r="A254">
            <v>862</v>
          </cell>
          <cell r="B254" t="str">
            <v>Yorkley Primary School</v>
          </cell>
          <cell r="D254">
            <v>39341</v>
          </cell>
          <cell r="E254">
            <v>0</v>
          </cell>
          <cell r="F254">
            <v>76365</v>
          </cell>
          <cell r="G254">
            <v>7112</v>
          </cell>
          <cell r="H254">
            <v>0</v>
          </cell>
          <cell r="I254">
            <v>0</v>
          </cell>
          <cell r="J254">
            <v>387093</v>
          </cell>
          <cell r="K254">
            <v>0</v>
          </cell>
          <cell r="L254">
            <v>55211</v>
          </cell>
          <cell r="M254">
            <v>0</v>
          </cell>
          <cell r="N254">
            <v>19784</v>
          </cell>
          <cell r="O254">
            <v>970</v>
          </cell>
          <cell r="P254">
            <v>0</v>
          </cell>
          <cell r="Q254">
            <v>4000</v>
          </cell>
          <cell r="R254">
            <v>0</v>
          </cell>
          <cell r="S254">
            <v>2500</v>
          </cell>
          <cell r="T254">
            <v>0</v>
          </cell>
          <cell r="U254">
            <v>0</v>
          </cell>
          <cell r="V254">
            <v>2550</v>
          </cell>
          <cell r="W254">
            <v>31039</v>
          </cell>
          <cell r="X254">
            <v>0</v>
          </cell>
          <cell r="Y254">
            <v>0</v>
          </cell>
          <cell r="Z254">
            <v>0</v>
          </cell>
          <cell r="AA254">
            <v>297778</v>
          </cell>
          <cell r="AB254">
            <v>12895</v>
          </cell>
          <cell r="AC254">
            <v>92946</v>
          </cell>
          <cell r="AD254">
            <v>14333</v>
          </cell>
          <cell r="AE254">
            <v>29515</v>
          </cell>
          <cell r="AF254">
            <v>0</v>
          </cell>
          <cell r="AG254">
            <v>11375</v>
          </cell>
          <cell r="AH254">
            <v>1050</v>
          </cell>
          <cell r="AI254">
            <v>2000</v>
          </cell>
          <cell r="AJ254">
            <v>4159</v>
          </cell>
          <cell r="AK254">
            <v>0</v>
          </cell>
          <cell r="AL254">
            <v>5500</v>
          </cell>
          <cell r="AM254">
            <v>1000</v>
          </cell>
          <cell r="AN254">
            <v>1000</v>
          </cell>
          <cell r="AO254">
            <v>2500</v>
          </cell>
          <cell r="AP254">
            <v>16000</v>
          </cell>
          <cell r="AQ254">
            <v>2426</v>
          </cell>
          <cell r="AR254">
            <v>800</v>
          </cell>
          <cell r="AS254">
            <v>10545</v>
          </cell>
          <cell r="AT254">
            <v>2450</v>
          </cell>
          <cell r="AU254">
            <v>0</v>
          </cell>
          <cell r="AV254">
            <v>5280</v>
          </cell>
          <cell r="AW254">
            <v>3778</v>
          </cell>
          <cell r="AX254">
            <v>0</v>
          </cell>
          <cell r="AY254">
            <v>8794</v>
          </cell>
          <cell r="AZ254">
            <v>0</v>
          </cell>
          <cell r="BA254">
            <v>6200</v>
          </cell>
          <cell r="BB254">
            <v>9332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42115</v>
          </cell>
          <cell r="BH254">
            <v>0</v>
          </cell>
          <cell r="BI254">
            <v>0</v>
          </cell>
          <cell r="BJ254">
            <v>0</v>
          </cell>
          <cell r="BK254">
            <v>119518</v>
          </cell>
          <cell r="BL254">
            <v>0</v>
          </cell>
          <cell r="BM254">
            <v>6074</v>
          </cell>
          <cell r="BN254">
            <v>832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S254">
            <v>0</v>
          </cell>
          <cell r="BT254">
            <v>832</v>
          </cell>
        </row>
        <row r="255">
          <cell r="A255">
            <v>880</v>
          </cell>
          <cell r="B255" t="str">
            <v>Arthur Dye Primary School</v>
          </cell>
          <cell r="D255">
            <v>-8545</v>
          </cell>
          <cell r="E255">
            <v>0</v>
          </cell>
          <cell r="F255">
            <v>28387</v>
          </cell>
          <cell r="G255">
            <v>73</v>
          </cell>
          <cell r="H255">
            <v>0</v>
          </cell>
          <cell r="I255">
            <v>0</v>
          </cell>
          <cell r="J255">
            <v>895337</v>
          </cell>
          <cell r="K255">
            <v>0</v>
          </cell>
          <cell r="L255">
            <v>111709</v>
          </cell>
          <cell r="M255">
            <v>0</v>
          </cell>
          <cell r="N255">
            <v>48419</v>
          </cell>
          <cell r="O255">
            <v>20000</v>
          </cell>
          <cell r="P255">
            <v>0</v>
          </cell>
          <cell r="Q255">
            <v>3453</v>
          </cell>
          <cell r="R255">
            <v>0</v>
          </cell>
          <cell r="S255">
            <v>27000</v>
          </cell>
          <cell r="T255">
            <v>3000</v>
          </cell>
          <cell r="U255">
            <v>0</v>
          </cell>
          <cell r="V255">
            <v>8873</v>
          </cell>
          <cell r="W255">
            <v>61116</v>
          </cell>
          <cell r="X255">
            <v>0</v>
          </cell>
          <cell r="Y255">
            <v>0</v>
          </cell>
          <cell r="Z255">
            <v>0</v>
          </cell>
          <cell r="AA255">
            <v>668860</v>
          </cell>
          <cell r="AB255">
            <v>2576</v>
          </cell>
          <cell r="AC255">
            <v>195278</v>
          </cell>
          <cell r="AD255">
            <v>14393</v>
          </cell>
          <cell r="AE255">
            <v>57445</v>
          </cell>
          <cell r="AF255">
            <v>0</v>
          </cell>
          <cell r="AG255">
            <v>33131</v>
          </cell>
          <cell r="AH255">
            <v>2200</v>
          </cell>
          <cell r="AI255">
            <v>5000</v>
          </cell>
          <cell r="AJ255">
            <v>17684</v>
          </cell>
          <cell r="AK255">
            <v>4421</v>
          </cell>
          <cell r="AL255">
            <v>10635</v>
          </cell>
          <cell r="AM255">
            <v>4282</v>
          </cell>
          <cell r="AN255">
            <v>26143</v>
          </cell>
          <cell r="AO255">
            <v>4112</v>
          </cell>
          <cell r="AP255">
            <v>16578</v>
          </cell>
          <cell r="AQ255">
            <v>9090</v>
          </cell>
          <cell r="AR255">
            <v>2990</v>
          </cell>
          <cell r="AS255">
            <v>37857</v>
          </cell>
          <cell r="AT255">
            <v>1503</v>
          </cell>
          <cell r="AU255">
            <v>0</v>
          </cell>
          <cell r="AV255">
            <v>11969</v>
          </cell>
          <cell r="AW255">
            <v>8125</v>
          </cell>
          <cell r="AX255">
            <v>0</v>
          </cell>
          <cell r="AY255">
            <v>40488</v>
          </cell>
          <cell r="AZ255">
            <v>67169</v>
          </cell>
          <cell r="BA255">
            <v>13579</v>
          </cell>
          <cell r="BB255">
            <v>17082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58837</v>
          </cell>
          <cell r="BH255">
            <v>0</v>
          </cell>
          <cell r="BI255">
            <v>0</v>
          </cell>
          <cell r="BJ255">
            <v>0</v>
          </cell>
          <cell r="BK255">
            <v>83214</v>
          </cell>
          <cell r="BL255">
            <v>0</v>
          </cell>
          <cell r="BM255">
            <v>4083</v>
          </cell>
          <cell r="BN255">
            <v>-102228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S255">
            <v>0</v>
          </cell>
          <cell r="BT255">
            <v>-102228</v>
          </cell>
        </row>
        <row r="256">
          <cell r="A256">
            <v>881</v>
          </cell>
          <cell r="B256" t="str">
            <v>Benhall Infant School</v>
          </cell>
          <cell r="D256">
            <v>48123</v>
          </cell>
          <cell r="E256">
            <v>0</v>
          </cell>
          <cell r="F256">
            <v>17340</v>
          </cell>
          <cell r="G256">
            <v>0</v>
          </cell>
          <cell r="H256">
            <v>0</v>
          </cell>
          <cell r="I256">
            <v>0</v>
          </cell>
          <cell r="J256">
            <v>469219</v>
          </cell>
          <cell r="K256">
            <v>0</v>
          </cell>
          <cell r="L256">
            <v>33241</v>
          </cell>
          <cell r="M256">
            <v>0</v>
          </cell>
          <cell r="N256">
            <v>450</v>
          </cell>
          <cell r="O256">
            <v>0</v>
          </cell>
          <cell r="P256">
            <v>0</v>
          </cell>
          <cell r="Q256">
            <v>15686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36460</v>
          </cell>
          <cell r="X256">
            <v>0</v>
          </cell>
          <cell r="Y256">
            <v>0</v>
          </cell>
          <cell r="Z256">
            <v>0</v>
          </cell>
          <cell r="AA256">
            <v>333701</v>
          </cell>
          <cell r="AB256">
            <v>9950</v>
          </cell>
          <cell r="AC256">
            <v>71919</v>
          </cell>
          <cell r="AD256">
            <v>22493</v>
          </cell>
          <cell r="AE256">
            <v>31633</v>
          </cell>
          <cell r="AF256">
            <v>0</v>
          </cell>
          <cell r="AG256">
            <v>13976</v>
          </cell>
          <cell r="AH256">
            <v>1145</v>
          </cell>
          <cell r="AI256">
            <v>2300</v>
          </cell>
          <cell r="AJ256">
            <v>7217</v>
          </cell>
          <cell r="AK256">
            <v>0</v>
          </cell>
          <cell r="AL256">
            <v>6090</v>
          </cell>
          <cell r="AM256">
            <v>1129</v>
          </cell>
          <cell r="AN256">
            <v>3000</v>
          </cell>
          <cell r="AO256">
            <v>2000</v>
          </cell>
          <cell r="AP256">
            <v>8500</v>
          </cell>
          <cell r="AQ256">
            <v>6912</v>
          </cell>
          <cell r="AR256">
            <v>1900</v>
          </cell>
          <cell r="AS256">
            <v>16065</v>
          </cell>
          <cell r="AT256">
            <v>4053</v>
          </cell>
          <cell r="AU256">
            <v>515</v>
          </cell>
          <cell r="AV256">
            <v>8188</v>
          </cell>
          <cell r="AW256">
            <v>4893</v>
          </cell>
          <cell r="AX256">
            <v>0</v>
          </cell>
          <cell r="AY256">
            <v>482</v>
          </cell>
          <cell r="AZ256">
            <v>2000</v>
          </cell>
          <cell r="BA256">
            <v>113</v>
          </cell>
          <cell r="BB256">
            <v>12684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24386</v>
          </cell>
          <cell r="BH256">
            <v>0</v>
          </cell>
          <cell r="BI256">
            <v>0</v>
          </cell>
          <cell r="BJ256">
            <v>0</v>
          </cell>
          <cell r="BK256">
            <v>38134</v>
          </cell>
          <cell r="BL256">
            <v>0</v>
          </cell>
          <cell r="BM256">
            <v>3592</v>
          </cell>
          <cell r="BN256">
            <v>30321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30321</v>
          </cell>
        </row>
        <row r="257">
          <cell r="A257">
            <v>882</v>
          </cell>
          <cell r="B257" t="str">
            <v>Christ Church Church of England Primary School (Cheltenham)</v>
          </cell>
          <cell r="C257">
            <v>1</v>
          </cell>
          <cell r="D257">
            <v>49595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567221</v>
          </cell>
          <cell r="K257">
            <v>0</v>
          </cell>
          <cell r="L257">
            <v>130376</v>
          </cell>
          <cell r="M257">
            <v>0</v>
          </cell>
          <cell r="N257">
            <v>22823</v>
          </cell>
          <cell r="O257">
            <v>0</v>
          </cell>
          <cell r="P257">
            <v>0</v>
          </cell>
          <cell r="Q257">
            <v>7040</v>
          </cell>
          <cell r="R257">
            <v>1700</v>
          </cell>
          <cell r="S257">
            <v>0</v>
          </cell>
          <cell r="T257">
            <v>0</v>
          </cell>
          <cell r="U257">
            <v>20940</v>
          </cell>
          <cell r="V257">
            <v>6925</v>
          </cell>
          <cell r="W257">
            <v>41610</v>
          </cell>
          <cell r="X257">
            <v>0</v>
          </cell>
          <cell r="Y257">
            <v>0</v>
          </cell>
          <cell r="Z257">
            <v>0</v>
          </cell>
          <cell r="AA257">
            <v>461113</v>
          </cell>
          <cell r="AB257">
            <v>21309</v>
          </cell>
          <cell r="AC257">
            <v>121066</v>
          </cell>
          <cell r="AD257">
            <v>27411</v>
          </cell>
          <cell r="AE257">
            <v>46796</v>
          </cell>
          <cell r="AF257">
            <v>0</v>
          </cell>
          <cell r="AG257">
            <v>15527</v>
          </cell>
          <cell r="AH257">
            <v>700</v>
          </cell>
          <cell r="AI257">
            <v>2500</v>
          </cell>
          <cell r="AJ257">
            <v>7652</v>
          </cell>
          <cell r="AK257">
            <v>0</v>
          </cell>
          <cell r="AL257">
            <v>14389</v>
          </cell>
          <cell r="AM257">
            <v>860</v>
          </cell>
          <cell r="AN257">
            <v>900</v>
          </cell>
          <cell r="AO257">
            <v>1220</v>
          </cell>
          <cell r="AP257">
            <v>11200</v>
          </cell>
          <cell r="AQ257">
            <v>1422</v>
          </cell>
          <cell r="AR257">
            <v>1050</v>
          </cell>
          <cell r="AS257">
            <v>38703</v>
          </cell>
          <cell r="AT257">
            <v>8229</v>
          </cell>
          <cell r="AU257">
            <v>0</v>
          </cell>
          <cell r="AV257">
            <v>2140</v>
          </cell>
          <cell r="AW257">
            <v>6073</v>
          </cell>
          <cell r="AX257">
            <v>0</v>
          </cell>
          <cell r="AY257">
            <v>10122</v>
          </cell>
          <cell r="AZ257">
            <v>0</v>
          </cell>
          <cell r="BA257">
            <v>5540</v>
          </cell>
          <cell r="BB257">
            <v>7683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3928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3928</v>
          </cell>
          <cell r="BN257">
            <v>34625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S257">
            <v>0</v>
          </cell>
          <cell r="BT257">
            <v>34625</v>
          </cell>
        </row>
        <row r="258">
          <cell r="A258">
            <v>884</v>
          </cell>
          <cell r="B258" t="str">
            <v>Dunalley Primary School</v>
          </cell>
          <cell r="C258">
            <v>1</v>
          </cell>
          <cell r="D258">
            <v>41567</v>
          </cell>
          <cell r="E258">
            <v>0</v>
          </cell>
          <cell r="F258">
            <v>22770</v>
          </cell>
          <cell r="G258">
            <v>3738</v>
          </cell>
          <cell r="H258">
            <v>0</v>
          </cell>
          <cell r="I258">
            <v>0</v>
          </cell>
          <cell r="J258">
            <v>540971</v>
          </cell>
          <cell r="K258">
            <v>0</v>
          </cell>
          <cell r="L258">
            <v>97601</v>
          </cell>
          <cell r="M258">
            <v>0</v>
          </cell>
          <cell r="N258">
            <v>50541.5</v>
          </cell>
          <cell r="O258">
            <v>0</v>
          </cell>
          <cell r="P258">
            <v>0</v>
          </cell>
          <cell r="Q258">
            <v>32575</v>
          </cell>
          <cell r="R258">
            <v>0</v>
          </cell>
          <cell r="S258">
            <v>0</v>
          </cell>
          <cell r="T258">
            <v>0</v>
          </cell>
          <cell r="U258">
            <v>5000</v>
          </cell>
          <cell r="V258">
            <v>26684</v>
          </cell>
          <cell r="W258">
            <v>40205</v>
          </cell>
          <cell r="X258">
            <v>0</v>
          </cell>
          <cell r="Y258">
            <v>0</v>
          </cell>
          <cell r="Z258">
            <v>0</v>
          </cell>
          <cell r="AA258">
            <v>412014</v>
          </cell>
          <cell r="AB258">
            <v>10309</v>
          </cell>
          <cell r="AC258">
            <v>164080</v>
          </cell>
          <cell r="AD258">
            <v>26018</v>
          </cell>
          <cell r="AE258">
            <v>33550</v>
          </cell>
          <cell r="AF258">
            <v>0</v>
          </cell>
          <cell r="AG258">
            <v>25708</v>
          </cell>
          <cell r="AH258">
            <v>1438</v>
          </cell>
          <cell r="AI258">
            <v>3000</v>
          </cell>
          <cell r="AJ258">
            <v>4358</v>
          </cell>
          <cell r="AK258">
            <v>1090</v>
          </cell>
          <cell r="AL258">
            <v>4500</v>
          </cell>
          <cell r="AM258">
            <v>2859</v>
          </cell>
          <cell r="AN258">
            <v>2000</v>
          </cell>
          <cell r="AO258">
            <v>2781</v>
          </cell>
          <cell r="AP258">
            <v>10815</v>
          </cell>
          <cell r="AQ258">
            <v>22596</v>
          </cell>
          <cell r="AR258">
            <v>2888</v>
          </cell>
          <cell r="AS258">
            <v>23110</v>
          </cell>
          <cell r="AT258">
            <v>6734</v>
          </cell>
          <cell r="AU258">
            <v>0</v>
          </cell>
          <cell r="AV258">
            <v>10884</v>
          </cell>
          <cell r="AW258">
            <v>4697</v>
          </cell>
          <cell r="AX258">
            <v>0</v>
          </cell>
          <cell r="AY258">
            <v>19280</v>
          </cell>
          <cell r="AZ258">
            <v>12000</v>
          </cell>
          <cell r="BA258">
            <v>1000</v>
          </cell>
          <cell r="BB258">
            <v>10681.49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45465</v>
          </cell>
          <cell r="BH258">
            <v>0</v>
          </cell>
          <cell r="BI258">
            <v>0</v>
          </cell>
          <cell r="BJ258">
            <v>0</v>
          </cell>
          <cell r="BK258">
            <v>64609</v>
          </cell>
          <cell r="BL258">
            <v>0</v>
          </cell>
          <cell r="BM258">
            <v>7364</v>
          </cell>
          <cell r="BN258">
            <v>16754.009999999998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S258">
            <v>0</v>
          </cell>
          <cell r="BT258">
            <v>16754.009999999998</v>
          </cell>
        </row>
        <row r="259">
          <cell r="A259">
            <v>886</v>
          </cell>
          <cell r="B259" t="str">
            <v>Gardners Lane Primary School</v>
          </cell>
          <cell r="D259">
            <v>69844</v>
          </cell>
          <cell r="E259">
            <v>14163</v>
          </cell>
          <cell r="F259">
            <v>18883</v>
          </cell>
          <cell r="G259">
            <v>1109</v>
          </cell>
          <cell r="H259">
            <v>0</v>
          </cell>
          <cell r="I259">
            <v>0</v>
          </cell>
          <cell r="J259">
            <v>541692</v>
          </cell>
          <cell r="K259">
            <v>0</v>
          </cell>
          <cell r="L259">
            <v>108923</v>
          </cell>
          <cell r="M259">
            <v>0</v>
          </cell>
          <cell r="N259">
            <v>55454</v>
          </cell>
          <cell r="O259">
            <v>0</v>
          </cell>
          <cell r="P259">
            <v>0</v>
          </cell>
          <cell r="Q259">
            <v>1338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39607</v>
          </cell>
          <cell r="X259">
            <v>0</v>
          </cell>
          <cell r="Y259">
            <v>0</v>
          </cell>
          <cell r="Z259">
            <v>0</v>
          </cell>
          <cell r="AA259">
            <v>402013</v>
          </cell>
          <cell r="AB259">
            <v>9925</v>
          </cell>
          <cell r="AC259">
            <v>129149</v>
          </cell>
          <cell r="AD259">
            <v>25610</v>
          </cell>
          <cell r="AE259">
            <v>24843</v>
          </cell>
          <cell r="AF259">
            <v>0</v>
          </cell>
          <cell r="AG259">
            <v>14948</v>
          </cell>
          <cell r="AH259">
            <v>1442</v>
          </cell>
          <cell r="AI259">
            <v>2060</v>
          </cell>
          <cell r="AJ259">
            <v>13370</v>
          </cell>
          <cell r="AK259">
            <v>0</v>
          </cell>
          <cell r="AL259">
            <v>10300</v>
          </cell>
          <cell r="AM259">
            <v>2441</v>
          </cell>
          <cell r="AN259">
            <v>2164</v>
          </cell>
          <cell r="AO259">
            <v>5500</v>
          </cell>
          <cell r="AP259">
            <v>14500</v>
          </cell>
          <cell r="AQ259">
            <v>9997</v>
          </cell>
          <cell r="AR259">
            <v>2575</v>
          </cell>
          <cell r="AS259">
            <v>42377</v>
          </cell>
          <cell r="AT259">
            <v>2938</v>
          </cell>
          <cell r="AU259">
            <v>0</v>
          </cell>
          <cell r="AV259">
            <v>9888</v>
          </cell>
          <cell r="AW259">
            <v>0</v>
          </cell>
          <cell r="AX259">
            <v>0</v>
          </cell>
          <cell r="AY259">
            <v>33567</v>
          </cell>
          <cell r="AZ259">
            <v>5600</v>
          </cell>
          <cell r="BA259">
            <v>1195</v>
          </cell>
          <cell r="BB259">
            <v>15415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46628</v>
          </cell>
          <cell r="BH259">
            <v>0</v>
          </cell>
          <cell r="BI259">
            <v>0</v>
          </cell>
          <cell r="BJ259">
            <v>0</v>
          </cell>
          <cell r="BK259">
            <v>61881</v>
          </cell>
          <cell r="BL259">
            <v>0</v>
          </cell>
          <cell r="BM259">
            <v>4739</v>
          </cell>
          <cell r="BN259">
            <v>49204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49204</v>
          </cell>
        </row>
        <row r="260">
          <cell r="A260">
            <v>887</v>
          </cell>
          <cell r="B260" t="str">
            <v>Gloucester Road Primary School</v>
          </cell>
          <cell r="D260">
            <v>11952</v>
          </cell>
          <cell r="E260">
            <v>0</v>
          </cell>
          <cell r="F260">
            <v>19323</v>
          </cell>
          <cell r="G260">
            <v>1315</v>
          </cell>
          <cell r="H260">
            <v>0</v>
          </cell>
          <cell r="I260">
            <v>0</v>
          </cell>
          <cell r="J260">
            <v>332221</v>
          </cell>
          <cell r="K260">
            <v>0</v>
          </cell>
          <cell r="L260">
            <v>40064</v>
          </cell>
          <cell r="M260">
            <v>0</v>
          </cell>
          <cell r="N260">
            <v>27261</v>
          </cell>
          <cell r="O260">
            <v>15600</v>
          </cell>
          <cell r="P260">
            <v>0</v>
          </cell>
          <cell r="Q260">
            <v>4000</v>
          </cell>
          <cell r="R260">
            <v>0</v>
          </cell>
          <cell r="S260">
            <v>0</v>
          </cell>
          <cell r="T260">
            <v>0</v>
          </cell>
          <cell r="U260">
            <v>6000</v>
          </cell>
          <cell r="V260">
            <v>0</v>
          </cell>
          <cell r="W260">
            <v>28492</v>
          </cell>
          <cell r="X260">
            <v>0</v>
          </cell>
          <cell r="Y260">
            <v>0</v>
          </cell>
          <cell r="Z260">
            <v>0</v>
          </cell>
          <cell r="AA260">
            <v>275575</v>
          </cell>
          <cell r="AB260">
            <v>6900</v>
          </cell>
          <cell r="AC260">
            <v>71478</v>
          </cell>
          <cell r="AD260">
            <v>0</v>
          </cell>
          <cell r="AE260">
            <v>31836</v>
          </cell>
          <cell r="AF260">
            <v>0</v>
          </cell>
          <cell r="AG260">
            <v>8400</v>
          </cell>
          <cell r="AH260">
            <v>1502</v>
          </cell>
          <cell r="AI260">
            <v>1500</v>
          </cell>
          <cell r="AJ260">
            <v>2688</v>
          </cell>
          <cell r="AK260">
            <v>672</v>
          </cell>
          <cell r="AL260">
            <v>8500</v>
          </cell>
          <cell r="AM260">
            <v>1500</v>
          </cell>
          <cell r="AN260">
            <v>12341</v>
          </cell>
          <cell r="AO260">
            <v>1430</v>
          </cell>
          <cell r="AP260">
            <v>4920</v>
          </cell>
          <cell r="AQ260">
            <v>6288</v>
          </cell>
          <cell r="AR260">
            <v>1240</v>
          </cell>
          <cell r="AS260">
            <v>16477</v>
          </cell>
          <cell r="AT260">
            <v>3804</v>
          </cell>
          <cell r="AU260">
            <v>0</v>
          </cell>
          <cell r="AV260">
            <v>4959</v>
          </cell>
          <cell r="AW260">
            <v>2902</v>
          </cell>
          <cell r="AX260">
            <v>0</v>
          </cell>
          <cell r="AY260">
            <v>16485</v>
          </cell>
          <cell r="AZ260">
            <v>2000</v>
          </cell>
          <cell r="BA260">
            <v>0</v>
          </cell>
          <cell r="BB260">
            <v>13035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39244</v>
          </cell>
          <cell r="BH260">
            <v>0</v>
          </cell>
          <cell r="BI260">
            <v>0</v>
          </cell>
          <cell r="BJ260">
            <v>0</v>
          </cell>
          <cell r="BK260">
            <v>55215</v>
          </cell>
          <cell r="BL260">
            <v>0</v>
          </cell>
          <cell r="BM260">
            <v>4667</v>
          </cell>
          <cell r="BN260">
            <v>-30842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-30842</v>
          </cell>
        </row>
        <row r="261">
          <cell r="A261">
            <v>888</v>
          </cell>
          <cell r="B261" t="str">
            <v>Hesters Way Primary School and Family Centre</v>
          </cell>
          <cell r="D261">
            <v>43812</v>
          </cell>
          <cell r="E261">
            <v>0</v>
          </cell>
          <cell r="F261">
            <v>-4582</v>
          </cell>
          <cell r="G261">
            <v>101</v>
          </cell>
          <cell r="H261">
            <v>0</v>
          </cell>
          <cell r="I261">
            <v>0</v>
          </cell>
          <cell r="J261">
            <v>536408</v>
          </cell>
          <cell r="K261">
            <v>0</v>
          </cell>
          <cell r="L261">
            <v>82446</v>
          </cell>
          <cell r="M261">
            <v>0</v>
          </cell>
          <cell r="N261">
            <v>68033</v>
          </cell>
          <cell r="O261">
            <v>0</v>
          </cell>
          <cell r="P261">
            <v>0</v>
          </cell>
          <cell r="Q261">
            <v>0</v>
          </cell>
          <cell r="R261">
            <v>72875</v>
          </cell>
          <cell r="S261">
            <v>0</v>
          </cell>
          <cell r="T261">
            <v>0</v>
          </cell>
          <cell r="U261">
            <v>0</v>
          </cell>
          <cell r="V261">
            <v>13262</v>
          </cell>
          <cell r="W261">
            <v>40911</v>
          </cell>
          <cell r="X261">
            <v>0</v>
          </cell>
          <cell r="Y261">
            <v>0</v>
          </cell>
          <cell r="Z261">
            <v>0</v>
          </cell>
          <cell r="AA261">
            <v>370156</v>
          </cell>
          <cell r="AB261">
            <v>17482</v>
          </cell>
          <cell r="AC261">
            <v>145810</v>
          </cell>
          <cell r="AD261">
            <v>27200</v>
          </cell>
          <cell r="AE261">
            <v>16817</v>
          </cell>
          <cell r="AF261">
            <v>42707</v>
          </cell>
          <cell r="AG261">
            <v>31084</v>
          </cell>
          <cell r="AH261">
            <v>500</v>
          </cell>
          <cell r="AI261">
            <v>0</v>
          </cell>
          <cell r="AJ261">
            <v>4152</v>
          </cell>
          <cell r="AK261">
            <v>1038</v>
          </cell>
          <cell r="AL261">
            <v>15000</v>
          </cell>
          <cell r="AM261">
            <v>3500</v>
          </cell>
          <cell r="AN261">
            <v>1800</v>
          </cell>
          <cell r="AO261">
            <v>3500</v>
          </cell>
          <cell r="AP261">
            <v>14500</v>
          </cell>
          <cell r="AQ261">
            <v>8996</v>
          </cell>
          <cell r="AR261">
            <v>2800</v>
          </cell>
          <cell r="AS261">
            <v>34480</v>
          </cell>
          <cell r="AT261">
            <v>8924</v>
          </cell>
          <cell r="AU261">
            <v>0</v>
          </cell>
          <cell r="AV261">
            <v>7050</v>
          </cell>
          <cell r="AW261">
            <v>4893</v>
          </cell>
          <cell r="AX261">
            <v>3326</v>
          </cell>
          <cell r="AY261">
            <v>67888</v>
          </cell>
          <cell r="AZ261">
            <v>8500</v>
          </cell>
          <cell r="BA261">
            <v>2000</v>
          </cell>
          <cell r="BB261">
            <v>12712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45368</v>
          </cell>
          <cell r="BH261">
            <v>0</v>
          </cell>
          <cell r="BI261">
            <v>0</v>
          </cell>
          <cell r="BJ261">
            <v>0</v>
          </cell>
          <cell r="BK261">
            <v>37194</v>
          </cell>
          <cell r="BL261">
            <v>0</v>
          </cell>
          <cell r="BM261">
            <v>3693</v>
          </cell>
          <cell r="BN261">
            <v>932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932</v>
          </cell>
        </row>
        <row r="262">
          <cell r="A262">
            <v>890</v>
          </cell>
          <cell r="B262" t="str">
            <v>Holy Trinity Church of England Primary School</v>
          </cell>
          <cell r="D262">
            <v>57541</v>
          </cell>
          <cell r="E262">
            <v>0</v>
          </cell>
          <cell r="F262">
            <v>40825</v>
          </cell>
          <cell r="G262">
            <v>3747</v>
          </cell>
          <cell r="H262">
            <v>0</v>
          </cell>
          <cell r="I262">
            <v>0</v>
          </cell>
          <cell r="J262">
            <v>503325</v>
          </cell>
          <cell r="K262">
            <v>0</v>
          </cell>
          <cell r="L262">
            <v>34105</v>
          </cell>
          <cell r="M262">
            <v>0</v>
          </cell>
          <cell r="N262">
            <v>26479</v>
          </cell>
          <cell r="O262">
            <v>0</v>
          </cell>
          <cell r="P262">
            <v>0</v>
          </cell>
          <cell r="Q262">
            <v>11500</v>
          </cell>
          <cell r="R262">
            <v>0</v>
          </cell>
          <cell r="S262">
            <v>2000</v>
          </cell>
          <cell r="T262">
            <v>1000</v>
          </cell>
          <cell r="U262">
            <v>0</v>
          </cell>
          <cell r="V262">
            <v>0</v>
          </cell>
          <cell r="W262">
            <v>40570</v>
          </cell>
          <cell r="X262">
            <v>0</v>
          </cell>
          <cell r="Y262">
            <v>0</v>
          </cell>
          <cell r="Z262">
            <v>0</v>
          </cell>
          <cell r="AA262">
            <v>404669</v>
          </cell>
          <cell r="AB262">
            <v>17700</v>
          </cell>
          <cell r="AC262">
            <v>72500</v>
          </cell>
          <cell r="AD262">
            <v>23235</v>
          </cell>
          <cell r="AE262">
            <v>28741</v>
          </cell>
          <cell r="AF262">
            <v>0</v>
          </cell>
          <cell r="AG262">
            <v>7240</v>
          </cell>
          <cell r="AH262">
            <v>2100</v>
          </cell>
          <cell r="AI262">
            <v>2002</v>
          </cell>
          <cell r="AJ262">
            <v>10741</v>
          </cell>
          <cell r="AK262">
            <v>2685</v>
          </cell>
          <cell r="AL262">
            <v>4612</v>
          </cell>
          <cell r="AM262">
            <v>822</v>
          </cell>
          <cell r="AN262">
            <v>1154</v>
          </cell>
          <cell r="AO262">
            <v>1364</v>
          </cell>
          <cell r="AP262">
            <v>6031</v>
          </cell>
          <cell r="AQ262">
            <v>7772</v>
          </cell>
          <cell r="AR262">
            <v>645</v>
          </cell>
          <cell r="AS262">
            <v>15023</v>
          </cell>
          <cell r="AT262">
            <v>2469</v>
          </cell>
          <cell r="AU262">
            <v>0</v>
          </cell>
          <cell r="AV262">
            <v>3443</v>
          </cell>
          <cell r="AW262">
            <v>5080</v>
          </cell>
          <cell r="AX262">
            <v>0</v>
          </cell>
          <cell r="AY262">
            <v>5784</v>
          </cell>
          <cell r="AZ262">
            <v>0</v>
          </cell>
          <cell r="BA262">
            <v>8400</v>
          </cell>
          <cell r="BB262">
            <v>10746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45500</v>
          </cell>
          <cell r="BH262">
            <v>0</v>
          </cell>
          <cell r="BI262">
            <v>0</v>
          </cell>
          <cell r="BJ262">
            <v>0</v>
          </cell>
          <cell r="BK262">
            <v>82702</v>
          </cell>
          <cell r="BL262">
            <v>0</v>
          </cell>
          <cell r="BM262">
            <v>7370</v>
          </cell>
          <cell r="BN262">
            <v>31562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31562</v>
          </cell>
        </row>
        <row r="263">
          <cell r="A263">
            <v>891</v>
          </cell>
          <cell r="B263" t="str">
            <v>Greatfield Park Primary School</v>
          </cell>
          <cell r="D263">
            <v>50225</v>
          </cell>
          <cell r="E263">
            <v>0</v>
          </cell>
          <cell r="F263">
            <v>75260</v>
          </cell>
          <cell r="G263">
            <v>7475</v>
          </cell>
          <cell r="H263">
            <v>0</v>
          </cell>
          <cell r="I263">
            <v>0</v>
          </cell>
          <cell r="J263">
            <v>575060</v>
          </cell>
          <cell r="K263">
            <v>0</v>
          </cell>
          <cell r="L263">
            <v>25594</v>
          </cell>
          <cell r="M263">
            <v>0</v>
          </cell>
          <cell r="N263">
            <v>22648</v>
          </cell>
          <cell r="O263">
            <v>0</v>
          </cell>
          <cell r="P263">
            <v>0</v>
          </cell>
          <cell r="Q263">
            <v>279</v>
          </cell>
          <cell r="R263">
            <v>0</v>
          </cell>
          <cell r="S263">
            <v>0</v>
          </cell>
          <cell r="T263">
            <v>0</v>
          </cell>
          <cell r="U263">
            <v>128</v>
          </cell>
          <cell r="V263">
            <v>0</v>
          </cell>
          <cell r="W263">
            <v>40510</v>
          </cell>
          <cell r="X263">
            <v>0</v>
          </cell>
          <cell r="Y263">
            <v>0</v>
          </cell>
          <cell r="Z263">
            <v>0</v>
          </cell>
          <cell r="AA263">
            <v>393291</v>
          </cell>
          <cell r="AB263">
            <v>9084</v>
          </cell>
          <cell r="AC263">
            <v>75801</v>
          </cell>
          <cell r="AD263">
            <v>12753</v>
          </cell>
          <cell r="AE263">
            <v>50646</v>
          </cell>
          <cell r="AF263">
            <v>0</v>
          </cell>
          <cell r="AG263">
            <v>15973</v>
          </cell>
          <cell r="AH263">
            <v>500</v>
          </cell>
          <cell r="AI263">
            <v>9300</v>
          </cell>
          <cell r="AJ263">
            <v>4915</v>
          </cell>
          <cell r="AK263">
            <v>1229</v>
          </cell>
          <cell r="AL263">
            <v>17855</v>
          </cell>
          <cell r="AM263">
            <v>6300</v>
          </cell>
          <cell r="AN263">
            <v>1700</v>
          </cell>
          <cell r="AO263">
            <v>3600</v>
          </cell>
          <cell r="AP263">
            <v>10000</v>
          </cell>
          <cell r="AQ263">
            <v>15119</v>
          </cell>
          <cell r="AR263">
            <v>1772</v>
          </cell>
          <cell r="AS263">
            <v>20878</v>
          </cell>
          <cell r="AT263">
            <v>3779</v>
          </cell>
          <cell r="AU263">
            <v>0</v>
          </cell>
          <cell r="AV263">
            <v>6210</v>
          </cell>
          <cell r="AW263">
            <v>5858</v>
          </cell>
          <cell r="AX263">
            <v>0</v>
          </cell>
          <cell r="AY263">
            <v>0</v>
          </cell>
          <cell r="AZ263">
            <v>18750</v>
          </cell>
          <cell r="BA263">
            <v>1363</v>
          </cell>
          <cell r="BB263">
            <v>11280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48001</v>
          </cell>
          <cell r="BH263">
            <v>0</v>
          </cell>
          <cell r="BI263">
            <v>0</v>
          </cell>
          <cell r="BJ263">
            <v>0</v>
          </cell>
          <cell r="BK263">
            <v>124328</v>
          </cell>
          <cell r="BL263">
            <v>0</v>
          </cell>
          <cell r="BM263">
            <v>6408</v>
          </cell>
          <cell r="BN263">
            <v>16488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16488</v>
          </cell>
        </row>
        <row r="264">
          <cell r="A264">
            <v>892</v>
          </cell>
          <cell r="B264" t="str">
            <v>Lakeside Primary School</v>
          </cell>
          <cell r="D264">
            <v>28631</v>
          </cell>
          <cell r="E264">
            <v>0</v>
          </cell>
          <cell r="F264">
            <v>-619</v>
          </cell>
          <cell r="G264">
            <v>609</v>
          </cell>
          <cell r="H264">
            <v>0</v>
          </cell>
          <cell r="I264">
            <v>0</v>
          </cell>
          <cell r="J264">
            <v>1095539</v>
          </cell>
          <cell r="K264">
            <v>0</v>
          </cell>
          <cell r="L264">
            <v>62197</v>
          </cell>
          <cell r="M264">
            <v>0</v>
          </cell>
          <cell r="N264">
            <v>31254</v>
          </cell>
          <cell r="O264">
            <v>0</v>
          </cell>
          <cell r="P264">
            <v>0</v>
          </cell>
          <cell r="Q264">
            <v>23576</v>
          </cell>
          <cell r="R264">
            <v>0</v>
          </cell>
          <cell r="S264">
            <v>0</v>
          </cell>
          <cell r="T264">
            <v>0</v>
          </cell>
          <cell r="U264">
            <v>33000</v>
          </cell>
          <cell r="V264">
            <v>11000</v>
          </cell>
          <cell r="W264">
            <v>65748</v>
          </cell>
          <cell r="X264">
            <v>0</v>
          </cell>
          <cell r="Y264">
            <v>0</v>
          </cell>
          <cell r="Z264">
            <v>0</v>
          </cell>
          <cell r="AA264">
            <v>768327</v>
          </cell>
          <cell r="AB264">
            <v>5600</v>
          </cell>
          <cell r="AC264">
            <v>193050</v>
          </cell>
          <cell r="AD264">
            <v>45358</v>
          </cell>
          <cell r="AE264">
            <v>44221</v>
          </cell>
          <cell r="AF264">
            <v>0</v>
          </cell>
          <cell r="AG264">
            <v>22243</v>
          </cell>
          <cell r="AH264">
            <v>2767</v>
          </cell>
          <cell r="AI264">
            <v>3862</v>
          </cell>
          <cell r="AJ264">
            <v>8832</v>
          </cell>
          <cell r="AK264">
            <v>2208</v>
          </cell>
          <cell r="AL264">
            <v>19780</v>
          </cell>
          <cell r="AM264">
            <v>5165</v>
          </cell>
          <cell r="AN264">
            <v>2500</v>
          </cell>
          <cell r="AO264">
            <v>2100</v>
          </cell>
          <cell r="AP264">
            <v>11467</v>
          </cell>
          <cell r="AQ264">
            <v>12011</v>
          </cell>
          <cell r="AR264">
            <v>3031</v>
          </cell>
          <cell r="AS264">
            <v>69629</v>
          </cell>
          <cell r="AT264">
            <v>18331</v>
          </cell>
          <cell r="AU264">
            <v>0</v>
          </cell>
          <cell r="AV264">
            <v>7727</v>
          </cell>
          <cell r="AW264">
            <v>11107</v>
          </cell>
          <cell r="AX264">
            <v>0</v>
          </cell>
          <cell r="AY264">
            <v>4338</v>
          </cell>
          <cell r="AZ264">
            <v>22477</v>
          </cell>
          <cell r="BA264">
            <v>12318</v>
          </cell>
          <cell r="BB264">
            <v>19684</v>
          </cell>
          <cell r="BC264">
            <v>0</v>
          </cell>
          <cell r="BD264">
            <v>619</v>
          </cell>
          <cell r="BE264">
            <v>0</v>
          </cell>
          <cell r="BF264">
            <v>0</v>
          </cell>
          <cell r="BG264">
            <v>4361</v>
          </cell>
          <cell r="BH264">
            <v>0</v>
          </cell>
          <cell r="BI264">
            <v>619</v>
          </cell>
          <cell r="BJ264">
            <v>0</v>
          </cell>
          <cell r="BK264">
            <v>0</v>
          </cell>
          <cell r="BL264">
            <v>0</v>
          </cell>
          <cell r="BM264">
            <v>4970</v>
          </cell>
          <cell r="BN264">
            <v>32193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32193</v>
          </cell>
        </row>
        <row r="265">
          <cell r="A265">
            <v>893</v>
          </cell>
          <cell r="B265" t="str">
            <v>Leckhampton Church of England Primary School</v>
          </cell>
          <cell r="C265">
            <v>1</v>
          </cell>
          <cell r="D265">
            <v>66789</v>
          </cell>
          <cell r="E265">
            <v>0</v>
          </cell>
          <cell r="F265">
            <v>44582</v>
          </cell>
          <cell r="G265">
            <v>0</v>
          </cell>
          <cell r="H265">
            <v>2000</v>
          </cell>
          <cell r="I265">
            <v>0</v>
          </cell>
          <cell r="J265">
            <v>1127966</v>
          </cell>
          <cell r="K265">
            <v>0</v>
          </cell>
          <cell r="L265">
            <v>79336</v>
          </cell>
          <cell r="M265">
            <v>0</v>
          </cell>
          <cell r="N265">
            <v>27864</v>
          </cell>
          <cell r="O265">
            <v>0</v>
          </cell>
          <cell r="P265">
            <v>0</v>
          </cell>
          <cell r="Q265">
            <v>17750</v>
          </cell>
          <cell r="R265">
            <v>0</v>
          </cell>
          <cell r="S265">
            <v>0</v>
          </cell>
          <cell r="T265">
            <v>0</v>
          </cell>
          <cell r="U265">
            <v>20000</v>
          </cell>
          <cell r="V265">
            <v>0</v>
          </cell>
          <cell r="W265">
            <v>69713</v>
          </cell>
          <cell r="X265">
            <v>0</v>
          </cell>
          <cell r="Y265">
            <v>0</v>
          </cell>
          <cell r="Z265">
            <v>0</v>
          </cell>
          <cell r="AA265">
            <v>777112</v>
          </cell>
          <cell r="AB265">
            <v>24003</v>
          </cell>
          <cell r="AC265">
            <v>186070</v>
          </cell>
          <cell r="AD265">
            <v>33057</v>
          </cell>
          <cell r="AE265">
            <v>57911</v>
          </cell>
          <cell r="AF265">
            <v>0</v>
          </cell>
          <cell r="AG265">
            <v>17565</v>
          </cell>
          <cell r="AH265">
            <v>7837</v>
          </cell>
          <cell r="AI265">
            <v>5358</v>
          </cell>
          <cell r="AJ265">
            <v>9266</v>
          </cell>
          <cell r="AK265">
            <v>2316</v>
          </cell>
          <cell r="AL265">
            <v>31527</v>
          </cell>
          <cell r="AM265">
            <v>7128</v>
          </cell>
          <cell r="AN265">
            <v>2100</v>
          </cell>
          <cell r="AO265">
            <v>3500</v>
          </cell>
          <cell r="AP265">
            <v>17000</v>
          </cell>
          <cell r="AQ265">
            <v>18746</v>
          </cell>
          <cell r="AR265">
            <v>2100</v>
          </cell>
          <cell r="AS265">
            <v>57972</v>
          </cell>
          <cell r="AT265">
            <v>38709</v>
          </cell>
          <cell r="AU265">
            <v>0</v>
          </cell>
          <cell r="AV265">
            <v>9500</v>
          </cell>
          <cell r="AW265">
            <v>10740</v>
          </cell>
          <cell r="AX265">
            <v>0</v>
          </cell>
          <cell r="AY265">
            <v>8194</v>
          </cell>
          <cell r="AZ265">
            <v>0</v>
          </cell>
          <cell r="BA265">
            <v>23678</v>
          </cell>
          <cell r="BB265">
            <v>16723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67200</v>
          </cell>
          <cell r="BH265">
            <v>0</v>
          </cell>
          <cell r="BI265">
            <v>0</v>
          </cell>
          <cell r="BJ265">
            <v>0</v>
          </cell>
          <cell r="BK265">
            <v>109350</v>
          </cell>
          <cell r="BL265">
            <v>0</v>
          </cell>
          <cell r="BM265">
            <v>4432</v>
          </cell>
          <cell r="BN265">
            <v>41306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41306</v>
          </cell>
        </row>
        <row r="266">
          <cell r="A266">
            <v>894</v>
          </cell>
          <cell r="B266" t="str">
            <v>Lynworth Primary School</v>
          </cell>
          <cell r="D266">
            <v>58937</v>
          </cell>
          <cell r="E266">
            <v>0</v>
          </cell>
          <cell r="F266">
            <v>26290</v>
          </cell>
          <cell r="G266">
            <v>6552</v>
          </cell>
          <cell r="H266">
            <v>0</v>
          </cell>
          <cell r="I266">
            <v>1306</v>
          </cell>
          <cell r="J266">
            <v>138685</v>
          </cell>
          <cell r="K266">
            <v>0</v>
          </cell>
          <cell r="L266">
            <v>23492</v>
          </cell>
          <cell r="M266">
            <v>0</v>
          </cell>
          <cell r="N266">
            <v>11640</v>
          </cell>
          <cell r="O266">
            <v>0</v>
          </cell>
          <cell r="P266">
            <v>0</v>
          </cell>
          <cell r="Q266">
            <v>1500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25098</v>
          </cell>
          <cell r="X266">
            <v>0</v>
          </cell>
          <cell r="Y266">
            <v>8833</v>
          </cell>
          <cell r="Z266">
            <v>800</v>
          </cell>
          <cell r="AA266">
            <v>101148</v>
          </cell>
          <cell r="AB266">
            <v>6661</v>
          </cell>
          <cell r="AC266">
            <v>36099</v>
          </cell>
          <cell r="AD266">
            <v>7973</v>
          </cell>
          <cell r="AE266">
            <v>13317</v>
          </cell>
          <cell r="AF266">
            <v>0</v>
          </cell>
          <cell r="AG266">
            <v>3247</v>
          </cell>
          <cell r="AH266">
            <v>300</v>
          </cell>
          <cell r="AI266">
            <v>2000</v>
          </cell>
          <cell r="AJ266">
            <v>1180</v>
          </cell>
          <cell r="AK266">
            <v>295</v>
          </cell>
          <cell r="AL266">
            <v>3500</v>
          </cell>
          <cell r="AM266">
            <v>3017</v>
          </cell>
          <cell r="AN266">
            <v>650</v>
          </cell>
          <cell r="AO266">
            <v>1800</v>
          </cell>
          <cell r="AP266">
            <v>4750</v>
          </cell>
          <cell r="AQ266">
            <v>2247</v>
          </cell>
          <cell r="AR266">
            <v>600</v>
          </cell>
          <cell r="AS266">
            <v>8594</v>
          </cell>
          <cell r="AT266">
            <v>2970</v>
          </cell>
          <cell r="AU266">
            <v>0</v>
          </cell>
          <cell r="AV266">
            <v>925</v>
          </cell>
          <cell r="AW266">
            <v>1432</v>
          </cell>
          <cell r="AX266">
            <v>0</v>
          </cell>
          <cell r="AY266">
            <v>5119</v>
          </cell>
          <cell r="AZ266">
            <v>0</v>
          </cell>
          <cell r="BA266">
            <v>408</v>
          </cell>
          <cell r="BB266">
            <v>4461</v>
          </cell>
          <cell r="BC266">
            <v>0</v>
          </cell>
          <cell r="BD266">
            <v>0</v>
          </cell>
          <cell r="BE266">
            <v>11081</v>
          </cell>
          <cell r="BF266">
            <v>200</v>
          </cell>
          <cell r="BG266">
            <v>12239</v>
          </cell>
          <cell r="BH266">
            <v>0</v>
          </cell>
          <cell r="BI266">
            <v>0</v>
          </cell>
          <cell r="BJ266">
            <v>0</v>
          </cell>
          <cell r="BK266">
            <v>40181</v>
          </cell>
          <cell r="BL266">
            <v>0</v>
          </cell>
          <cell r="BM266">
            <v>4900</v>
          </cell>
          <cell r="BN266">
            <v>46659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-342</v>
          </cell>
          <cell r="BT266">
            <v>46317</v>
          </cell>
        </row>
        <row r="267">
          <cell r="A267">
            <v>898</v>
          </cell>
          <cell r="B267" t="str">
            <v>Naunton Park Primary School</v>
          </cell>
          <cell r="D267">
            <v>51163</v>
          </cell>
          <cell r="E267">
            <v>0</v>
          </cell>
          <cell r="F267">
            <v>63252</v>
          </cell>
          <cell r="G267">
            <v>1100</v>
          </cell>
          <cell r="H267">
            <v>0</v>
          </cell>
          <cell r="I267">
            <v>0</v>
          </cell>
          <cell r="J267">
            <v>1065492</v>
          </cell>
          <cell r="K267">
            <v>0</v>
          </cell>
          <cell r="L267">
            <v>97990</v>
          </cell>
          <cell r="M267">
            <v>0</v>
          </cell>
          <cell r="N267">
            <v>38464</v>
          </cell>
          <cell r="O267">
            <v>0</v>
          </cell>
          <cell r="P267">
            <v>0</v>
          </cell>
          <cell r="Q267">
            <v>10000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66672</v>
          </cell>
          <cell r="X267">
            <v>0</v>
          </cell>
          <cell r="Y267">
            <v>0</v>
          </cell>
          <cell r="Z267">
            <v>0</v>
          </cell>
          <cell r="AA267">
            <v>800531</v>
          </cell>
          <cell r="AB267">
            <v>14746</v>
          </cell>
          <cell r="AC267">
            <v>191553</v>
          </cell>
          <cell r="AD267">
            <v>17253</v>
          </cell>
          <cell r="AE267">
            <v>35836</v>
          </cell>
          <cell r="AF267">
            <v>0</v>
          </cell>
          <cell r="AG267">
            <v>49003</v>
          </cell>
          <cell r="AH267">
            <v>3650</v>
          </cell>
          <cell r="AI267">
            <v>2746</v>
          </cell>
          <cell r="AJ267">
            <v>8605</v>
          </cell>
          <cell r="AK267">
            <v>2152</v>
          </cell>
          <cell r="AL267">
            <v>9000</v>
          </cell>
          <cell r="AM267">
            <v>1908</v>
          </cell>
          <cell r="AN267">
            <v>30500</v>
          </cell>
          <cell r="AO267">
            <v>2500</v>
          </cell>
          <cell r="AP267">
            <v>17000</v>
          </cell>
          <cell r="AQ267">
            <v>12128</v>
          </cell>
          <cell r="AR267">
            <v>2600</v>
          </cell>
          <cell r="AS267">
            <v>43261</v>
          </cell>
          <cell r="AT267">
            <v>4246</v>
          </cell>
          <cell r="AU267">
            <v>0</v>
          </cell>
          <cell r="AV267">
            <v>5250</v>
          </cell>
          <cell r="AW267">
            <v>9927</v>
          </cell>
          <cell r="AX267">
            <v>0</v>
          </cell>
          <cell r="AY267">
            <v>10604</v>
          </cell>
          <cell r="AZ267">
            <v>0</v>
          </cell>
          <cell r="BA267">
            <v>1000</v>
          </cell>
          <cell r="BB267">
            <v>15268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34108</v>
          </cell>
          <cell r="BH267">
            <v>0</v>
          </cell>
          <cell r="BI267">
            <v>0</v>
          </cell>
          <cell r="BJ267">
            <v>0</v>
          </cell>
          <cell r="BK267">
            <v>63252</v>
          </cell>
          <cell r="BL267">
            <v>0</v>
          </cell>
          <cell r="BM267">
            <v>5424</v>
          </cell>
          <cell r="BN267">
            <v>38514</v>
          </cell>
          <cell r="BO267">
            <v>0</v>
          </cell>
          <cell r="BP267">
            <v>29784</v>
          </cell>
          <cell r="BQ267">
            <v>0</v>
          </cell>
          <cell r="BR267">
            <v>0</v>
          </cell>
          <cell r="BS267">
            <v>0</v>
          </cell>
          <cell r="BT267">
            <v>68298</v>
          </cell>
        </row>
        <row r="268">
          <cell r="A268">
            <v>900</v>
          </cell>
          <cell r="B268" t="str">
            <v>Lynworth/Whaddon Primary School</v>
          </cell>
        </row>
        <row r="269">
          <cell r="A269">
            <v>902</v>
          </cell>
          <cell r="B269" t="str">
            <v>Rowanfield Infant School</v>
          </cell>
          <cell r="D269">
            <v>78713</v>
          </cell>
          <cell r="E269">
            <v>0</v>
          </cell>
          <cell r="F269">
            <v>15215</v>
          </cell>
          <cell r="G269">
            <v>3855</v>
          </cell>
          <cell r="H269">
            <v>0</v>
          </cell>
          <cell r="I269">
            <v>0</v>
          </cell>
          <cell r="J269">
            <v>634335</v>
          </cell>
          <cell r="K269">
            <v>0</v>
          </cell>
          <cell r="L269">
            <v>116212</v>
          </cell>
          <cell r="M269">
            <v>0</v>
          </cell>
          <cell r="N269">
            <v>50088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50443</v>
          </cell>
          <cell r="X269">
            <v>0</v>
          </cell>
          <cell r="Y269">
            <v>0</v>
          </cell>
          <cell r="Z269">
            <v>0</v>
          </cell>
          <cell r="AA269">
            <v>435221</v>
          </cell>
          <cell r="AB269">
            <v>25518</v>
          </cell>
          <cell r="AC269">
            <v>193199</v>
          </cell>
          <cell r="AD269">
            <v>0</v>
          </cell>
          <cell r="AE269">
            <v>35560</v>
          </cell>
          <cell r="AF269">
            <v>0</v>
          </cell>
          <cell r="AG269">
            <v>18849</v>
          </cell>
          <cell r="AH269">
            <v>400</v>
          </cell>
          <cell r="AI269">
            <v>3000</v>
          </cell>
          <cell r="AJ269">
            <v>5094</v>
          </cell>
          <cell r="AK269">
            <v>1000</v>
          </cell>
          <cell r="AL269">
            <v>16500</v>
          </cell>
          <cell r="AM269">
            <v>1950</v>
          </cell>
          <cell r="AN269">
            <v>20500</v>
          </cell>
          <cell r="AO269">
            <v>2550</v>
          </cell>
          <cell r="AP269">
            <v>13400</v>
          </cell>
          <cell r="AQ269">
            <v>0</v>
          </cell>
          <cell r="AR269">
            <v>750</v>
          </cell>
          <cell r="AS269">
            <v>28220</v>
          </cell>
          <cell r="AT269">
            <v>6168</v>
          </cell>
          <cell r="AU269">
            <v>0</v>
          </cell>
          <cell r="AV269">
            <v>7750</v>
          </cell>
          <cell r="AW269">
            <v>7404</v>
          </cell>
          <cell r="AX269">
            <v>0</v>
          </cell>
          <cell r="AY269">
            <v>30500</v>
          </cell>
          <cell r="AZ269">
            <v>1000</v>
          </cell>
          <cell r="BA269">
            <v>0</v>
          </cell>
          <cell r="BB269">
            <v>16306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50187</v>
          </cell>
          <cell r="BH269">
            <v>0</v>
          </cell>
          <cell r="BI269">
            <v>0</v>
          </cell>
          <cell r="BJ269">
            <v>0</v>
          </cell>
          <cell r="BK269">
            <v>61590</v>
          </cell>
          <cell r="BL269">
            <v>0</v>
          </cell>
          <cell r="BM269">
            <v>7667</v>
          </cell>
          <cell r="BN269">
            <v>58952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58952</v>
          </cell>
        </row>
        <row r="270">
          <cell r="A270">
            <v>903</v>
          </cell>
          <cell r="B270" t="str">
            <v>Rowanfield Junior School</v>
          </cell>
          <cell r="D270">
            <v>137557</v>
          </cell>
          <cell r="E270">
            <v>0</v>
          </cell>
          <cell r="F270">
            <v>-33095</v>
          </cell>
          <cell r="G270">
            <v>2835</v>
          </cell>
          <cell r="H270">
            <v>0</v>
          </cell>
          <cell r="I270">
            <v>0</v>
          </cell>
          <cell r="J270">
            <v>793303</v>
          </cell>
          <cell r="K270">
            <v>0</v>
          </cell>
          <cell r="L270">
            <v>134369</v>
          </cell>
          <cell r="M270">
            <v>0</v>
          </cell>
          <cell r="N270">
            <v>55913</v>
          </cell>
          <cell r="O270">
            <v>0</v>
          </cell>
          <cell r="P270">
            <v>0</v>
          </cell>
          <cell r="Q270">
            <v>9625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60635</v>
          </cell>
          <cell r="X270">
            <v>0</v>
          </cell>
          <cell r="Y270">
            <v>0</v>
          </cell>
          <cell r="Z270">
            <v>0</v>
          </cell>
          <cell r="AA270">
            <v>572563</v>
          </cell>
          <cell r="AB270">
            <v>34197</v>
          </cell>
          <cell r="AC270">
            <v>186031</v>
          </cell>
          <cell r="AD270">
            <v>29413</v>
          </cell>
          <cell r="AE270">
            <v>33001</v>
          </cell>
          <cell r="AF270">
            <v>0</v>
          </cell>
          <cell r="AG270">
            <v>25112</v>
          </cell>
          <cell r="AH270">
            <v>5200</v>
          </cell>
          <cell r="AI270">
            <v>1100</v>
          </cell>
          <cell r="AJ270">
            <v>5103</v>
          </cell>
          <cell r="AK270">
            <v>1276</v>
          </cell>
          <cell r="AL270">
            <v>17000</v>
          </cell>
          <cell r="AM270">
            <v>9000</v>
          </cell>
          <cell r="AN270">
            <v>2200</v>
          </cell>
          <cell r="AO270">
            <v>1400</v>
          </cell>
          <cell r="AP270">
            <v>19500</v>
          </cell>
          <cell r="AQ270">
            <v>20194</v>
          </cell>
          <cell r="AR270">
            <v>6500</v>
          </cell>
          <cell r="AS270">
            <v>53854</v>
          </cell>
          <cell r="AT270">
            <v>23423</v>
          </cell>
          <cell r="AU270">
            <v>0</v>
          </cell>
          <cell r="AV270">
            <v>19031</v>
          </cell>
          <cell r="AW270">
            <v>7817</v>
          </cell>
          <cell r="AX270">
            <v>0</v>
          </cell>
          <cell r="AY270">
            <v>30448</v>
          </cell>
          <cell r="AZ270">
            <v>14000</v>
          </cell>
          <cell r="BA270">
            <v>1000</v>
          </cell>
          <cell r="BB270">
            <v>15423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54252</v>
          </cell>
          <cell r="BH270">
            <v>0</v>
          </cell>
          <cell r="BI270">
            <v>0</v>
          </cell>
          <cell r="BJ270">
            <v>0</v>
          </cell>
          <cell r="BK270">
            <v>17199</v>
          </cell>
          <cell r="BL270">
            <v>0</v>
          </cell>
          <cell r="BM270">
            <v>4814</v>
          </cell>
          <cell r="BN270">
            <v>57616</v>
          </cell>
          <cell r="BO270">
            <v>0</v>
          </cell>
          <cell r="BP270">
            <v>3958</v>
          </cell>
          <cell r="BQ270">
            <v>-1979</v>
          </cell>
          <cell r="BR270">
            <v>0</v>
          </cell>
          <cell r="BS270">
            <v>0</v>
          </cell>
          <cell r="BT270">
            <v>59595</v>
          </cell>
        </row>
        <row r="271">
          <cell r="A271">
            <v>904</v>
          </cell>
          <cell r="B271" t="str">
            <v>The Catholic School of Saint Gregory the Great</v>
          </cell>
          <cell r="C271">
            <v>1</v>
          </cell>
          <cell r="D271">
            <v>47215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1044039</v>
          </cell>
          <cell r="K271">
            <v>0</v>
          </cell>
          <cell r="L271">
            <v>59821</v>
          </cell>
          <cell r="M271">
            <v>0</v>
          </cell>
          <cell r="N271">
            <v>44652</v>
          </cell>
          <cell r="O271">
            <v>0</v>
          </cell>
          <cell r="P271">
            <v>0</v>
          </cell>
          <cell r="Q271">
            <v>1000</v>
          </cell>
          <cell r="R271">
            <v>0</v>
          </cell>
          <cell r="S271">
            <v>0</v>
          </cell>
          <cell r="T271">
            <v>0</v>
          </cell>
          <cell r="U271">
            <v>30000</v>
          </cell>
          <cell r="V271">
            <v>5000</v>
          </cell>
          <cell r="W271">
            <v>66865</v>
          </cell>
          <cell r="X271">
            <v>0</v>
          </cell>
          <cell r="Y271">
            <v>0</v>
          </cell>
          <cell r="Z271">
            <v>0</v>
          </cell>
          <cell r="AA271">
            <v>664944</v>
          </cell>
          <cell r="AB271">
            <v>27529</v>
          </cell>
          <cell r="AC271">
            <v>200351</v>
          </cell>
          <cell r="AD271">
            <v>19927</v>
          </cell>
          <cell r="AE271">
            <v>63536</v>
          </cell>
          <cell r="AF271">
            <v>0</v>
          </cell>
          <cell r="AG271">
            <v>22215</v>
          </cell>
          <cell r="AH271">
            <v>4174</v>
          </cell>
          <cell r="AI271">
            <v>13500</v>
          </cell>
          <cell r="AJ271">
            <v>8688</v>
          </cell>
          <cell r="AK271">
            <v>2172</v>
          </cell>
          <cell r="AL271">
            <v>24346</v>
          </cell>
          <cell r="AM271">
            <v>5160</v>
          </cell>
          <cell r="AN271">
            <v>31186</v>
          </cell>
          <cell r="AO271">
            <v>4612</v>
          </cell>
          <cell r="AP271">
            <v>22849</v>
          </cell>
          <cell r="AQ271">
            <v>1771</v>
          </cell>
          <cell r="AR271">
            <v>7493</v>
          </cell>
          <cell r="AS271">
            <v>67057</v>
          </cell>
          <cell r="AT271">
            <v>5333</v>
          </cell>
          <cell r="AU271">
            <v>0</v>
          </cell>
          <cell r="AV271">
            <v>17871</v>
          </cell>
          <cell r="AW271">
            <v>10957</v>
          </cell>
          <cell r="AX271">
            <v>0</v>
          </cell>
          <cell r="AY271">
            <v>23418</v>
          </cell>
          <cell r="AZ271">
            <v>0</v>
          </cell>
          <cell r="BA271">
            <v>22951</v>
          </cell>
          <cell r="BB271">
            <v>16552</v>
          </cell>
          <cell r="BC271">
            <v>0</v>
          </cell>
          <cell r="BD271">
            <v>5000</v>
          </cell>
          <cell r="BE271">
            <v>0</v>
          </cell>
          <cell r="BF271">
            <v>0</v>
          </cell>
          <cell r="BG271">
            <v>4586</v>
          </cell>
          <cell r="BH271">
            <v>0</v>
          </cell>
          <cell r="BI271">
            <v>5000</v>
          </cell>
          <cell r="BJ271">
            <v>0</v>
          </cell>
          <cell r="BK271">
            <v>5000</v>
          </cell>
          <cell r="BL271">
            <v>0</v>
          </cell>
          <cell r="BM271">
            <v>4586</v>
          </cell>
          <cell r="BN271">
            <v>5000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5000</v>
          </cell>
        </row>
        <row r="272">
          <cell r="A272">
            <v>905</v>
          </cell>
          <cell r="B272" t="str">
            <v>St. James' Church of England Primary School (Cheltenham)</v>
          </cell>
          <cell r="C272">
            <v>1</v>
          </cell>
          <cell r="D272">
            <v>42410</v>
          </cell>
          <cell r="E272">
            <v>0</v>
          </cell>
          <cell r="F272">
            <v>27414</v>
          </cell>
          <cell r="G272">
            <v>2578</v>
          </cell>
          <cell r="H272">
            <v>0</v>
          </cell>
          <cell r="I272">
            <v>0</v>
          </cell>
          <cell r="J272">
            <v>815347</v>
          </cell>
          <cell r="K272">
            <v>0</v>
          </cell>
          <cell r="L272">
            <v>41872</v>
          </cell>
          <cell r="M272">
            <v>0</v>
          </cell>
          <cell r="N272">
            <v>20268</v>
          </cell>
          <cell r="O272">
            <v>0</v>
          </cell>
          <cell r="P272">
            <v>0</v>
          </cell>
          <cell r="Q272">
            <v>13500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9637</v>
          </cell>
          <cell r="W272">
            <v>52478</v>
          </cell>
          <cell r="X272">
            <v>0</v>
          </cell>
          <cell r="Y272">
            <v>0</v>
          </cell>
          <cell r="Z272">
            <v>0</v>
          </cell>
          <cell r="AA272">
            <v>574748</v>
          </cell>
          <cell r="AB272">
            <v>7730</v>
          </cell>
          <cell r="AC272">
            <v>139000</v>
          </cell>
          <cell r="AD272">
            <v>0</v>
          </cell>
          <cell r="AE272">
            <v>38796</v>
          </cell>
          <cell r="AF272">
            <v>0</v>
          </cell>
          <cell r="AG272">
            <v>24706</v>
          </cell>
          <cell r="AH272">
            <v>2200</v>
          </cell>
          <cell r="AI272">
            <v>7000</v>
          </cell>
          <cell r="AJ272">
            <v>5416</v>
          </cell>
          <cell r="AK272">
            <v>1354</v>
          </cell>
          <cell r="AL272">
            <v>7000</v>
          </cell>
          <cell r="AM272">
            <v>5000</v>
          </cell>
          <cell r="AN272">
            <v>20000</v>
          </cell>
          <cell r="AO272">
            <v>4000</v>
          </cell>
          <cell r="AP272">
            <v>12000</v>
          </cell>
          <cell r="AQ272">
            <v>15331</v>
          </cell>
          <cell r="AR272">
            <v>2000</v>
          </cell>
          <cell r="AS272">
            <v>19842</v>
          </cell>
          <cell r="AT272">
            <v>7646</v>
          </cell>
          <cell r="AU272">
            <v>0</v>
          </cell>
          <cell r="AV272">
            <v>11600</v>
          </cell>
          <cell r="AW272">
            <v>0</v>
          </cell>
          <cell r="AX272">
            <v>0</v>
          </cell>
          <cell r="AY272">
            <v>1586</v>
          </cell>
          <cell r="AZ272">
            <v>19140</v>
          </cell>
          <cell r="BA272">
            <v>12000</v>
          </cell>
          <cell r="BB272">
            <v>24809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56495</v>
          </cell>
          <cell r="BH272">
            <v>0</v>
          </cell>
          <cell r="BI272">
            <v>0</v>
          </cell>
          <cell r="BJ272">
            <v>0</v>
          </cell>
          <cell r="BK272">
            <v>82465</v>
          </cell>
          <cell r="BL272">
            <v>0</v>
          </cell>
          <cell r="BM272">
            <v>4022</v>
          </cell>
          <cell r="BN272">
            <v>32608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32608</v>
          </cell>
        </row>
        <row r="273">
          <cell r="A273">
            <v>906</v>
          </cell>
          <cell r="B273" t="str">
            <v>St. John's Church of England Primary School (Cheltenham)</v>
          </cell>
          <cell r="D273">
            <v>33000</v>
          </cell>
          <cell r="E273">
            <v>0</v>
          </cell>
          <cell r="F273">
            <v>29532</v>
          </cell>
          <cell r="G273">
            <v>0</v>
          </cell>
          <cell r="H273">
            <v>0</v>
          </cell>
          <cell r="I273">
            <v>0</v>
          </cell>
          <cell r="J273">
            <v>488574</v>
          </cell>
          <cell r="K273">
            <v>0</v>
          </cell>
          <cell r="L273">
            <v>15569</v>
          </cell>
          <cell r="M273">
            <v>0</v>
          </cell>
          <cell r="N273">
            <v>25181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36989</v>
          </cell>
          <cell r="X273">
            <v>0</v>
          </cell>
          <cell r="Y273">
            <v>0</v>
          </cell>
          <cell r="Z273">
            <v>0</v>
          </cell>
          <cell r="AA273">
            <v>392433</v>
          </cell>
          <cell r="AB273">
            <v>0</v>
          </cell>
          <cell r="AC273">
            <v>68037</v>
          </cell>
          <cell r="AD273">
            <v>16851</v>
          </cell>
          <cell r="AE273">
            <v>17838</v>
          </cell>
          <cell r="AF273">
            <v>0</v>
          </cell>
          <cell r="AG273">
            <v>8892</v>
          </cell>
          <cell r="AH273">
            <v>900</v>
          </cell>
          <cell r="AI273">
            <v>5000</v>
          </cell>
          <cell r="AJ273">
            <v>0</v>
          </cell>
          <cell r="AK273">
            <v>0</v>
          </cell>
          <cell r="AL273">
            <v>4500</v>
          </cell>
          <cell r="AM273">
            <v>0</v>
          </cell>
          <cell r="AN273">
            <v>1000</v>
          </cell>
          <cell r="AO273">
            <v>2000</v>
          </cell>
          <cell r="AP273">
            <v>8000</v>
          </cell>
          <cell r="AQ273">
            <v>5558</v>
          </cell>
          <cell r="AR273">
            <v>0</v>
          </cell>
          <cell r="AS273">
            <v>13860</v>
          </cell>
          <cell r="AT273">
            <v>2921</v>
          </cell>
          <cell r="AU273">
            <v>0</v>
          </cell>
          <cell r="AV273">
            <v>3750</v>
          </cell>
          <cell r="AW273">
            <v>370</v>
          </cell>
          <cell r="AX273">
            <v>0</v>
          </cell>
          <cell r="AY273">
            <v>0</v>
          </cell>
          <cell r="AZ273">
            <v>5000</v>
          </cell>
          <cell r="BA273">
            <v>0</v>
          </cell>
          <cell r="BB273">
            <v>22822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44349</v>
          </cell>
          <cell r="BH273">
            <v>0</v>
          </cell>
          <cell r="BI273">
            <v>0</v>
          </cell>
          <cell r="BJ273">
            <v>0</v>
          </cell>
          <cell r="BK273">
            <v>70275</v>
          </cell>
          <cell r="BL273">
            <v>0</v>
          </cell>
          <cell r="BM273">
            <v>3606</v>
          </cell>
          <cell r="BN273">
            <v>19581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19581</v>
          </cell>
        </row>
        <row r="274">
          <cell r="A274">
            <v>907</v>
          </cell>
          <cell r="B274" t="str">
            <v>St. Mark's Church of England Junior School</v>
          </cell>
          <cell r="C274">
            <v>1</v>
          </cell>
          <cell r="D274">
            <v>74482</v>
          </cell>
          <cell r="E274">
            <v>0</v>
          </cell>
          <cell r="F274">
            <v>0</v>
          </cell>
          <cell r="G274">
            <v>4224</v>
          </cell>
          <cell r="H274">
            <v>0</v>
          </cell>
          <cell r="I274">
            <v>0</v>
          </cell>
          <cell r="J274">
            <v>658680</v>
          </cell>
          <cell r="K274">
            <v>0</v>
          </cell>
          <cell r="L274">
            <v>25556</v>
          </cell>
          <cell r="M274">
            <v>0</v>
          </cell>
          <cell r="N274">
            <v>18865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45572</v>
          </cell>
          <cell r="X274">
            <v>0</v>
          </cell>
          <cell r="Y274">
            <v>0</v>
          </cell>
          <cell r="Z274">
            <v>0</v>
          </cell>
          <cell r="AA274">
            <v>465190</v>
          </cell>
          <cell r="AB274">
            <v>10000</v>
          </cell>
          <cell r="AC274">
            <v>75834</v>
          </cell>
          <cell r="AD274">
            <v>24388</v>
          </cell>
          <cell r="AE274">
            <v>45512</v>
          </cell>
          <cell r="AF274">
            <v>0</v>
          </cell>
          <cell r="AG274">
            <v>14170</v>
          </cell>
          <cell r="AH274">
            <v>2250</v>
          </cell>
          <cell r="AI274">
            <v>2500</v>
          </cell>
          <cell r="AJ274">
            <v>0</v>
          </cell>
          <cell r="AK274">
            <v>0</v>
          </cell>
          <cell r="AL274">
            <v>27500</v>
          </cell>
          <cell r="AM274">
            <v>7250</v>
          </cell>
          <cell r="AN274">
            <v>5350</v>
          </cell>
          <cell r="AO274">
            <v>3750</v>
          </cell>
          <cell r="AP274">
            <v>8250</v>
          </cell>
          <cell r="AQ274">
            <v>1484</v>
          </cell>
          <cell r="AR274">
            <v>3550</v>
          </cell>
          <cell r="AS274">
            <v>33145</v>
          </cell>
          <cell r="AT274">
            <v>21957</v>
          </cell>
          <cell r="AU274">
            <v>0</v>
          </cell>
          <cell r="AV274">
            <v>9990</v>
          </cell>
          <cell r="AW274">
            <v>6144</v>
          </cell>
          <cell r="AX274">
            <v>0</v>
          </cell>
          <cell r="AY274">
            <v>1000</v>
          </cell>
          <cell r="AZ274">
            <v>0</v>
          </cell>
          <cell r="BA274">
            <v>150</v>
          </cell>
          <cell r="BB274">
            <v>18517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4039</v>
          </cell>
          <cell r="BH274">
            <v>0</v>
          </cell>
          <cell r="BI274">
            <v>0</v>
          </cell>
          <cell r="BJ274">
            <v>0</v>
          </cell>
          <cell r="BK274">
            <v>29000</v>
          </cell>
          <cell r="BL274">
            <v>0</v>
          </cell>
          <cell r="BM274">
            <v>8263</v>
          </cell>
          <cell r="BN274">
            <v>35274</v>
          </cell>
          <cell r="BO274">
            <v>0</v>
          </cell>
          <cell r="BP274">
            <v>-29000</v>
          </cell>
          <cell r="BQ274">
            <v>0</v>
          </cell>
          <cell r="BR274">
            <v>0</v>
          </cell>
          <cell r="BS274">
            <v>0</v>
          </cell>
          <cell r="BT274">
            <v>6274</v>
          </cell>
        </row>
        <row r="275">
          <cell r="A275">
            <v>909</v>
          </cell>
          <cell r="B275" t="str">
            <v>Whaddon Primary School</v>
          </cell>
          <cell r="D275">
            <v>83750</v>
          </cell>
          <cell r="E275">
            <v>0</v>
          </cell>
          <cell r="F275">
            <v>23647</v>
          </cell>
          <cell r="G275">
            <v>3547</v>
          </cell>
          <cell r="H275">
            <v>0</v>
          </cell>
          <cell r="I275">
            <v>0</v>
          </cell>
          <cell r="J275">
            <v>160107</v>
          </cell>
          <cell r="K275">
            <v>0</v>
          </cell>
          <cell r="L275">
            <v>22478</v>
          </cell>
          <cell r="M275">
            <v>0</v>
          </cell>
          <cell r="N275">
            <v>25061</v>
          </cell>
          <cell r="O275">
            <v>0</v>
          </cell>
          <cell r="P275">
            <v>0</v>
          </cell>
          <cell r="Q275">
            <v>1300</v>
          </cell>
          <cell r="R275">
            <v>0</v>
          </cell>
          <cell r="S275">
            <v>0</v>
          </cell>
          <cell r="T275">
            <v>0</v>
          </cell>
          <cell r="U275">
            <v>500</v>
          </cell>
          <cell r="V275">
            <v>0</v>
          </cell>
          <cell r="W275">
            <v>25924</v>
          </cell>
          <cell r="X275">
            <v>0</v>
          </cell>
          <cell r="Y275">
            <v>0</v>
          </cell>
          <cell r="Z275">
            <v>0</v>
          </cell>
          <cell r="AA275">
            <v>117071</v>
          </cell>
          <cell r="AB275">
            <v>8858</v>
          </cell>
          <cell r="AC275">
            <v>57603</v>
          </cell>
          <cell r="AD275">
            <v>400</v>
          </cell>
          <cell r="AE275">
            <v>11436</v>
          </cell>
          <cell r="AF275">
            <v>0</v>
          </cell>
          <cell r="AG275">
            <v>10836</v>
          </cell>
          <cell r="AH275">
            <v>500</v>
          </cell>
          <cell r="AI275">
            <v>0</v>
          </cell>
          <cell r="AJ275">
            <v>1240</v>
          </cell>
          <cell r="AK275">
            <v>310</v>
          </cell>
          <cell r="AL275">
            <v>8800</v>
          </cell>
          <cell r="AM275">
            <v>481</v>
          </cell>
          <cell r="AN275">
            <v>10212</v>
          </cell>
          <cell r="AO275">
            <v>916</v>
          </cell>
          <cell r="AP275">
            <v>5000</v>
          </cell>
          <cell r="AQ275">
            <v>7053</v>
          </cell>
          <cell r="AR275">
            <v>400</v>
          </cell>
          <cell r="AS275">
            <v>9756</v>
          </cell>
          <cell r="AT275">
            <v>6677</v>
          </cell>
          <cell r="AU275">
            <v>0</v>
          </cell>
          <cell r="AV275">
            <v>2550</v>
          </cell>
          <cell r="AW275">
            <v>1398</v>
          </cell>
          <cell r="AX275">
            <v>0</v>
          </cell>
          <cell r="AY275">
            <v>10141</v>
          </cell>
          <cell r="AZ275">
            <v>18780</v>
          </cell>
          <cell r="BA275">
            <v>350</v>
          </cell>
          <cell r="BB275">
            <v>6901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12589</v>
          </cell>
          <cell r="BH275">
            <v>0</v>
          </cell>
          <cell r="BI275">
            <v>0</v>
          </cell>
          <cell r="BJ275">
            <v>0</v>
          </cell>
          <cell r="BK275">
            <v>34820</v>
          </cell>
          <cell r="BL275">
            <v>0</v>
          </cell>
          <cell r="BM275">
            <v>4963</v>
          </cell>
          <cell r="BN275">
            <v>21451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21451</v>
          </cell>
        </row>
        <row r="276">
          <cell r="A276">
            <v>912</v>
          </cell>
          <cell r="B276" t="str">
            <v>St. Thomas More Catholic Primary School</v>
          </cell>
          <cell r="D276">
            <v>-141.55999999999949</v>
          </cell>
          <cell r="E276">
            <v>0</v>
          </cell>
          <cell r="F276">
            <v>0</v>
          </cell>
          <cell r="G276">
            <v>1767</v>
          </cell>
          <cell r="H276">
            <v>0</v>
          </cell>
          <cell r="I276">
            <v>0</v>
          </cell>
          <cell r="J276">
            <v>505722</v>
          </cell>
          <cell r="K276">
            <v>0</v>
          </cell>
          <cell r="L276">
            <v>72749</v>
          </cell>
          <cell r="M276">
            <v>0</v>
          </cell>
          <cell r="N276">
            <v>46338</v>
          </cell>
          <cell r="O276">
            <v>0</v>
          </cell>
          <cell r="P276">
            <v>0</v>
          </cell>
          <cell r="Q276">
            <v>1500</v>
          </cell>
          <cell r="R276">
            <v>0</v>
          </cell>
          <cell r="S276">
            <v>5000</v>
          </cell>
          <cell r="T276">
            <v>1000</v>
          </cell>
          <cell r="U276">
            <v>3600</v>
          </cell>
          <cell r="V276">
            <v>0</v>
          </cell>
          <cell r="W276">
            <v>39399</v>
          </cell>
          <cell r="X276">
            <v>0</v>
          </cell>
          <cell r="Y276">
            <v>0</v>
          </cell>
          <cell r="Z276">
            <v>0</v>
          </cell>
          <cell r="AA276">
            <v>421688</v>
          </cell>
          <cell r="AB276">
            <v>4000</v>
          </cell>
          <cell r="AC276">
            <v>78556</v>
          </cell>
          <cell r="AD276">
            <v>15562</v>
          </cell>
          <cell r="AE276">
            <v>33489</v>
          </cell>
          <cell r="AF276">
            <v>0</v>
          </cell>
          <cell r="AG276">
            <v>20198</v>
          </cell>
          <cell r="AH276">
            <v>4000</v>
          </cell>
          <cell r="AI276">
            <v>2500</v>
          </cell>
          <cell r="AJ276">
            <v>10230</v>
          </cell>
          <cell r="AK276">
            <v>2558</v>
          </cell>
          <cell r="AL276">
            <v>4000</v>
          </cell>
          <cell r="AM276">
            <v>3381</v>
          </cell>
          <cell r="AN276">
            <v>1500</v>
          </cell>
          <cell r="AO276">
            <v>3157</v>
          </cell>
          <cell r="AP276">
            <v>8488</v>
          </cell>
          <cell r="AQ276">
            <v>1034</v>
          </cell>
          <cell r="AR276">
            <v>1044</v>
          </cell>
          <cell r="AS276">
            <v>32678</v>
          </cell>
          <cell r="AT276">
            <v>4517</v>
          </cell>
          <cell r="AU276">
            <v>0</v>
          </cell>
          <cell r="AV276">
            <v>5249</v>
          </cell>
          <cell r="AW276">
            <v>4418</v>
          </cell>
          <cell r="AX276">
            <v>0</v>
          </cell>
          <cell r="AY276">
            <v>20898</v>
          </cell>
          <cell r="AZ276">
            <v>19560</v>
          </cell>
          <cell r="BA276">
            <v>0</v>
          </cell>
          <cell r="BB276">
            <v>12735</v>
          </cell>
          <cell r="BC276">
            <v>0</v>
          </cell>
          <cell r="BD276">
            <v>6000</v>
          </cell>
          <cell r="BE276">
            <v>0</v>
          </cell>
          <cell r="BF276">
            <v>0</v>
          </cell>
          <cell r="BG276">
            <v>3795</v>
          </cell>
          <cell r="BH276">
            <v>0</v>
          </cell>
          <cell r="BI276">
            <v>6000</v>
          </cell>
          <cell r="BJ276">
            <v>0</v>
          </cell>
          <cell r="BK276">
            <v>6000</v>
          </cell>
          <cell r="BL276">
            <v>0</v>
          </cell>
          <cell r="BM276">
            <v>5562</v>
          </cell>
          <cell r="BN276">
            <v>-46273.560000000056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-46273.560000000056</v>
          </cell>
        </row>
        <row r="277">
          <cell r="A277">
            <v>920</v>
          </cell>
          <cell r="B277" t="str">
            <v>Barnwood Church of England Primary School</v>
          </cell>
          <cell r="C277">
            <v>1</v>
          </cell>
          <cell r="D277">
            <v>61496</v>
          </cell>
          <cell r="E277">
            <v>0</v>
          </cell>
          <cell r="F277">
            <v>0</v>
          </cell>
          <cell r="G277">
            <v>4097</v>
          </cell>
          <cell r="H277">
            <v>0</v>
          </cell>
          <cell r="I277">
            <v>0</v>
          </cell>
          <cell r="J277">
            <v>576443</v>
          </cell>
          <cell r="K277">
            <v>0</v>
          </cell>
          <cell r="L277">
            <v>62876</v>
          </cell>
          <cell r="M277">
            <v>0</v>
          </cell>
          <cell r="N277">
            <v>19382</v>
          </cell>
          <cell r="O277">
            <v>0</v>
          </cell>
          <cell r="P277">
            <v>0</v>
          </cell>
          <cell r="Q277">
            <v>1000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43323</v>
          </cell>
          <cell r="X277">
            <v>0</v>
          </cell>
          <cell r="Y277">
            <v>0</v>
          </cell>
          <cell r="Z277">
            <v>0</v>
          </cell>
          <cell r="AA277">
            <v>420100</v>
          </cell>
          <cell r="AB277">
            <v>13990</v>
          </cell>
          <cell r="AC277">
            <v>142244</v>
          </cell>
          <cell r="AD277">
            <v>16769</v>
          </cell>
          <cell r="AE277">
            <v>28169</v>
          </cell>
          <cell r="AF277">
            <v>0</v>
          </cell>
          <cell r="AG277">
            <v>18895</v>
          </cell>
          <cell r="AH277">
            <v>1100</v>
          </cell>
          <cell r="AI277">
            <v>3000</v>
          </cell>
          <cell r="AJ277">
            <v>4935</v>
          </cell>
          <cell r="AK277">
            <v>1234</v>
          </cell>
          <cell r="AL277">
            <v>8559</v>
          </cell>
          <cell r="AM277">
            <v>1991</v>
          </cell>
          <cell r="AN277">
            <v>1300</v>
          </cell>
          <cell r="AO277">
            <v>3000</v>
          </cell>
          <cell r="AP277">
            <v>11000</v>
          </cell>
          <cell r="AQ277">
            <v>3229</v>
          </cell>
          <cell r="AR277">
            <v>2030</v>
          </cell>
          <cell r="AS277">
            <v>16438</v>
          </cell>
          <cell r="AT277">
            <v>3152</v>
          </cell>
          <cell r="AU277">
            <v>0</v>
          </cell>
          <cell r="AV277">
            <v>7030</v>
          </cell>
          <cell r="AW277">
            <v>5708</v>
          </cell>
          <cell r="AX277">
            <v>0</v>
          </cell>
          <cell r="AY277">
            <v>4356</v>
          </cell>
          <cell r="AZ277">
            <v>1836</v>
          </cell>
          <cell r="BA277">
            <v>1173</v>
          </cell>
          <cell r="BB277">
            <v>12957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3935</v>
          </cell>
          <cell r="BH277">
            <v>0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8032</v>
          </cell>
          <cell r="BN277">
            <v>30325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30325</v>
          </cell>
        </row>
        <row r="278">
          <cell r="A278">
            <v>921</v>
          </cell>
          <cell r="B278" t="str">
            <v>Calton Infant School</v>
          </cell>
          <cell r="D278">
            <v>23974</v>
          </cell>
          <cell r="E278">
            <v>0</v>
          </cell>
          <cell r="F278">
            <v>8636</v>
          </cell>
          <cell r="G278">
            <v>3233</v>
          </cell>
          <cell r="H278">
            <v>0</v>
          </cell>
          <cell r="I278">
            <v>0</v>
          </cell>
          <cell r="J278">
            <v>471628</v>
          </cell>
          <cell r="K278">
            <v>0</v>
          </cell>
          <cell r="L278">
            <v>60821</v>
          </cell>
          <cell r="M278">
            <v>0</v>
          </cell>
          <cell r="N278">
            <v>54137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670</v>
          </cell>
          <cell r="W278">
            <v>36916</v>
          </cell>
          <cell r="X278">
            <v>0</v>
          </cell>
          <cell r="Y278">
            <v>0</v>
          </cell>
          <cell r="Z278">
            <v>0</v>
          </cell>
          <cell r="AA278">
            <v>343655</v>
          </cell>
          <cell r="AB278">
            <v>1208</v>
          </cell>
          <cell r="AC278">
            <v>136099</v>
          </cell>
          <cell r="AD278">
            <v>14895</v>
          </cell>
          <cell r="AE278">
            <v>29155</v>
          </cell>
          <cell r="AF278">
            <v>0</v>
          </cell>
          <cell r="AG278">
            <v>19682</v>
          </cell>
          <cell r="AH278">
            <v>1000</v>
          </cell>
          <cell r="AI278">
            <v>2800</v>
          </cell>
          <cell r="AJ278">
            <v>14542</v>
          </cell>
          <cell r="AK278">
            <v>0</v>
          </cell>
          <cell r="AL278">
            <v>5000</v>
          </cell>
          <cell r="AM278">
            <v>327</v>
          </cell>
          <cell r="AN278">
            <v>2500</v>
          </cell>
          <cell r="AO278">
            <v>1600</v>
          </cell>
          <cell r="AP278">
            <v>5500</v>
          </cell>
          <cell r="AQ278">
            <v>0</v>
          </cell>
          <cell r="AR278">
            <v>1100</v>
          </cell>
          <cell r="AS278">
            <v>27991</v>
          </cell>
          <cell r="AT278">
            <v>5037</v>
          </cell>
          <cell r="AU278">
            <v>0</v>
          </cell>
          <cell r="AV278">
            <v>5975</v>
          </cell>
          <cell r="AW278">
            <v>4392</v>
          </cell>
          <cell r="AX278">
            <v>0</v>
          </cell>
          <cell r="AY278">
            <v>9158</v>
          </cell>
          <cell r="AZ278">
            <v>0</v>
          </cell>
          <cell r="BA278">
            <v>0</v>
          </cell>
          <cell r="BB278">
            <v>15193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44997</v>
          </cell>
          <cell r="BH278">
            <v>0</v>
          </cell>
          <cell r="BI278">
            <v>0</v>
          </cell>
          <cell r="BJ278">
            <v>0</v>
          </cell>
          <cell r="BK278">
            <v>50047</v>
          </cell>
          <cell r="BL278">
            <v>0</v>
          </cell>
          <cell r="BM278">
            <v>6819</v>
          </cell>
          <cell r="BN278">
            <v>1337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S278">
            <v>0</v>
          </cell>
          <cell r="BT278">
            <v>1337</v>
          </cell>
        </row>
        <row r="279">
          <cell r="A279">
            <v>922</v>
          </cell>
          <cell r="B279" t="str">
            <v>Calton Junior School</v>
          </cell>
          <cell r="D279">
            <v>36288</v>
          </cell>
          <cell r="E279">
            <v>0</v>
          </cell>
          <cell r="F279">
            <v>-23823</v>
          </cell>
          <cell r="G279">
            <v>1245</v>
          </cell>
          <cell r="H279">
            <v>0</v>
          </cell>
          <cell r="I279">
            <v>0</v>
          </cell>
          <cell r="J279">
            <v>617454</v>
          </cell>
          <cell r="K279">
            <v>0</v>
          </cell>
          <cell r="L279">
            <v>82063</v>
          </cell>
          <cell r="M279">
            <v>0</v>
          </cell>
          <cell r="N279">
            <v>67686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45208</v>
          </cell>
          <cell r="X279">
            <v>0</v>
          </cell>
          <cell r="Y279">
            <v>0</v>
          </cell>
          <cell r="Z279">
            <v>0</v>
          </cell>
          <cell r="AA279">
            <v>439581</v>
          </cell>
          <cell r="AB279">
            <v>0</v>
          </cell>
          <cell r="AC279">
            <v>173258</v>
          </cell>
          <cell r="AD279">
            <v>32612</v>
          </cell>
          <cell r="AE279">
            <v>31645</v>
          </cell>
          <cell r="AF279">
            <v>0</v>
          </cell>
          <cell r="AG279">
            <v>27791</v>
          </cell>
          <cell r="AH279">
            <v>2000</v>
          </cell>
          <cell r="AI279">
            <v>4250</v>
          </cell>
          <cell r="AJ279">
            <v>0</v>
          </cell>
          <cell r="AK279">
            <v>0</v>
          </cell>
          <cell r="AL279">
            <v>11500</v>
          </cell>
          <cell r="AM279">
            <v>4500</v>
          </cell>
          <cell r="AN279">
            <v>1500</v>
          </cell>
          <cell r="AO279">
            <v>2000</v>
          </cell>
          <cell r="AP279">
            <v>12000</v>
          </cell>
          <cell r="AQ279">
            <v>14919</v>
          </cell>
          <cell r="AR279">
            <v>600</v>
          </cell>
          <cell r="AS279">
            <v>31100</v>
          </cell>
          <cell r="AT279">
            <v>0</v>
          </cell>
          <cell r="AU279">
            <v>0</v>
          </cell>
          <cell r="AV279">
            <v>10150</v>
          </cell>
          <cell r="AW279">
            <v>6137</v>
          </cell>
          <cell r="AX279">
            <v>0</v>
          </cell>
          <cell r="AY279">
            <v>13978</v>
          </cell>
          <cell r="AZ279">
            <v>12000</v>
          </cell>
          <cell r="BA279">
            <v>0</v>
          </cell>
          <cell r="BB279">
            <v>17129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36237</v>
          </cell>
          <cell r="BH279">
            <v>0</v>
          </cell>
          <cell r="BI279">
            <v>0</v>
          </cell>
          <cell r="BJ279">
            <v>0</v>
          </cell>
          <cell r="BK279">
            <v>8663</v>
          </cell>
          <cell r="BL279">
            <v>0</v>
          </cell>
          <cell r="BM279">
            <v>4996</v>
          </cell>
          <cell r="BN279">
            <v>49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49</v>
          </cell>
        </row>
        <row r="280">
          <cell r="A280">
            <v>924</v>
          </cell>
          <cell r="B280" t="str">
            <v>Coney Hill Community Primary School</v>
          </cell>
          <cell r="D280">
            <v>109845</v>
          </cell>
          <cell r="E280">
            <v>0</v>
          </cell>
          <cell r="F280">
            <v>9336</v>
          </cell>
          <cell r="G280">
            <v>3853</v>
          </cell>
          <cell r="H280">
            <v>0</v>
          </cell>
          <cell r="I280">
            <v>0</v>
          </cell>
          <cell r="J280">
            <v>593574</v>
          </cell>
          <cell r="K280">
            <v>0</v>
          </cell>
          <cell r="L280">
            <v>88830</v>
          </cell>
          <cell r="M280">
            <v>0</v>
          </cell>
          <cell r="N280">
            <v>108103</v>
          </cell>
          <cell r="O280">
            <v>0</v>
          </cell>
          <cell r="P280">
            <v>0</v>
          </cell>
          <cell r="Q280">
            <v>5000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47788</v>
          </cell>
          <cell r="X280">
            <v>0</v>
          </cell>
          <cell r="Y280">
            <v>0</v>
          </cell>
          <cell r="Z280">
            <v>0</v>
          </cell>
          <cell r="AA280">
            <v>381099</v>
          </cell>
          <cell r="AB280">
            <v>1840</v>
          </cell>
          <cell r="AC280">
            <v>234355</v>
          </cell>
          <cell r="AD280">
            <v>27918</v>
          </cell>
          <cell r="AE280">
            <v>29215</v>
          </cell>
          <cell r="AF280">
            <v>0</v>
          </cell>
          <cell r="AG280">
            <v>53416</v>
          </cell>
          <cell r="AH280">
            <v>1100</v>
          </cell>
          <cell r="AI280">
            <v>1000</v>
          </cell>
          <cell r="AJ280">
            <v>4791</v>
          </cell>
          <cell r="AK280">
            <v>1198</v>
          </cell>
          <cell r="AL280">
            <v>12500</v>
          </cell>
          <cell r="AM280">
            <v>1302</v>
          </cell>
          <cell r="AN280">
            <v>2000</v>
          </cell>
          <cell r="AO280">
            <v>2000</v>
          </cell>
          <cell r="AP280">
            <v>13300</v>
          </cell>
          <cell r="AQ280">
            <v>22090</v>
          </cell>
          <cell r="AR280">
            <v>1100</v>
          </cell>
          <cell r="AS280">
            <v>24312</v>
          </cell>
          <cell r="AT280">
            <v>4052</v>
          </cell>
          <cell r="AU280">
            <v>0</v>
          </cell>
          <cell r="AV280">
            <v>14202</v>
          </cell>
          <cell r="AW280">
            <v>5683</v>
          </cell>
          <cell r="AX280">
            <v>3306</v>
          </cell>
          <cell r="AY280">
            <v>36403</v>
          </cell>
          <cell r="AZ280">
            <v>2500</v>
          </cell>
          <cell r="BA280">
            <v>800</v>
          </cell>
          <cell r="BB280">
            <v>16738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25732</v>
          </cell>
          <cell r="BH280">
            <v>0</v>
          </cell>
          <cell r="BI280">
            <v>0</v>
          </cell>
          <cell r="BJ280">
            <v>0</v>
          </cell>
          <cell r="BK280">
            <v>16371</v>
          </cell>
          <cell r="BL280">
            <v>0</v>
          </cell>
          <cell r="BM280">
            <v>3853</v>
          </cell>
          <cell r="BN280">
            <v>54920</v>
          </cell>
          <cell r="BO280">
            <v>0</v>
          </cell>
          <cell r="BP280">
            <v>15000</v>
          </cell>
          <cell r="BQ280">
            <v>3697</v>
          </cell>
          <cell r="BR280">
            <v>0</v>
          </cell>
          <cell r="BS280">
            <v>0</v>
          </cell>
          <cell r="BT280">
            <v>73617</v>
          </cell>
        </row>
        <row r="281">
          <cell r="A281">
            <v>925</v>
          </cell>
          <cell r="B281" t="str">
            <v>Dinglewell Infant School</v>
          </cell>
          <cell r="D281">
            <v>43423</v>
          </cell>
          <cell r="E281">
            <v>0</v>
          </cell>
          <cell r="F281">
            <v>34752</v>
          </cell>
          <cell r="G281">
            <v>5025</v>
          </cell>
          <cell r="H281">
            <v>0</v>
          </cell>
          <cell r="I281">
            <v>0</v>
          </cell>
          <cell r="J281">
            <v>735166</v>
          </cell>
          <cell r="K281">
            <v>0</v>
          </cell>
          <cell r="L281">
            <v>33702</v>
          </cell>
          <cell r="M281">
            <v>0</v>
          </cell>
          <cell r="N281">
            <v>20533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46687</v>
          </cell>
          <cell r="X281">
            <v>0</v>
          </cell>
          <cell r="Y281">
            <v>0</v>
          </cell>
          <cell r="Z281">
            <v>0</v>
          </cell>
          <cell r="AA281">
            <v>558677</v>
          </cell>
          <cell r="AB281">
            <v>7987</v>
          </cell>
          <cell r="AC281">
            <v>123052</v>
          </cell>
          <cell r="AD281">
            <v>9464</v>
          </cell>
          <cell r="AE281">
            <v>30960</v>
          </cell>
          <cell r="AF281">
            <v>0</v>
          </cell>
          <cell r="AG281">
            <v>9726</v>
          </cell>
          <cell r="AH281">
            <v>1000</v>
          </cell>
          <cell r="AI281">
            <v>2500</v>
          </cell>
          <cell r="AJ281">
            <v>7330</v>
          </cell>
          <cell r="AK281">
            <v>0</v>
          </cell>
          <cell r="AL281">
            <v>12025</v>
          </cell>
          <cell r="AM281">
            <v>250</v>
          </cell>
          <cell r="AN281">
            <v>10050</v>
          </cell>
          <cell r="AO281">
            <v>2700</v>
          </cell>
          <cell r="AP281">
            <v>7600</v>
          </cell>
          <cell r="AQ281">
            <v>0</v>
          </cell>
          <cell r="AR281">
            <v>1400</v>
          </cell>
          <cell r="AS281">
            <v>32679</v>
          </cell>
          <cell r="AT281">
            <v>3000</v>
          </cell>
          <cell r="AU281">
            <v>0</v>
          </cell>
          <cell r="AV281">
            <v>4870</v>
          </cell>
          <cell r="AW281">
            <v>5550</v>
          </cell>
          <cell r="AX281">
            <v>0</v>
          </cell>
          <cell r="AY281">
            <v>3374</v>
          </cell>
          <cell r="AZ281">
            <v>0</v>
          </cell>
          <cell r="BA281">
            <v>283</v>
          </cell>
          <cell r="BB281">
            <v>17182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53135</v>
          </cell>
          <cell r="BH281">
            <v>0</v>
          </cell>
          <cell r="BI281">
            <v>0</v>
          </cell>
          <cell r="BJ281">
            <v>0</v>
          </cell>
          <cell r="BK281">
            <v>83987</v>
          </cell>
          <cell r="BL281">
            <v>0</v>
          </cell>
          <cell r="BM281">
            <v>0</v>
          </cell>
          <cell r="BN281">
            <v>27852</v>
          </cell>
          <cell r="BO281">
            <v>0</v>
          </cell>
          <cell r="BP281">
            <v>8925</v>
          </cell>
          <cell r="BQ281">
            <v>0</v>
          </cell>
          <cell r="BR281">
            <v>0</v>
          </cell>
          <cell r="BS281">
            <v>0</v>
          </cell>
          <cell r="BT281">
            <v>36777</v>
          </cell>
        </row>
        <row r="282">
          <cell r="A282">
            <v>926</v>
          </cell>
          <cell r="B282" t="str">
            <v>Dinglewell Junior School</v>
          </cell>
          <cell r="D282">
            <v>38303</v>
          </cell>
          <cell r="E282">
            <v>0</v>
          </cell>
          <cell r="F282">
            <v>66608</v>
          </cell>
          <cell r="G282">
            <v>9201</v>
          </cell>
          <cell r="H282">
            <v>0</v>
          </cell>
          <cell r="I282">
            <v>0</v>
          </cell>
          <cell r="J282">
            <v>956357</v>
          </cell>
          <cell r="K282">
            <v>0</v>
          </cell>
          <cell r="L282">
            <v>46975</v>
          </cell>
          <cell r="M282">
            <v>0</v>
          </cell>
          <cell r="N282">
            <v>42580</v>
          </cell>
          <cell r="O282">
            <v>0</v>
          </cell>
          <cell r="P282">
            <v>0</v>
          </cell>
          <cell r="Q282">
            <v>10500</v>
          </cell>
          <cell r="R282">
            <v>0</v>
          </cell>
          <cell r="S282">
            <v>0</v>
          </cell>
          <cell r="T282">
            <v>0</v>
          </cell>
          <cell r="U282">
            <v>23600</v>
          </cell>
          <cell r="V282">
            <v>0</v>
          </cell>
          <cell r="W282">
            <v>58113</v>
          </cell>
          <cell r="X282">
            <v>0</v>
          </cell>
          <cell r="Y282">
            <v>0</v>
          </cell>
          <cell r="Z282">
            <v>0</v>
          </cell>
          <cell r="AA282">
            <v>659681</v>
          </cell>
          <cell r="AB282">
            <v>0</v>
          </cell>
          <cell r="AC282">
            <v>60377</v>
          </cell>
          <cell r="AD282">
            <v>13971</v>
          </cell>
          <cell r="AE282">
            <v>45656</v>
          </cell>
          <cell r="AF282">
            <v>0</v>
          </cell>
          <cell r="AG282">
            <v>10116</v>
          </cell>
          <cell r="AH282">
            <v>1000</v>
          </cell>
          <cell r="AI282">
            <v>5000</v>
          </cell>
          <cell r="AJ282">
            <v>10700</v>
          </cell>
          <cell r="AK282">
            <v>2800</v>
          </cell>
          <cell r="AL282">
            <v>13300</v>
          </cell>
          <cell r="AM282">
            <v>2000</v>
          </cell>
          <cell r="AN282">
            <v>2150</v>
          </cell>
          <cell r="AO282">
            <v>4500</v>
          </cell>
          <cell r="AP282">
            <v>13000</v>
          </cell>
          <cell r="AQ282">
            <v>12693</v>
          </cell>
          <cell r="AR282">
            <v>2700</v>
          </cell>
          <cell r="AS282">
            <v>58442</v>
          </cell>
          <cell r="AT282">
            <v>4955</v>
          </cell>
          <cell r="AU282">
            <v>0</v>
          </cell>
          <cell r="AV282">
            <v>3050</v>
          </cell>
          <cell r="AW282">
            <v>8900</v>
          </cell>
          <cell r="AX282">
            <v>0</v>
          </cell>
          <cell r="AY282">
            <v>6748</v>
          </cell>
          <cell r="AZ282">
            <v>45050</v>
          </cell>
          <cell r="BA282">
            <v>148551</v>
          </cell>
          <cell r="BB282">
            <v>17021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61487</v>
          </cell>
          <cell r="BH282">
            <v>0</v>
          </cell>
          <cell r="BI282">
            <v>0</v>
          </cell>
          <cell r="BJ282">
            <v>0</v>
          </cell>
          <cell r="BK282">
            <v>35510</v>
          </cell>
          <cell r="BL282">
            <v>0</v>
          </cell>
          <cell r="BM282">
            <v>7879</v>
          </cell>
          <cell r="BN282">
            <v>24067</v>
          </cell>
          <cell r="BO282">
            <v>0</v>
          </cell>
          <cell r="BP282">
            <v>93907</v>
          </cell>
          <cell r="BQ282">
            <v>0</v>
          </cell>
          <cell r="BR282">
            <v>0</v>
          </cell>
          <cell r="BS282">
            <v>0</v>
          </cell>
          <cell r="BT282">
            <v>117974</v>
          </cell>
        </row>
        <row r="283">
          <cell r="A283">
            <v>927</v>
          </cell>
          <cell r="B283" t="str">
            <v>Elmbridge Infant School</v>
          </cell>
          <cell r="D283">
            <v>42282</v>
          </cell>
          <cell r="E283">
            <v>0</v>
          </cell>
          <cell r="F283">
            <v>23357</v>
          </cell>
          <cell r="G283">
            <v>3862</v>
          </cell>
          <cell r="H283">
            <v>0</v>
          </cell>
          <cell r="I283">
            <v>0</v>
          </cell>
          <cell r="J283">
            <v>611927</v>
          </cell>
          <cell r="K283">
            <v>0</v>
          </cell>
          <cell r="L283">
            <v>38745</v>
          </cell>
          <cell r="M283">
            <v>0</v>
          </cell>
          <cell r="N283">
            <v>17364</v>
          </cell>
          <cell r="O283">
            <v>0</v>
          </cell>
          <cell r="P283">
            <v>0</v>
          </cell>
          <cell r="Q283">
            <v>4100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43033</v>
          </cell>
          <cell r="X283">
            <v>0</v>
          </cell>
          <cell r="Y283">
            <v>0</v>
          </cell>
          <cell r="Z283">
            <v>0</v>
          </cell>
          <cell r="AA283">
            <v>435451</v>
          </cell>
          <cell r="AB283">
            <v>13775</v>
          </cell>
          <cell r="AC283">
            <v>101378</v>
          </cell>
          <cell r="AD283">
            <v>25218</v>
          </cell>
          <cell r="AE283">
            <v>35230</v>
          </cell>
          <cell r="AF283">
            <v>0</v>
          </cell>
          <cell r="AG283">
            <v>16691</v>
          </cell>
          <cell r="AH283">
            <v>666</v>
          </cell>
          <cell r="AI283">
            <v>3700</v>
          </cell>
          <cell r="AJ283">
            <v>6427</v>
          </cell>
          <cell r="AK283">
            <v>0</v>
          </cell>
          <cell r="AL283">
            <v>7000</v>
          </cell>
          <cell r="AM283">
            <v>3200</v>
          </cell>
          <cell r="AN283">
            <v>1900</v>
          </cell>
          <cell r="AO283">
            <v>3400</v>
          </cell>
          <cell r="AP283">
            <v>12000</v>
          </cell>
          <cell r="AQ283">
            <v>18758</v>
          </cell>
          <cell r="AR283">
            <v>700</v>
          </cell>
          <cell r="AS283">
            <v>15958</v>
          </cell>
          <cell r="AT283">
            <v>3185</v>
          </cell>
          <cell r="AU283">
            <v>0</v>
          </cell>
          <cell r="AV283">
            <v>8450</v>
          </cell>
          <cell r="AW283">
            <v>5662</v>
          </cell>
          <cell r="AX283">
            <v>0</v>
          </cell>
          <cell r="AY283">
            <v>10604</v>
          </cell>
          <cell r="AZ283">
            <v>5000</v>
          </cell>
          <cell r="BA283">
            <v>2188</v>
          </cell>
          <cell r="BB283">
            <v>12237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48379</v>
          </cell>
          <cell r="BH283">
            <v>0</v>
          </cell>
          <cell r="BI283">
            <v>0</v>
          </cell>
          <cell r="BJ283">
            <v>0</v>
          </cell>
          <cell r="BK283">
            <v>33961</v>
          </cell>
          <cell r="BL283">
            <v>0</v>
          </cell>
          <cell r="BM283">
            <v>7617</v>
          </cell>
          <cell r="BN283">
            <v>8673</v>
          </cell>
          <cell r="BO283">
            <v>0</v>
          </cell>
          <cell r="BP283">
            <v>34020</v>
          </cell>
          <cell r="BQ283">
            <v>0</v>
          </cell>
          <cell r="BR283">
            <v>0</v>
          </cell>
          <cell r="BS283">
            <v>0</v>
          </cell>
          <cell r="BT283">
            <v>42693</v>
          </cell>
        </row>
        <row r="284">
          <cell r="A284">
            <v>928</v>
          </cell>
          <cell r="B284" t="str">
            <v>Elmbridge Junior School</v>
          </cell>
          <cell r="D284">
            <v>133795</v>
          </cell>
          <cell r="E284">
            <v>0</v>
          </cell>
          <cell r="F284">
            <v>28</v>
          </cell>
          <cell r="G284">
            <v>4470</v>
          </cell>
          <cell r="H284">
            <v>0</v>
          </cell>
          <cell r="I284">
            <v>0</v>
          </cell>
          <cell r="J284">
            <v>885040</v>
          </cell>
          <cell r="K284">
            <v>0</v>
          </cell>
          <cell r="L284">
            <v>76854</v>
          </cell>
          <cell r="M284">
            <v>0</v>
          </cell>
          <cell r="N284">
            <v>42142</v>
          </cell>
          <cell r="O284">
            <v>0</v>
          </cell>
          <cell r="P284">
            <v>3000</v>
          </cell>
          <cell r="Q284">
            <v>14000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55747</v>
          </cell>
          <cell r="X284">
            <v>0</v>
          </cell>
          <cell r="Y284">
            <v>0</v>
          </cell>
          <cell r="Z284">
            <v>0</v>
          </cell>
          <cell r="AA284">
            <v>622956</v>
          </cell>
          <cell r="AB284">
            <v>37237</v>
          </cell>
          <cell r="AC284">
            <v>144777</v>
          </cell>
          <cell r="AD284">
            <v>39360</v>
          </cell>
          <cell r="AE284">
            <v>41829</v>
          </cell>
          <cell r="AF284">
            <v>0</v>
          </cell>
          <cell r="AG284">
            <v>19412</v>
          </cell>
          <cell r="AH284">
            <v>1500</v>
          </cell>
          <cell r="AI284">
            <v>5000</v>
          </cell>
          <cell r="AJ284">
            <v>8798</v>
          </cell>
          <cell r="AK284">
            <v>0</v>
          </cell>
          <cell r="AL284">
            <v>39130</v>
          </cell>
          <cell r="AM284">
            <v>2850</v>
          </cell>
          <cell r="AN284">
            <v>1100</v>
          </cell>
          <cell r="AO284">
            <v>4000</v>
          </cell>
          <cell r="AP284">
            <v>26350</v>
          </cell>
          <cell r="AQ284">
            <v>12434</v>
          </cell>
          <cell r="AR284">
            <v>3127</v>
          </cell>
          <cell r="AS284">
            <v>81971</v>
          </cell>
          <cell r="AT284">
            <v>9037</v>
          </cell>
          <cell r="AU284">
            <v>0</v>
          </cell>
          <cell r="AV284">
            <v>7000</v>
          </cell>
          <cell r="AW284">
            <v>7998</v>
          </cell>
          <cell r="AX284">
            <v>0</v>
          </cell>
          <cell r="AY284">
            <v>9158</v>
          </cell>
          <cell r="AZ284">
            <v>22280</v>
          </cell>
          <cell r="BA284">
            <v>12500</v>
          </cell>
          <cell r="BB284">
            <v>18407</v>
          </cell>
          <cell r="BC284">
            <v>0</v>
          </cell>
          <cell r="BD284">
            <v>0</v>
          </cell>
          <cell r="BE284">
            <v>0</v>
          </cell>
          <cell r="BF284">
            <v>0</v>
          </cell>
          <cell r="BG284">
            <v>60269</v>
          </cell>
          <cell r="BH284">
            <v>0</v>
          </cell>
          <cell r="BI284">
            <v>0</v>
          </cell>
          <cell r="BJ284">
            <v>0</v>
          </cell>
          <cell r="BK284">
            <v>56231</v>
          </cell>
          <cell r="BL284">
            <v>0</v>
          </cell>
          <cell r="BM284">
            <v>8536</v>
          </cell>
          <cell r="BN284">
            <v>32367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32367</v>
          </cell>
        </row>
        <row r="285">
          <cell r="A285">
            <v>929</v>
          </cell>
          <cell r="B285" t="str">
            <v>Finlay Primary School</v>
          </cell>
          <cell r="D285">
            <v>155195</v>
          </cell>
          <cell r="E285">
            <v>0</v>
          </cell>
          <cell r="F285">
            <v>-13999</v>
          </cell>
          <cell r="G285">
            <v>3137</v>
          </cell>
          <cell r="H285">
            <v>0</v>
          </cell>
          <cell r="I285">
            <v>0</v>
          </cell>
          <cell r="J285">
            <v>478323</v>
          </cell>
          <cell r="K285">
            <v>0</v>
          </cell>
          <cell r="L285">
            <v>100932</v>
          </cell>
          <cell r="M285">
            <v>0</v>
          </cell>
          <cell r="N285">
            <v>119241</v>
          </cell>
          <cell r="O285">
            <v>0</v>
          </cell>
          <cell r="P285">
            <v>0</v>
          </cell>
          <cell r="Q285">
            <v>2442</v>
          </cell>
          <cell r="R285">
            <v>0</v>
          </cell>
          <cell r="S285">
            <v>0</v>
          </cell>
          <cell r="T285">
            <v>0</v>
          </cell>
          <cell r="U285">
            <v>1500</v>
          </cell>
          <cell r="V285">
            <v>16165</v>
          </cell>
          <cell r="W285">
            <v>41815</v>
          </cell>
          <cell r="X285">
            <v>0</v>
          </cell>
          <cell r="Y285">
            <v>0</v>
          </cell>
          <cell r="Z285">
            <v>0</v>
          </cell>
          <cell r="AA285">
            <v>369838</v>
          </cell>
          <cell r="AB285">
            <v>0</v>
          </cell>
          <cell r="AC285">
            <v>206273</v>
          </cell>
          <cell r="AD285">
            <v>38303</v>
          </cell>
          <cell r="AE285">
            <v>46020</v>
          </cell>
          <cell r="AF285">
            <v>0</v>
          </cell>
          <cell r="AG285">
            <v>20776</v>
          </cell>
          <cell r="AH285">
            <v>5500</v>
          </cell>
          <cell r="AI285">
            <v>3000</v>
          </cell>
          <cell r="AJ285">
            <v>11384</v>
          </cell>
          <cell r="AK285">
            <v>0</v>
          </cell>
          <cell r="AL285">
            <v>18651</v>
          </cell>
          <cell r="AM285">
            <v>3600</v>
          </cell>
          <cell r="AN285">
            <v>0</v>
          </cell>
          <cell r="AO285">
            <v>4000</v>
          </cell>
          <cell r="AP285">
            <v>29023</v>
          </cell>
          <cell r="AQ285">
            <v>8243</v>
          </cell>
          <cell r="AR285">
            <v>4854</v>
          </cell>
          <cell r="AS285">
            <v>43367</v>
          </cell>
          <cell r="AT285">
            <v>0</v>
          </cell>
          <cell r="AU285">
            <v>0</v>
          </cell>
          <cell r="AV285">
            <v>7330</v>
          </cell>
          <cell r="AW285">
            <v>4316</v>
          </cell>
          <cell r="AX285">
            <v>0</v>
          </cell>
          <cell r="AY285">
            <v>30366</v>
          </cell>
          <cell r="AZ285">
            <v>0</v>
          </cell>
          <cell r="BA285">
            <v>0</v>
          </cell>
          <cell r="BB285">
            <v>11160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42522</v>
          </cell>
          <cell r="BH285">
            <v>0</v>
          </cell>
          <cell r="BI285">
            <v>0</v>
          </cell>
          <cell r="BJ285">
            <v>0</v>
          </cell>
          <cell r="BK285">
            <v>24992</v>
          </cell>
          <cell r="BL285">
            <v>0</v>
          </cell>
          <cell r="BM285">
            <v>6668</v>
          </cell>
          <cell r="BN285">
            <v>49609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49609</v>
          </cell>
        </row>
        <row r="286">
          <cell r="A286">
            <v>933</v>
          </cell>
          <cell r="B286" t="str">
            <v>Harewood Infant School</v>
          </cell>
          <cell r="D286">
            <v>39302</v>
          </cell>
          <cell r="E286">
            <v>0</v>
          </cell>
          <cell r="F286">
            <v>46816</v>
          </cell>
          <cell r="G286">
            <v>3841</v>
          </cell>
          <cell r="H286">
            <v>1648</v>
          </cell>
          <cell r="I286">
            <v>0</v>
          </cell>
          <cell r="J286">
            <v>567634</v>
          </cell>
          <cell r="K286">
            <v>0</v>
          </cell>
          <cell r="L286">
            <v>42510</v>
          </cell>
          <cell r="M286">
            <v>0</v>
          </cell>
          <cell r="N286">
            <v>51254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2212</v>
          </cell>
          <cell r="W286">
            <v>40623</v>
          </cell>
          <cell r="X286">
            <v>0</v>
          </cell>
          <cell r="Y286">
            <v>0</v>
          </cell>
          <cell r="Z286">
            <v>0</v>
          </cell>
          <cell r="AA286">
            <v>415502</v>
          </cell>
          <cell r="AB286">
            <v>8725</v>
          </cell>
          <cell r="AC286">
            <v>105955</v>
          </cell>
          <cell r="AD286">
            <v>22869</v>
          </cell>
          <cell r="AE286">
            <v>30130</v>
          </cell>
          <cell r="AF286">
            <v>0</v>
          </cell>
          <cell r="AG286">
            <v>16139</v>
          </cell>
          <cell r="AH286">
            <v>600</v>
          </cell>
          <cell r="AI286">
            <v>3688</v>
          </cell>
          <cell r="AJ286">
            <v>8471</v>
          </cell>
          <cell r="AK286">
            <v>0</v>
          </cell>
          <cell r="AL286">
            <v>5360</v>
          </cell>
          <cell r="AM286">
            <v>1130</v>
          </cell>
          <cell r="AN286">
            <v>1600</v>
          </cell>
          <cell r="AO286">
            <v>4000</v>
          </cell>
          <cell r="AP286">
            <v>9000</v>
          </cell>
          <cell r="AQ286">
            <v>0</v>
          </cell>
          <cell r="AR286">
            <v>1400</v>
          </cell>
          <cell r="AS286">
            <v>30700</v>
          </cell>
          <cell r="AT286">
            <v>4813</v>
          </cell>
          <cell r="AU286">
            <v>0</v>
          </cell>
          <cell r="AV286">
            <v>5500</v>
          </cell>
          <cell r="AW286">
            <v>5332</v>
          </cell>
          <cell r="AX286">
            <v>0</v>
          </cell>
          <cell r="AY286">
            <v>9158</v>
          </cell>
          <cell r="AZ286">
            <v>1000</v>
          </cell>
          <cell r="BA286">
            <v>3345</v>
          </cell>
          <cell r="BB286">
            <v>16241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47692</v>
          </cell>
          <cell r="BH286">
            <v>0</v>
          </cell>
          <cell r="BI286">
            <v>0</v>
          </cell>
          <cell r="BJ286">
            <v>0</v>
          </cell>
          <cell r="BK286">
            <v>73648</v>
          </cell>
          <cell r="BL286">
            <v>0</v>
          </cell>
          <cell r="BM286">
            <v>7552</v>
          </cell>
          <cell r="BN286">
            <v>32877</v>
          </cell>
          <cell r="BO286">
            <v>0</v>
          </cell>
          <cell r="BP286">
            <v>18797</v>
          </cell>
          <cell r="BQ286">
            <v>0</v>
          </cell>
          <cell r="BR286">
            <v>0</v>
          </cell>
          <cell r="BS286">
            <v>0</v>
          </cell>
          <cell r="BT286">
            <v>51674</v>
          </cell>
        </row>
        <row r="287">
          <cell r="A287">
            <v>934</v>
          </cell>
          <cell r="B287" t="str">
            <v>Harewood Junior School</v>
          </cell>
          <cell r="C287">
            <v>1</v>
          </cell>
          <cell r="D287">
            <v>77969</v>
          </cell>
          <cell r="E287">
            <v>0</v>
          </cell>
          <cell r="F287">
            <v>31839</v>
          </cell>
          <cell r="G287">
            <v>0</v>
          </cell>
          <cell r="H287">
            <v>0</v>
          </cell>
          <cell r="I287">
            <v>0</v>
          </cell>
          <cell r="J287">
            <v>823844</v>
          </cell>
          <cell r="K287">
            <v>0</v>
          </cell>
          <cell r="L287">
            <v>82555</v>
          </cell>
          <cell r="M287">
            <v>0</v>
          </cell>
          <cell r="N287">
            <v>75352</v>
          </cell>
          <cell r="O287">
            <v>0</v>
          </cell>
          <cell r="P287">
            <v>51973</v>
          </cell>
          <cell r="Q287">
            <v>6030</v>
          </cell>
          <cell r="R287">
            <v>0</v>
          </cell>
          <cell r="S287">
            <v>0</v>
          </cell>
          <cell r="T287">
            <v>0</v>
          </cell>
          <cell r="U287">
            <v>4606</v>
          </cell>
          <cell r="V287">
            <v>449</v>
          </cell>
          <cell r="W287">
            <v>52521</v>
          </cell>
          <cell r="X287">
            <v>0</v>
          </cell>
          <cell r="Y287">
            <v>0</v>
          </cell>
          <cell r="Z287">
            <v>0</v>
          </cell>
          <cell r="AA287">
            <v>687398</v>
          </cell>
          <cell r="AB287">
            <v>2150</v>
          </cell>
          <cell r="AC287">
            <v>173614</v>
          </cell>
          <cell r="AD287">
            <v>24716</v>
          </cell>
          <cell r="AE287">
            <v>46921</v>
          </cell>
          <cell r="AF287">
            <v>0</v>
          </cell>
          <cell r="AG287">
            <v>30363</v>
          </cell>
          <cell r="AH287">
            <v>2855</v>
          </cell>
          <cell r="AI287">
            <v>0</v>
          </cell>
          <cell r="AJ287">
            <v>6708</v>
          </cell>
          <cell r="AK287">
            <v>1678</v>
          </cell>
          <cell r="AL287">
            <v>10000</v>
          </cell>
          <cell r="AM287">
            <v>3000</v>
          </cell>
          <cell r="AN287">
            <v>1000</v>
          </cell>
          <cell r="AO287">
            <v>2000</v>
          </cell>
          <cell r="AP287">
            <v>10660</v>
          </cell>
          <cell r="AQ287">
            <v>12081</v>
          </cell>
          <cell r="AR287">
            <v>850</v>
          </cell>
          <cell r="AS287">
            <v>82710</v>
          </cell>
          <cell r="AT287">
            <v>4270</v>
          </cell>
          <cell r="AU287">
            <v>0</v>
          </cell>
          <cell r="AV287">
            <v>3250</v>
          </cell>
          <cell r="AW287">
            <v>7592</v>
          </cell>
          <cell r="AX287">
            <v>1742</v>
          </cell>
          <cell r="AY287">
            <v>6000</v>
          </cell>
          <cell r="AZ287">
            <v>0</v>
          </cell>
          <cell r="BA287">
            <v>3290</v>
          </cell>
          <cell r="BB287">
            <v>12689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61462</v>
          </cell>
          <cell r="BH287">
            <v>0</v>
          </cell>
          <cell r="BI287">
            <v>0</v>
          </cell>
          <cell r="BJ287">
            <v>0</v>
          </cell>
          <cell r="BK287">
            <v>84993</v>
          </cell>
          <cell r="BL287">
            <v>0</v>
          </cell>
          <cell r="BM287">
            <v>8308</v>
          </cell>
          <cell r="BN287">
            <v>37762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S287">
            <v>0</v>
          </cell>
          <cell r="BT287">
            <v>37762</v>
          </cell>
        </row>
        <row r="288">
          <cell r="A288">
            <v>935</v>
          </cell>
          <cell r="B288" t="str">
            <v>Hatherley Infant School</v>
          </cell>
          <cell r="D288">
            <v>103444</v>
          </cell>
          <cell r="E288">
            <v>0</v>
          </cell>
          <cell r="F288">
            <v>75413</v>
          </cell>
          <cell r="G288">
            <v>2745</v>
          </cell>
          <cell r="H288">
            <v>0</v>
          </cell>
          <cell r="I288">
            <v>0</v>
          </cell>
          <cell r="J288">
            <v>501729</v>
          </cell>
          <cell r="K288">
            <v>0</v>
          </cell>
          <cell r="L288">
            <v>64974</v>
          </cell>
          <cell r="M288">
            <v>0</v>
          </cell>
          <cell r="N288">
            <v>61617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34541</v>
          </cell>
          <cell r="X288">
            <v>0</v>
          </cell>
          <cell r="Y288">
            <v>0</v>
          </cell>
          <cell r="Z288">
            <v>0</v>
          </cell>
          <cell r="AA288">
            <v>383100</v>
          </cell>
          <cell r="AB288">
            <v>15048</v>
          </cell>
          <cell r="AC288">
            <v>108730</v>
          </cell>
          <cell r="AD288">
            <v>14000</v>
          </cell>
          <cell r="AE288">
            <v>31932</v>
          </cell>
          <cell r="AF288">
            <v>0</v>
          </cell>
          <cell r="AG288">
            <v>25024</v>
          </cell>
          <cell r="AH288">
            <v>6177</v>
          </cell>
          <cell r="AI288">
            <v>4500</v>
          </cell>
          <cell r="AJ288">
            <v>3000</v>
          </cell>
          <cell r="AK288">
            <v>1907</v>
          </cell>
          <cell r="AL288">
            <v>14800</v>
          </cell>
          <cell r="AM288">
            <v>1000</v>
          </cell>
          <cell r="AN288">
            <v>4000</v>
          </cell>
          <cell r="AO288">
            <v>2500</v>
          </cell>
          <cell r="AP288">
            <v>10000</v>
          </cell>
          <cell r="AQ288">
            <v>-6311</v>
          </cell>
          <cell r="AR288">
            <v>5650</v>
          </cell>
          <cell r="AS288">
            <v>34539</v>
          </cell>
          <cell r="AT288">
            <v>4042</v>
          </cell>
          <cell r="AU288">
            <v>0</v>
          </cell>
          <cell r="AV288">
            <v>14026</v>
          </cell>
          <cell r="AW288">
            <v>6287</v>
          </cell>
          <cell r="AX288">
            <v>0</v>
          </cell>
          <cell r="AY288">
            <v>26510</v>
          </cell>
          <cell r="AZ288">
            <v>0</v>
          </cell>
          <cell r="BA288">
            <v>14000</v>
          </cell>
          <cell r="BB288">
            <v>8792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44676</v>
          </cell>
          <cell r="BH288">
            <v>0</v>
          </cell>
          <cell r="BI288">
            <v>0</v>
          </cell>
          <cell r="BJ288">
            <v>0</v>
          </cell>
          <cell r="BK288">
            <v>116534</v>
          </cell>
          <cell r="BL288">
            <v>0</v>
          </cell>
          <cell r="BM288">
            <v>6300</v>
          </cell>
          <cell r="BN288">
            <v>33052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33052</v>
          </cell>
        </row>
        <row r="289">
          <cell r="A289">
            <v>936</v>
          </cell>
          <cell r="B289" t="str">
            <v>Hempsted Church of England Primary School</v>
          </cell>
          <cell r="D289">
            <v>52190</v>
          </cell>
          <cell r="E289">
            <v>0</v>
          </cell>
          <cell r="F289">
            <v>64270</v>
          </cell>
          <cell r="G289">
            <v>3547</v>
          </cell>
          <cell r="H289">
            <v>0</v>
          </cell>
          <cell r="I289">
            <v>0</v>
          </cell>
          <cell r="J289">
            <v>565558</v>
          </cell>
          <cell r="K289">
            <v>0</v>
          </cell>
          <cell r="L289">
            <v>41656</v>
          </cell>
          <cell r="M289">
            <v>0</v>
          </cell>
          <cell r="N289">
            <v>15559</v>
          </cell>
          <cell r="O289">
            <v>3000</v>
          </cell>
          <cell r="P289">
            <v>0</v>
          </cell>
          <cell r="Q289">
            <v>2000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39653</v>
          </cell>
          <cell r="X289">
            <v>0</v>
          </cell>
          <cell r="Y289">
            <v>0</v>
          </cell>
          <cell r="Z289">
            <v>0</v>
          </cell>
          <cell r="AA289">
            <v>390000</v>
          </cell>
          <cell r="AB289">
            <v>25942</v>
          </cell>
          <cell r="AC289">
            <v>97923</v>
          </cell>
          <cell r="AD289">
            <v>8700</v>
          </cell>
          <cell r="AE289">
            <v>42000</v>
          </cell>
          <cell r="AF289">
            <v>0</v>
          </cell>
          <cell r="AG289">
            <v>16554</v>
          </cell>
          <cell r="AH289">
            <v>1500</v>
          </cell>
          <cell r="AI289">
            <v>6050</v>
          </cell>
          <cell r="AJ289">
            <v>4894</v>
          </cell>
          <cell r="AK289">
            <v>1224</v>
          </cell>
          <cell r="AL289">
            <v>3000</v>
          </cell>
          <cell r="AM289">
            <v>4500</v>
          </cell>
          <cell r="AN289">
            <v>10500</v>
          </cell>
          <cell r="AO289">
            <v>2500</v>
          </cell>
          <cell r="AP289">
            <v>6500</v>
          </cell>
          <cell r="AQ289">
            <v>6359</v>
          </cell>
          <cell r="AR289">
            <v>1000</v>
          </cell>
          <cell r="AS289">
            <v>27362</v>
          </cell>
          <cell r="AT289">
            <v>4530</v>
          </cell>
          <cell r="AU289">
            <v>0</v>
          </cell>
          <cell r="AV289">
            <v>7200</v>
          </cell>
          <cell r="AW289">
            <v>5357</v>
          </cell>
          <cell r="AX289">
            <v>0</v>
          </cell>
          <cell r="AY289">
            <v>482</v>
          </cell>
          <cell r="AZ289">
            <v>0</v>
          </cell>
          <cell r="BA289">
            <v>2444</v>
          </cell>
          <cell r="BB289">
            <v>10934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47846</v>
          </cell>
          <cell r="BH289">
            <v>0</v>
          </cell>
          <cell r="BI289">
            <v>0</v>
          </cell>
          <cell r="BJ289">
            <v>0</v>
          </cell>
          <cell r="BK289">
            <v>108402</v>
          </cell>
          <cell r="BL289">
            <v>0</v>
          </cell>
          <cell r="BM289">
            <v>7261</v>
          </cell>
          <cell r="BN289">
            <v>32161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32161</v>
          </cell>
        </row>
        <row r="290">
          <cell r="A290">
            <v>937</v>
          </cell>
          <cell r="B290" t="str">
            <v>Hillview Primary School</v>
          </cell>
          <cell r="D290">
            <v>9069</v>
          </cell>
          <cell r="E290">
            <v>0</v>
          </cell>
          <cell r="F290">
            <v>-21551</v>
          </cell>
          <cell r="G290">
            <v>3575</v>
          </cell>
          <cell r="H290">
            <v>0</v>
          </cell>
          <cell r="I290">
            <v>0</v>
          </cell>
          <cell r="J290">
            <v>498084</v>
          </cell>
          <cell r="K290">
            <v>0</v>
          </cell>
          <cell r="L290">
            <v>43512</v>
          </cell>
          <cell r="M290">
            <v>0</v>
          </cell>
          <cell r="N290">
            <v>21800</v>
          </cell>
          <cell r="O290">
            <v>0</v>
          </cell>
          <cell r="P290">
            <v>0</v>
          </cell>
          <cell r="Q290">
            <v>1157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4307</v>
          </cell>
          <cell r="W290">
            <v>40064</v>
          </cell>
          <cell r="X290">
            <v>0</v>
          </cell>
          <cell r="Y290">
            <v>0</v>
          </cell>
          <cell r="Z290">
            <v>0</v>
          </cell>
          <cell r="AA290">
            <v>334267</v>
          </cell>
          <cell r="AB290">
            <v>2326</v>
          </cell>
          <cell r="AC290">
            <v>68981</v>
          </cell>
          <cell r="AD290">
            <v>21693</v>
          </cell>
          <cell r="AE290">
            <v>29517</v>
          </cell>
          <cell r="AF290">
            <v>0</v>
          </cell>
          <cell r="AG290">
            <v>13407</v>
          </cell>
          <cell r="AH290">
            <v>0</v>
          </cell>
          <cell r="AI290">
            <v>3550</v>
          </cell>
          <cell r="AJ290">
            <v>12998</v>
          </cell>
          <cell r="AK290">
            <v>0</v>
          </cell>
          <cell r="AL290">
            <v>10000</v>
          </cell>
          <cell r="AM290">
            <v>3000</v>
          </cell>
          <cell r="AN290">
            <v>900</v>
          </cell>
          <cell r="AO290">
            <v>6300</v>
          </cell>
          <cell r="AP290">
            <v>10500</v>
          </cell>
          <cell r="AQ290">
            <v>7819</v>
          </cell>
          <cell r="AR290">
            <v>800</v>
          </cell>
          <cell r="AS290">
            <v>35400</v>
          </cell>
          <cell r="AT290">
            <v>2800</v>
          </cell>
          <cell r="AU290">
            <v>0</v>
          </cell>
          <cell r="AV290">
            <v>5800</v>
          </cell>
          <cell r="AW290">
            <v>4646</v>
          </cell>
          <cell r="AX290">
            <v>0</v>
          </cell>
          <cell r="AY290">
            <v>10122</v>
          </cell>
          <cell r="AZ290">
            <v>5010</v>
          </cell>
          <cell r="BA290">
            <v>1000</v>
          </cell>
          <cell r="BB290">
            <v>14566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66707</v>
          </cell>
          <cell r="BH290">
            <v>0</v>
          </cell>
          <cell r="BI290">
            <v>0</v>
          </cell>
          <cell r="BJ290">
            <v>0</v>
          </cell>
          <cell r="BK290">
            <v>45112</v>
          </cell>
          <cell r="BL290">
            <v>0</v>
          </cell>
          <cell r="BM290">
            <v>3619</v>
          </cell>
          <cell r="BN290">
            <v>12591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12591</v>
          </cell>
        </row>
        <row r="291">
          <cell r="A291">
            <v>938</v>
          </cell>
          <cell r="B291" t="str">
            <v>Kingsholm Church of England Primary School</v>
          </cell>
          <cell r="C291">
            <v>1</v>
          </cell>
          <cell r="D291">
            <v>111643</v>
          </cell>
          <cell r="E291">
            <v>0</v>
          </cell>
          <cell r="F291">
            <v>27239</v>
          </cell>
          <cell r="G291">
            <v>0</v>
          </cell>
          <cell r="H291">
            <v>0</v>
          </cell>
          <cell r="I291">
            <v>0</v>
          </cell>
          <cell r="J291">
            <v>920706</v>
          </cell>
          <cell r="K291">
            <v>0</v>
          </cell>
          <cell r="L291">
            <v>190386</v>
          </cell>
          <cell r="M291">
            <v>0</v>
          </cell>
          <cell r="N291">
            <v>198704</v>
          </cell>
          <cell r="O291">
            <v>0</v>
          </cell>
          <cell r="P291">
            <v>31930</v>
          </cell>
          <cell r="Q291">
            <v>35250</v>
          </cell>
          <cell r="R291">
            <v>20000</v>
          </cell>
          <cell r="S291">
            <v>0</v>
          </cell>
          <cell r="T291">
            <v>0</v>
          </cell>
          <cell r="U291">
            <v>10000</v>
          </cell>
          <cell r="V291">
            <v>40814</v>
          </cell>
          <cell r="W291">
            <v>66601</v>
          </cell>
          <cell r="X291">
            <v>0</v>
          </cell>
          <cell r="Y291">
            <v>0</v>
          </cell>
          <cell r="Z291">
            <v>0</v>
          </cell>
          <cell r="AA291">
            <v>799132</v>
          </cell>
          <cell r="AB291">
            <v>11248</v>
          </cell>
          <cell r="AC291">
            <v>376704</v>
          </cell>
          <cell r="AD291">
            <v>45605</v>
          </cell>
          <cell r="AE291">
            <v>105191</v>
          </cell>
          <cell r="AF291">
            <v>29994</v>
          </cell>
          <cell r="AG291">
            <v>15000</v>
          </cell>
          <cell r="AH291">
            <v>500</v>
          </cell>
          <cell r="AI291">
            <v>15455</v>
          </cell>
          <cell r="AJ291">
            <v>22935</v>
          </cell>
          <cell r="AK291">
            <v>0</v>
          </cell>
          <cell r="AL291">
            <v>15691</v>
          </cell>
          <cell r="AM291">
            <v>2000</v>
          </cell>
          <cell r="AN291">
            <v>1750</v>
          </cell>
          <cell r="AO291">
            <v>8000</v>
          </cell>
          <cell r="AP291">
            <v>17000</v>
          </cell>
          <cell r="AQ291">
            <v>10883</v>
          </cell>
          <cell r="AR291">
            <v>4250</v>
          </cell>
          <cell r="AS291">
            <v>42328</v>
          </cell>
          <cell r="AT291">
            <v>3000</v>
          </cell>
          <cell r="AU291">
            <v>0</v>
          </cell>
          <cell r="AV291">
            <v>16500</v>
          </cell>
          <cell r="AW291">
            <v>8455</v>
          </cell>
          <cell r="AX291">
            <v>0</v>
          </cell>
          <cell r="AY291">
            <v>14206</v>
          </cell>
          <cell r="AZ291">
            <v>0</v>
          </cell>
          <cell r="BA291">
            <v>28994</v>
          </cell>
          <cell r="BB291">
            <v>13513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59461</v>
          </cell>
          <cell r="BH291">
            <v>0</v>
          </cell>
          <cell r="BI291">
            <v>0</v>
          </cell>
          <cell r="BJ291">
            <v>0</v>
          </cell>
          <cell r="BK291">
            <v>82573</v>
          </cell>
          <cell r="BL291">
            <v>0</v>
          </cell>
          <cell r="BM291">
            <v>4127</v>
          </cell>
          <cell r="BN291">
            <v>17700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S291">
            <v>0</v>
          </cell>
          <cell r="BT291">
            <v>17700</v>
          </cell>
        </row>
        <row r="292">
          <cell r="A292">
            <v>939</v>
          </cell>
          <cell r="B292" t="str">
            <v>Grange Primary School</v>
          </cell>
          <cell r="D292">
            <v>30743</v>
          </cell>
          <cell r="E292">
            <v>0</v>
          </cell>
          <cell r="F292">
            <v>50438</v>
          </cell>
          <cell r="G292">
            <v>1316</v>
          </cell>
          <cell r="H292">
            <v>0</v>
          </cell>
          <cell r="I292">
            <v>0</v>
          </cell>
          <cell r="J292">
            <v>851375</v>
          </cell>
          <cell r="K292">
            <v>0</v>
          </cell>
          <cell r="L292">
            <v>95549</v>
          </cell>
          <cell r="M292">
            <v>0</v>
          </cell>
          <cell r="N292">
            <v>92245</v>
          </cell>
          <cell r="O292">
            <v>41956</v>
          </cell>
          <cell r="P292">
            <v>0</v>
          </cell>
          <cell r="Q292">
            <v>1465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2000</v>
          </cell>
          <cell r="W292">
            <v>59900</v>
          </cell>
          <cell r="X292">
            <v>0</v>
          </cell>
          <cell r="Y292">
            <v>0</v>
          </cell>
          <cell r="Z292">
            <v>0</v>
          </cell>
          <cell r="AA292">
            <v>631837</v>
          </cell>
          <cell r="AB292">
            <v>13968</v>
          </cell>
          <cell r="AC292">
            <v>212156</v>
          </cell>
          <cell r="AD292">
            <v>38213</v>
          </cell>
          <cell r="AE292">
            <v>37383</v>
          </cell>
          <cell r="AF292">
            <v>0</v>
          </cell>
          <cell r="AG292">
            <v>37133</v>
          </cell>
          <cell r="AH292">
            <v>3000</v>
          </cell>
          <cell r="AI292">
            <v>0</v>
          </cell>
          <cell r="AJ292">
            <v>21020</v>
          </cell>
          <cell r="AK292">
            <v>0</v>
          </cell>
          <cell r="AL292">
            <v>5000</v>
          </cell>
          <cell r="AM292">
            <v>5000</v>
          </cell>
          <cell r="AN292">
            <v>3000</v>
          </cell>
          <cell r="AO292">
            <v>3600</v>
          </cell>
          <cell r="AP292">
            <v>16000</v>
          </cell>
          <cell r="AQ292">
            <v>17050</v>
          </cell>
          <cell r="AR292">
            <v>1700</v>
          </cell>
          <cell r="AS292">
            <v>36923</v>
          </cell>
          <cell r="AT292">
            <v>1500</v>
          </cell>
          <cell r="AU292">
            <v>0</v>
          </cell>
          <cell r="AV292">
            <v>5000</v>
          </cell>
          <cell r="AW292">
            <v>8393</v>
          </cell>
          <cell r="AX292">
            <v>0</v>
          </cell>
          <cell r="AY292">
            <v>31830</v>
          </cell>
          <cell r="AZ292">
            <v>25760</v>
          </cell>
          <cell r="BA292">
            <v>0</v>
          </cell>
          <cell r="BB292">
            <v>15741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31000</v>
          </cell>
          <cell r="BH292">
            <v>0</v>
          </cell>
          <cell r="BI292">
            <v>0</v>
          </cell>
          <cell r="BJ292">
            <v>0</v>
          </cell>
          <cell r="BK292">
            <v>77412</v>
          </cell>
          <cell r="BL292">
            <v>0</v>
          </cell>
          <cell r="BM292">
            <v>5342</v>
          </cell>
          <cell r="BN292">
            <v>4026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4026</v>
          </cell>
        </row>
        <row r="293">
          <cell r="A293">
            <v>940</v>
          </cell>
          <cell r="B293" t="str">
            <v>Linden Primary School</v>
          </cell>
          <cell r="D293">
            <v>90235</v>
          </cell>
          <cell r="E293">
            <v>0</v>
          </cell>
          <cell r="F293">
            <v>29656</v>
          </cell>
          <cell r="G293">
            <v>2087</v>
          </cell>
          <cell r="H293">
            <v>0</v>
          </cell>
          <cell r="I293">
            <v>0</v>
          </cell>
          <cell r="J293">
            <v>922265</v>
          </cell>
          <cell r="K293">
            <v>0</v>
          </cell>
          <cell r="L293">
            <v>105215</v>
          </cell>
          <cell r="M293">
            <v>0</v>
          </cell>
          <cell r="N293">
            <v>108534</v>
          </cell>
          <cell r="O293">
            <v>0</v>
          </cell>
          <cell r="P293">
            <v>0</v>
          </cell>
          <cell r="Q293">
            <v>2408</v>
          </cell>
          <cell r="R293">
            <v>0</v>
          </cell>
          <cell r="S293">
            <v>0</v>
          </cell>
          <cell r="T293">
            <v>0</v>
          </cell>
          <cell r="U293">
            <v>9800</v>
          </cell>
          <cell r="V293">
            <v>0</v>
          </cell>
          <cell r="W293">
            <v>61562</v>
          </cell>
          <cell r="X293">
            <v>0</v>
          </cell>
          <cell r="Y293">
            <v>0</v>
          </cell>
          <cell r="Z293">
            <v>0</v>
          </cell>
          <cell r="AA293">
            <v>633604</v>
          </cell>
          <cell r="AB293">
            <v>5548</v>
          </cell>
          <cell r="AC293">
            <v>158787</v>
          </cell>
          <cell r="AD293">
            <v>43191</v>
          </cell>
          <cell r="AE293">
            <v>70230</v>
          </cell>
          <cell r="AF293">
            <v>0</v>
          </cell>
          <cell r="AG293">
            <v>28095</v>
          </cell>
          <cell r="AH293">
            <v>500</v>
          </cell>
          <cell r="AI293">
            <v>0</v>
          </cell>
          <cell r="AJ293">
            <v>7389</v>
          </cell>
          <cell r="AK293">
            <v>1847</v>
          </cell>
          <cell r="AL293">
            <v>50000</v>
          </cell>
          <cell r="AM293">
            <v>2800</v>
          </cell>
          <cell r="AN293">
            <v>1800</v>
          </cell>
          <cell r="AO293">
            <v>4000</v>
          </cell>
          <cell r="AP293">
            <v>16000</v>
          </cell>
          <cell r="AQ293">
            <v>19547</v>
          </cell>
          <cell r="AR293">
            <v>1000</v>
          </cell>
          <cell r="AS293">
            <v>58413</v>
          </cell>
          <cell r="AT293">
            <v>15591</v>
          </cell>
          <cell r="AU293">
            <v>0</v>
          </cell>
          <cell r="AV293">
            <v>16250</v>
          </cell>
          <cell r="AW293">
            <v>9179</v>
          </cell>
          <cell r="AX293">
            <v>0</v>
          </cell>
          <cell r="AY293">
            <v>31330</v>
          </cell>
          <cell r="AZ293">
            <v>33000</v>
          </cell>
          <cell r="BA293">
            <v>4300</v>
          </cell>
          <cell r="BB293">
            <v>20114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58613</v>
          </cell>
          <cell r="BH293">
            <v>0</v>
          </cell>
          <cell r="BI293">
            <v>0</v>
          </cell>
          <cell r="BJ293">
            <v>0</v>
          </cell>
          <cell r="BK293">
            <v>29656</v>
          </cell>
          <cell r="BL293">
            <v>0</v>
          </cell>
          <cell r="BM293">
            <v>6211</v>
          </cell>
          <cell r="BN293">
            <v>67504</v>
          </cell>
          <cell r="BO293">
            <v>0</v>
          </cell>
          <cell r="BP293">
            <v>54489</v>
          </cell>
          <cell r="BQ293">
            <v>0</v>
          </cell>
          <cell r="BR293">
            <v>0</v>
          </cell>
          <cell r="BS293">
            <v>0</v>
          </cell>
          <cell r="BT293">
            <v>121993</v>
          </cell>
        </row>
        <row r="294">
          <cell r="A294">
            <v>941</v>
          </cell>
          <cell r="B294" t="str">
            <v>Longlevens Infant School</v>
          </cell>
          <cell r="D294">
            <v>82528</v>
          </cell>
          <cell r="E294">
            <v>0</v>
          </cell>
          <cell r="F294">
            <v>12099</v>
          </cell>
          <cell r="G294">
            <v>2363</v>
          </cell>
          <cell r="H294">
            <v>0</v>
          </cell>
          <cell r="I294">
            <v>0</v>
          </cell>
          <cell r="J294">
            <v>932979</v>
          </cell>
          <cell r="K294">
            <v>0</v>
          </cell>
          <cell r="L294">
            <v>38213</v>
          </cell>
          <cell r="M294">
            <v>0</v>
          </cell>
          <cell r="N294">
            <v>25272</v>
          </cell>
          <cell r="O294">
            <v>8000</v>
          </cell>
          <cell r="P294">
            <v>0</v>
          </cell>
          <cell r="Q294">
            <v>5000</v>
          </cell>
          <cell r="R294">
            <v>0</v>
          </cell>
          <cell r="S294">
            <v>11000</v>
          </cell>
          <cell r="T294">
            <v>3500</v>
          </cell>
          <cell r="U294">
            <v>0</v>
          </cell>
          <cell r="V294">
            <v>16000</v>
          </cell>
          <cell r="W294">
            <v>60162</v>
          </cell>
          <cell r="X294">
            <v>0</v>
          </cell>
          <cell r="Y294">
            <v>0</v>
          </cell>
          <cell r="Z294">
            <v>0</v>
          </cell>
          <cell r="AA294">
            <v>566023</v>
          </cell>
          <cell r="AB294">
            <v>29789</v>
          </cell>
          <cell r="AC294">
            <v>196719</v>
          </cell>
          <cell r="AD294">
            <v>23000</v>
          </cell>
          <cell r="AE294">
            <v>63000</v>
          </cell>
          <cell r="AF294">
            <v>0</v>
          </cell>
          <cell r="AG294">
            <v>32000</v>
          </cell>
          <cell r="AH294">
            <v>1388</v>
          </cell>
          <cell r="AI294">
            <v>4100</v>
          </cell>
          <cell r="AJ294">
            <v>19368</v>
          </cell>
          <cell r="AK294">
            <v>4843</v>
          </cell>
          <cell r="AL294">
            <v>56031</v>
          </cell>
          <cell r="AM294">
            <v>2606</v>
          </cell>
          <cell r="AN294">
            <v>2400</v>
          </cell>
          <cell r="AO294">
            <v>3300</v>
          </cell>
          <cell r="AP294">
            <v>11100</v>
          </cell>
          <cell r="AQ294">
            <v>10550</v>
          </cell>
          <cell r="AR294">
            <v>3520</v>
          </cell>
          <cell r="AS294">
            <v>23825</v>
          </cell>
          <cell r="AT294">
            <v>16960</v>
          </cell>
          <cell r="AU294">
            <v>0</v>
          </cell>
          <cell r="AV294">
            <v>12810</v>
          </cell>
          <cell r="AW294">
            <v>8963</v>
          </cell>
          <cell r="AX294">
            <v>0</v>
          </cell>
          <cell r="AY294">
            <v>6466</v>
          </cell>
          <cell r="AZ294">
            <v>17576</v>
          </cell>
          <cell r="BA294">
            <v>4300</v>
          </cell>
          <cell r="BB294">
            <v>21146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60600</v>
          </cell>
          <cell r="BH294">
            <v>0</v>
          </cell>
          <cell r="BI294">
            <v>0</v>
          </cell>
          <cell r="BJ294">
            <v>0</v>
          </cell>
          <cell r="BK294">
            <v>68504</v>
          </cell>
          <cell r="BL294">
            <v>0</v>
          </cell>
          <cell r="BM294">
            <v>6558</v>
          </cell>
          <cell r="BN294">
            <v>40871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40871</v>
          </cell>
        </row>
        <row r="295">
          <cell r="A295">
            <v>942</v>
          </cell>
          <cell r="B295" t="str">
            <v>Longlevens Junior School</v>
          </cell>
          <cell r="C295">
            <v>1</v>
          </cell>
          <cell r="D295">
            <v>-25081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1226447</v>
          </cell>
          <cell r="K295">
            <v>0</v>
          </cell>
          <cell r="L295">
            <v>69779</v>
          </cell>
          <cell r="M295">
            <v>0</v>
          </cell>
          <cell r="N295">
            <v>44793</v>
          </cell>
          <cell r="O295">
            <v>0</v>
          </cell>
          <cell r="P295">
            <v>0</v>
          </cell>
          <cell r="Q295">
            <v>17977</v>
          </cell>
          <cell r="R295">
            <v>1242</v>
          </cell>
          <cell r="S295">
            <v>651</v>
          </cell>
          <cell r="T295">
            <v>0</v>
          </cell>
          <cell r="U295">
            <v>23014</v>
          </cell>
          <cell r="V295">
            <v>18613</v>
          </cell>
          <cell r="W295">
            <v>75008</v>
          </cell>
          <cell r="X295">
            <v>0</v>
          </cell>
          <cell r="Y295">
            <v>0</v>
          </cell>
          <cell r="Z295">
            <v>0</v>
          </cell>
          <cell r="AA295">
            <v>883763</v>
          </cell>
          <cell r="AB295">
            <v>0</v>
          </cell>
          <cell r="AC295">
            <v>226956</v>
          </cell>
          <cell r="AD295">
            <v>30000</v>
          </cell>
          <cell r="AE295">
            <v>52986</v>
          </cell>
          <cell r="AF295">
            <v>0</v>
          </cell>
          <cell r="AG295">
            <v>24320</v>
          </cell>
          <cell r="AH295">
            <v>7693</v>
          </cell>
          <cell r="AI295">
            <v>2500</v>
          </cell>
          <cell r="AJ295">
            <v>12406</v>
          </cell>
          <cell r="AK295">
            <v>0</v>
          </cell>
          <cell r="AL295">
            <v>15914</v>
          </cell>
          <cell r="AM295">
            <v>1775</v>
          </cell>
          <cell r="AN295">
            <v>33000</v>
          </cell>
          <cell r="AO295">
            <v>4000</v>
          </cell>
          <cell r="AP295">
            <v>20000</v>
          </cell>
          <cell r="AQ295">
            <v>22467</v>
          </cell>
          <cell r="AR295">
            <v>1907</v>
          </cell>
          <cell r="AS295">
            <v>74499</v>
          </cell>
          <cell r="AT295">
            <v>6034</v>
          </cell>
          <cell r="AU295">
            <v>0</v>
          </cell>
          <cell r="AV295">
            <v>15341</v>
          </cell>
          <cell r="AW295">
            <v>12606</v>
          </cell>
          <cell r="AX295">
            <v>0</v>
          </cell>
          <cell r="AY295">
            <v>9436</v>
          </cell>
          <cell r="AZ295">
            <v>24244</v>
          </cell>
          <cell r="BA295">
            <v>0</v>
          </cell>
          <cell r="BB295">
            <v>18658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69500</v>
          </cell>
          <cell r="BH295">
            <v>0</v>
          </cell>
          <cell r="BI295">
            <v>0</v>
          </cell>
          <cell r="BJ295">
            <v>0</v>
          </cell>
          <cell r="BK295">
            <v>64960</v>
          </cell>
          <cell r="BL295">
            <v>0</v>
          </cell>
          <cell r="BM295">
            <v>4540</v>
          </cell>
          <cell r="BN295">
            <v>-48062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-48062</v>
          </cell>
        </row>
        <row r="296">
          <cell r="A296">
            <v>945</v>
          </cell>
          <cell r="B296" t="str">
            <v>The Moat Primary School</v>
          </cell>
          <cell r="D296">
            <v>-39491</v>
          </cell>
          <cell r="E296">
            <v>0</v>
          </cell>
          <cell r="F296">
            <v>15720</v>
          </cell>
          <cell r="G296">
            <v>3663</v>
          </cell>
          <cell r="H296">
            <v>0</v>
          </cell>
          <cell r="I296">
            <v>0</v>
          </cell>
          <cell r="J296">
            <v>453143</v>
          </cell>
          <cell r="K296">
            <v>0</v>
          </cell>
          <cell r="L296">
            <v>54108</v>
          </cell>
          <cell r="M296">
            <v>0</v>
          </cell>
          <cell r="N296">
            <v>80000</v>
          </cell>
          <cell r="O296">
            <v>0</v>
          </cell>
          <cell r="P296">
            <v>13500</v>
          </cell>
          <cell r="Q296">
            <v>42526</v>
          </cell>
          <cell r="R296">
            <v>0</v>
          </cell>
          <cell r="S296">
            <v>2500</v>
          </cell>
          <cell r="T296">
            <v>3500</v>
          </cell>
          <cell r="U296">
            <v>1000</v>
          </cell>
          <cell r="V296">
            <v>15000</v>
          </cell>
          <cell r="W296">
            <v>36410</v>
          </cell>
          <cell r="X296">
            <v>0</v>
          </cell>
          <cell r="Y296">
            <v>0</v>
          </cell>
          <cell r="Z296">
            <v>0</v>
          </cell>
          <cell r="AA296">
            <v>370812</v>
          </cell>
          <cell r="AB296">
            <v>15872</v>
          </cell>
          <cell r="AC296">
            <v>140000</v>
          </cell>
          <cell r="AD296">
            <v>35822</v>
          </cell>
          <cell r="AE296">
            <v>38879</v>
          </cell>
          <cell r="AF296">
            <v>0</v>
          </cell>
          <cell r="AG296">
            <v>15508</v>
          </cell>
          <cell r="AH296">
            <v>0</v>
          </cell>
          <cell r="AI296">
            <v>700</v>
          </cell>
          <cell r="AJ296">
            <v>10490</v>
          </cell>
          <cell r="AK296">
            <v>0</v>
          </cell>
          <cell r="AL296">
            <v>9177</v>
          </cell>
          <cell r="AM296">
            <v>4321</v>
          </cell>
          <cell r="AN296">
            <v>1500</v>
          </cell>
          <cell r="AO296">
            <v>5200</v>
          </cell>
          <cell r="AP296">
            <v>14000</v>
          </cell>
          <cell r="AQ296">
            <v>1955</v>
          </cell>
          <cell r="AR296">
            <v>3800</v>
          </cell>
          <cell r="AS296">
            <v>9000</v>
          </cell>
          <cell r="AT296">
            <v>3183</v>
          </cell>
          <cell r="AU296">
            <v>0</v>
          </cell>
          <cell r="AV296">
            <v>5000</v>
          </cell>
          <cell r="AW296">
            <v>4500</v>
          </cell>
          <cell r="AX296">
            <v>0</v>
          </cell>
          <cell r="AY296">
            <v>25064</v>
          </cell>
          <cell r="AZ296">
            <v>0</v>
          </cell>
          <cell r="BA296">
            <v>0</v>
          </cell>
          <cell r="BB296">
            <v>11911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42925</v>
          </cell>
          <cell r="BH296">
            <v>0</v>
          </cell>
          <cell r="BI296">
            <v>0</v>
          </cell>
          <cell r="BJ296">
            <v>0</v>
          </cell>
          <cell r="BK296">
            <v>55178</v>
          </cell>
          <cell r="BL296">
            <v>0</v>
          </cell>
          <cell r="BM296">
            <v>7130</v>
          </cell>
          <cell r="BN296">
            <v>-64498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-64498</v>
          </cell>
        </row>
        <row r="297">
          <cell r="A297">
            <v>946</v>
          </cell>
          <cell r="B297" t="str">
            <v>Robinswood Primary School</v>
          </cell>
          <cell r="C297">
            <v>1</v>
          </cell>
          <cell r="D297">
            <v>87871</v>
          </cell>
          <cell r="E297">
            <v>0</v>
          </cell>
          <cell r="F297">
            <v>1507</v>
          </cell>
          <cell r="G297">
            <v>539</v>
          </cell>
          <cell r="H297">
            <v>0</v>
          </cell>
          <cell r="I297">
            <v>0</v>
          </cell>
          <cell r="J297">
            <v>1150100</v>
          </cell>
          <cell r="K297">
            <v>0</v>
          </cell>
          <cell r="L297">
            <v>187255</v>
          </cell>
          <cell r="M297">
            <v>0</v>
          </cell>
          <cell r="N297">
            <v>115443</v>
          </cell>
          <cell r="O297">
            <v>1000</v>
          </cell>
          <cell r="P297">
            <v>0</v>
          </cell>
          <cell r="Q297">
            <v>10750</v>
          </cell>
          <cell r="R297">
            <v>32000</v>
          </cell>
          <cell r="S297">
            <v>0</v>
          </cell>
          <cell r="T297">
            <v>0</v>
          </cell>
          <cell r="U297">
            <v>9600</v>
          </cell>
          <cell r="V297">
            <v>16000</v>
          </cell>
          <cell r="W297">
            <v>78809</v>
          </cell>
          <cell r="X297">
            <v>0</v>
          </cell>
          <cell r="Y297">
            <v>0</v>
          </cell>
          <cell r="Z297">
            <v>0</v>
          </cell>
          <cell r="AA297">
            <v>788556</v>
          </cell>
          <cell r="AB297">
            <v>45842</v>
          </cell>
          <cell r="AC297">
            <v>381806</v>
          </cell>
          <cell r="AD297">
            <v>55806</v>
          </cell>
          <cell r="AE297">
            <v>58046</v>
          </cell>
          <cell r="AF297">
            <v>41347</v>
          </cell>
          <cell r="AG297">
            <v>29864</v>
          </cell>
          <cell r="AH297">
            <v>4396</v>
          </cell>
          <cell r="AI297">
            <v>2000</v>
          </cell>
          <cell r="AJ297">
            <v>10138</v>
          </cell>
          <cell r="AK297">
            <v>0</v>
          </cell>
          <cell r="AL297">
            <v>50749</v>
          </cell>
          <cell r="AM297">
            <v>4500</v>
          </cell>
          <cell r="AN297">
            <v>5200</v>
          </cell>
          <cell r="AO297">
            <v>5325</v>
          </cell>
          <cell r="AP297">
            <v>27312</v>
          </cell>
          <cell r="AQ297">
            <v>3821</v>
          </cell>
          <cell r="AR297">
            <v>1860</v>
          </cell>
          <cell r="AS297">
            <v>46876</v>
          </cell>
          <cell r="AT297">
            <v>12883</v>
          </cell>
          <cell r="AU297">
            <v>0</v>
          </cell>
          <cell r="AV297">
            <v>14600</v>
          </cell>
          <cell r="AW297">
            <v>9466</v>
          </cell>
          <cell r="AX297">
            <v>0</v>
          </cell>
          <cell r="AY297">
            <v>45685</v>
          </cell>
          <cell r="AZ297">
            <v>6700</v>
          </cell>
          <cell r="BA297">
            <v>1330</v>
          </cell>
          <cell r="BB297">
            <v>14720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63456</v>
          </cell>
          <cell r="BH297">
            <v>0</v>
          </cell>
          <cell r="BI297">
            <v>0</v>
          </cell>
          <cell r="BJ297">
            <v>0</v>
          </cell>
          <cell r="BK297">
            <v>60721</v>
          </cell>
          <cell r="BL297">
            <v>0</v>
          </cell>
          <cell r="BM297">
            <v>4781</v>
          </cell>
          <cell r="BN297">
            <v>20000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20000</v>
          </cell>
        </row>
        <row r="298">
          <cell r="A298">
            <v>947</v>
          </cell>
          <cell r="B298" t="str">
            <v>St. James' Church of England Junior School (Gloucester)</v>
          </cell>
          <cell r="D298">
            <v>101388</v>
          </cell>
          <cell r="E298">
            <v>0</v>
          </cell>
          <cell r="F298">
            <v>37554</v>
          </cell>
          <cell r="G298">
            <v>0</v>
          </cell>
          <cell r="H298">
            <v>0</v>
          </cell>
          <cell r="I298">
            <v>0</v>
          </cell>
          <cell r="J298">
            <v>408871</v>
          </cell>
          <cell r="K298">
            <v>0</v>
          </cell>
          <cell r="L298">
            <v>103167</v>
          </cell>
          <cell r="M298">
            <v>0</v>
          </cell>
          <cell r="N298">
            <v>78087</v>
          </cell>
          <cell r="O298">
            <v>0</v>
          </cell>
          <cell r="P298">
            <v>0</v>
          </cell>
          <cell r="Q298">
            <v>5468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35557</v>
          </cell>
          <cell r="X298">
            <v>0</v>
          </cell>
          <cell r="Y298">
            <v>0</v>
          </cell>
          <cell r="Z298">
            <v>0</v>
          </cell>
          <cell r="AA298">
            <v>307501</v>
          </cell>
          <cell r="AB298">
            <v>0</v>
          </cell>
          <cell r="AC298">
            <v>113221</v>
          </cell>
          <cell r="AD298">
            <v>16484</v>
          </cell>
          <cell r="AE298">
            <v>29286</v>
          </cell>
          <cell r="AF298">
            <v>0</v>
          </cell>
          <cell r="AG298">
            <v>15471</v>
          </cell>
          <cell r="AH298">
            <v>7600</v>
          </cell>
          <cell r="AI298">
            <v>5000</v>
          </cell>
          <cell r="AJ298">
            <v>0</v>
          </cell>
          <cell r="AK298">
            <v>11001</v>
          </cell>
          <cell r="AL298">
            <v>12189</v>
          </cell>
          <cell r="AM298">
            <v>1648</v>
          </cell>
          <cell r="AN298">
            <v>19082</v>
          </cell>
          <cell r="AO298">
            <v>3650</v>
          </cell>
          <cell r="AP298">
            <v>9019</v>
          </cell>
          <cell r="AQ298">
            <v>8384</v>
          </cell>
          <cell r="AR298">
            <v>833</v>
          </cell>
          <cell r="AS298">
            <v>28366</v>
          </cell>
          <cell r="AT298">
            <v>3561</v>
          </cell>
          <cell r="AU298">
            <v>0</v>
          </cell>
          <cell r="AV298">
            <v>5963</v>
          </cell>
          <cell r="AW298">
            <v>4121</v>
          </cell>
          <cell r="AX298">
            <v>0</v>
          </cell>
          <cell r="AY298">
            <v>20030</v>
          </cell>
          <cell r="AZ298">
            <v>14270</v>
          </cell>
          <cell r="BA298">
            <v>585</v>
          </cell>
          <cell r="BB298">
            <v>13768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42271</v>
          </cell>
          <cell r="BH298">
            <v>0</v>
          </cell>
          <cell r="BI298">
            <v>0</v>
          </cell>
          <cell r="BJ298">
            <v>0</v>
          </cell>
          <cell r="BK298">
            <v>37554</v>
          </cell>
          <cell r="BL298">
            <v>0</v>
          </cell>
          <cell r="BM298">
            <v>3494</v>
          </cell>
          <cell r="BN298">
            <v>81505</v>
          </cell>
          <cell r="BO298">
            <v>0</v>
          </cell>
          <cell r="BP298">
            <v>38777</v>
          </cell>
          <cell r="BQ298">
            <v>0</v>
          </cell>
          <cell r="BR298">
            <v>0</v>
          </cell>
          <cell r="BS298">
            <v>0</v>
          </cell>
          <cell r="BT298">
            <v>120282</v>
          </cell>
        </row>
        <row r="299">
          <cell r="A299">
            <v>948</v>
          </cell>
          <cell r="B299" t="str">
            <v>St. Paul's Church of England Primary School</v>
          </cell>
          <cell r="D299">
            <v>88385</v>
          </cell>
          <cell r="E299">
            <v>0</v>
          </cell>
          <cell r="F299">
            <v>443</v>
          </cell>
          <cell r="G299">
            <v>0</v>
          </cell>
          <cell r="H299">
            <v>0</v>
          </cell>
          <cell r="I299">
            <v>0</v>
          </cell>
          <cell r="J299">
            <v>495251</v>
          </cell>
          <cell r="K299">
            <v>0</v>
          </cell>
          <cell r="L299">
            <v>43998</v>
          </cell>
          <cell r="M299">
            <v>0</v>
          </cell>
          <cell r="N299">
            <v>142146</v>
          </cell>
          <cell r="O299">
            <v>0</v>
          </cell>
          <cell r="P299">
            <v>0</v>
          </cell>
          <cell r="Q299">
            <v>80</v>
          </cell>
          <cell r="R299">
            <v>0</v>
          </cell>
          <cell r="S299">
            <v>0</v>
          </cell>
          <cell r="T299">
            <v>0</v>
          </cell>
          <cell r="U299">
            <v>204</v>
          </cell>
          <cell r="V299">
            <v>0</v>
          </cell>
          <cell r="W299">
            <v>36264</v>
          </cell>
          <cell r="X299">
            <v>0</v>
          </cell>
          <cell r="Y299">
            <v>0</v>
          </cell>
          <cell r="Z299">
            <v>0</v>
          </cell>
          <cell r="AA299">
            <v>386023</v>
          </cell>
          <cell r="AB299">
            <v>2000</v>
          </cell>
          <cell r="AC299">
            <v>144372</v>
          </cell>
          <cell r="AD299">
            <v>19459</v>
          </cell>
          <cell r="AE299">
            <v>31927</v>
          </cell>
          <cell r="AF299">
            <v>0</v>
          </cell>
          <cell r="AG299">
            <v>19374</v>
          </cell>
          <cell r="AH299">
            <v>1500</v>
          </cell>
          <cell r="AI299">
            <v>2000</v>
          </cell>
          <cell r="AJ299">
            <v>3966</v>
          </cell>
          <cell r="AK299">
            <v>800</v>
          </cell>
          <cell r="AL299">
            <v>12500</v>
          </cell>
          <cell r="AM299">
            <v>500</v>
          </cell>
          <cell r="AN299">
            <v>0</v>
          </cell>
          <cell r="AO299">
            <v>2000</v>
          </cell>
          <cell r="AP299">
            <v>11000</v>
          </cell>
          <cell r="AQ299">
            <v>6759</v>
          </cell>
          <cell r="AR299">
            <v>3000</v>
          </cell>
          <cell r="AS299">
            <v>19053</v>
          </cell>
          <cell r="AT299">
            <v>3290</v>
          </cell>
          <cell r="AU299">
            <v>0</v>
          </cell>
          <cell r="AV299">
            <v>7430</v>
          </cell>
          <cell r="AW299">
            <v>4880</v>
          </cell>
          <cell r="AX299">
            <v>0</v>
          </cell>
          <cell r="AY299">
            <v>19298</v>
          </cell>
          <cell r="AZ299">
            <v>33568</v>
          </cell>
          <cell r="BA299">
            <v>28500</v>
          </cell>
          <cell r="BB299">
            <v>14179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44544</v>
          </cell>
          <cell r="BH299">
            <v>0</v>
          </cell>
          <cell r="BI299">
            <v>0</v>
          </cell>
          <cell r="BJ299">
            <v>0</v>
          </cell>
          <cell r="BK299">
            <v>40996</v>
          </cell>
          <cell r="BL299">
            <v>0</v>
          </cell>
          <cell r="BM299">
            <v>3562</v>
          </cell>
          <cell r="BN299">
            <v>28950</v>
          </cell>
          <cell r="BO299">
            <v>0</v>
          </cell>
          <cell r="BP299">
            <v>429</v>
          </cell>
          <cell r="BQ299">
            <v>0</v>
          </cell>
          <cell r="BR299">
            <v>0</v>
          </cell>
          <cell r="BS299">
            <v>0</v>
          </cell>
          <cell r="BT299">
            <v>29379</v>
          </cell>
        </row>
        <row r="300">
          <cell r="A300">
            <v>951</v>
          </cell>
          <cell r="B300" t="str">
            <v>Tredworth Infant School</v>
          </cell>
          <cell r="D300">
            <v>61193</v>
          </cell>
          <cell r="E300">
            <v>0</v>
          </cell>
          <cell r="F300">
            <v>-1116.78</v>
          </cell>
          <cell r="G300">
            <v>879</v>
          </cell>
          <cell r="H300">
            <v>0</v>
          </cell>
          <cell r="I300">
            <v>0</v>
          </cell>
          <cell r="J300">
            <v>508092</v>
          </cell>
          <cell r="K300">
            <v>0</v>
          </cell>
          <cell r="L300">
            <v>94209</v>
          </cell>
          <cell r="M300">
            <v>0</v>
          </cell>
          <cell r="N300">
            <v>68043</v>
          </cell>
          <cell r="O300">
            <v>8057</v>
          </cell>
          <cell r="P300">
            <v>5343</v>
          </cell>
          <cell r="Q300">
            <v>4037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38284</v>
          </cell>
          <cell r="X300">
            <v>0</v>
          </cell>
          <cell r="Y300">
            <v>0</v>
          </cell>
          <cell r="Z300">
            <v>0</v>
          </cell>
          <cell r="AA300">
            <v>373028</v>
          </cell>
          <cell r="AB300">
            <v>0</v>
          </cell>
          <cell r="AC300">
            <v>160544</v>
          </cell>
          <cell r="AD300">
            <v>24569</v>
          </cell>
          <cell r="AE300">
            <v>34123</v>
          </cell>
          <cell r="AF300">
            <v>0</v>
          </cell>
          <cell r="AG300">
            <v>13668</v>
          </cell>
          <cell r="AH300">
            <v>1500</v>
          </cell>
          <cell r="AI300">
            <v>2500</v>
          </cell>
          <cell r="AJ300">
            <v>9873</v>
          </cell>
          <cell r="AK300">
            <v>2468</v>
          </cell>
          <cell r="AL300">
            <v>10500</v>
          </cell>
          <cell r="AM300">
            <v>1400</v>
          </cell>
          <cell r="AN300">
            <v>1000</v>
          </cell>
          <cell r="AO300">
            <v>3926</v>
          </cell>
          <cell r="AP300">
            <v>12825</v>
          </cell>
          <cell r="AQ300">
            <v>7018</v>
          </cell>
          <cell r="AR300">
            <v>3154</v>
          </cell>
          <cell r="AS300">
            <v>19180</v>
          </cell>
          <cell r="AT300">
            <v>4417</v>
          </cell>
          <cell r="AU300">
            <v>0</v>
          </cell>
          <cell r="AV300">
            <v>9660</v>
          </cell>
          <cell r="AW300">
            <v>4240</v>
          </cell>
          <cell r="AX300">
            <v>0</v>
          </cell>
          <cell r="AY300">
            <v>28438</v>
          </cell>
          <cell r="AZ300">
            <v>5000</v>
          </cell>
          <cell r="BA300">
            <v>10500</v>
          </cell>
          <cell r="BB300">
            <v>9403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41076</v>
          </cell>
          <cell r="BH300">
            <v>0</v>
          </cell>
          <cell r="BI300">
            <v>0</v>
          </cell>
          <cell r="BJ300">
            <v>0</v>
          </cell>
          <cell r="BK300">
            <v>36584</v>
          </cell>
          <cell r="BL300">
            <v>0</v>
          </cell>
          <cell r="BM300">
            <v>4254</v>
          </cell>
          <cell r="BN300">
            <v>34324</v>
          </cell>
          <cell r="BO300">
            <v>0</v>
          </cell>
          <cell r="BP300">
            <v>0.22000000000116415</v>
          </cell>
          <cell r="BQ300">
            <v>0</v>
          </cell>
          <cell r="BR300">
            <v>0</v>
          </cell>
          <cell r="BS300">
            <v>0</v>
          </cell>
          <cell r="BT300">
            <v>34324.22</v>
          </cell>
        </row>
        <row r="301">
          <cell r="A301">
            <v>952</v>
          </cell>
          <cell r="B301" t="str">
            <v>Tredworth Junior School</v>
          </cell>
          <cell r="D301">
            <v>170597</v>
          </cell>
          <cell r="E301">
            <v>0</v>
          </cell>
          <cell r="F301">
            <v>83229</v>
          </cell>
          <cell r="G301">
            <v>200</v>
          </cell>
          <cell r="H301">
            <v>0</v>
          </cell>
          <cell r="I301">
            <v>0</v>
          </cell>
          <cell r="J301">
            <v>691175</v>
          </cell>
          <cell r="K301">
            <v>0</v>
          </cell>
          <cell r="L301">
            <v>114139</v>
          </cell>
          <cell r="M301">
            <v>0</v>
          </cell>
          <cell r="N301">
            <v>108259</v>
          </cell>
          <cell r="O301">
            <v>0</v>
          </cell>
          <cell r="P301">
            <v>0</v>
          </cell>
          <cell r="Q301">
            <v>10000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54909</v>
          </cell>
          <cell r="X301">
            <v>0</v>
          </cell>
          <cell r="Y301">
            <v>0</v>
          </cell>
          <cell r="Z301">
            <v>0</v>
          </cell>
          <cell r="AA301">
            <v>540997</v>
          </cell>
          <cell r="AB301">
            <v>24507</v>
          </cell>
          <cell r="AC301">
            <v>185185</v>
          </cell>
          <cell r="AD301">
            <v>20037</v>
          </cell>
          <cell r="AE301">
            <v>57074</v>
          </cell>
          <cell r="AF301">
            <v>0</v>
          </cell>
          <cell r="AG301">
            <v>27196</v>
          </cell>
          <cell r="AH301">
            <v>1500</v>
          </cell>
          <cell r="AI301">
            <v>2000</v>
          </cell>
          <cell r="AJ301">
            <v>0</v>
          </cell>
          <cell r="AK301">
            <v>0</v>
          </cell>
          <cell r="AL301">
            <v>38900</v>
          </cell>
          <cell r="AM301">
            <v>740</v>
          </cell>
          <cell r="AN301">
            <v>8553</v>
          </cell>
          <cell r="AO301">
            <v>6000</v>
          </cell>
          <cell r="AP301">
            <v>18000</v>
          </cell>
          <cell r="AQ301">
            <v>9703</v>
          </cell>
          <cell r="AR301">
            <v>4040</v>
          </cell>
          <cell r="AS301">
            <v>66569</v>
          </cell>
          <cell r="AT301">
            <v>4971</v>
          </cell>
          <cell r="AU301">
            <v>0</v>
          </cell>
          <cell r="AV301">
            <v>8913</v>
          </cell>
          <cell r="AW301">
            <v>6170</v>
          </cell>
          <cell r="AX301">
            <v>0</v>
          </cell>
          <cell r="AY301">
            <v>33730</v>
          </cell>
          <cell r="AZ301">
            <v>25368</v>
          </cell>
          <cell r="BA301">
            <v>9900</v>
          </cell>
          <cell r="BB301">
            <v>23192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51912</v>
          </cell>
          <cell r="BH301">
            <v>0</v>
          </cell>
          <cell r="BI301">
            <v>0</v>
          </cell>
          <cell r="BJ301">
            <v>0</v>
          </cell>
          <cell r="BK301">
            <v>131318</v>
          </cell>
          <cell r="BL301">
            <v>0</v>
          </cell>
          <cell r="BM301">
            <v>4023</v>
          </cell>
          <cell r="BN301">
            <v>25834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S301">
            <v>0</v>
          </cell>
          <cell r="BT301">
            <v>25834</v>
          </cell>
        </row>
        <row r="302">
          <cell r="A302">
            <v>954</v>
          </cell>
          <cell r="B302" t="str">
            <v>Tuffley Primary School</v>
          </cell>
          <cell r="D302">
            <v>68902</v>
          </cell>
          <cell r="E302">
            <v>0</v>
          </cell>
          <cell r="F302">
            <v>1722</v>
          </cell>
          <cell r="G302">
            <v>1897</v>
          </cell>
          <cell r="H302">
            <v>0</v>
          </cell>
          <cell r="I302">
            <v>0</v>
          </cell>
          <cell r="J302">
            <v>404666</v>
          </cell>
          <cell r="K302">
            <v>0</v>
          </cell>
          <cell r="L302">
            <v>247630</v>
          </cell>
          <cell r="M302">
            <v>0</v>
          </cell>
          <cell r="N302">
            <v>106680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35746</v>
          </cell>
          <cell r="X302">
            <v>0</v>
          </cell>
          <cell r="Y302">
            <v>0</v>
          </cell>
          <cell r="Z302">
            <v>0</v>
          </cell>
          <cell r="AA302">
            <v>369217</v>
          </cell>
          <cell r="AB302">
            <v>26046</v>
          </cell>
          <cell r="AC302">
            <v>261239</v>
          </cell>
          <cell r="AD302">
            <v>16254</v>
          </cell>
          <cell r="AE302">
            <v>35004</v>
          </cell>
          <cell r="AF302">
            <v>0</v>
          </cell>
          <cell r="AG302">
            <v>12388</v>
          </cell>
          <cell r="AH302">
            <v>600</v>
          </cell>
          <cell r="AI302">
            <v>2000</v>
          </cell>
          <cell r="AJ302">
            <v>0</v>
          </cell>
          <cell r="AK302">
            <v>0</v>
          </cell>
          <cell r="AL302">
            <v>3000</v>
          </cell>
          <cell r="AM302">
            <v>2200</v>
          </cell>
          <cell r="AN302">
            <v>13725</v>
          </cell>
          <cell r="AO302">
            <v>3000</v>
          </cell>
          <cell r="AP302">
            <v>7000</v>
          </cell>
          <cell r="AQ302">
            <v>7183</v>
          </cell>
          <cell r="AR302">
            <v>750</v>
          </cell>
          <cell r="AS302">
            <v>37940</v>
          </cell>
          <cell r="AT302">
            <v>4038</v>
          </cell>
          <cell r="AU302">
            <v>0</v>
          </cell>
          <cell r="AV302">
            <v>4550</v>
          </cell>
          <cell r="AW302">
            <v>3326</v>
          </cell>
          <cell r="AX302">
            <v>0</v>
          </cell>
          <cell r="AY302">
            <v>22172</v>
          </cell>
          <cell r="AZ302">
            <v>4000</v>
          </cell>
          <cell r="BA302">
            <v>0</v>
          </cell>
          <cell r="BB302">
            <v>13711</v>
          </cell>
          <cell r="BC302">
            <v>0</v>
          </cell>
          <cell r="BD302">
            <v>0</v>
          </cell>
          <cell r="BE302">
            <v>0</v>
          </cell>
          <cell r="BF302">
            <v>0</v>
          </cell>
          <cell r="BG302">
            <v>39763</v>
          </cell>
          <cell r="BH302">
            <v>0</v>
          </cell>
          <cell r="BI302">
            <v>0</v>
          </cell>
          <cell r="BJ302">
            <v>0</v>
          </cell>
          <cell r="BK302">
            <v>38042</v>
          </cell>
          <cell r="BL302">
            <v>0</v>
          </cell>
          <cell r="BM302">
            <v>5340</v>
          </cell>
          <cell r="BN302">
            <v>14281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S302">
            <v>0</v>
          </cell>
          <cell r="BT302">
            <v>14281</v>
          </cell>
        </row>
        <row r="303">
          <cell r="A303">
            <v>955</v>
          </cell>
          <cell r="B303" t="str">
            <v>St. Peter's Catholic Primary School</v>
          </cell>
          <cell r="C303">
            <v>1</v>
          </cell>
          <cell r="D303">
            <v>70951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1246534</v>
          </cell>
          <cell r="K303">
            <v>0</v>
          </cell>
          <cell r="L303">
            <v>59407</v>
          </cell>
          <cell r="M303">
            <v>17147</v>
          </cell>
          <cell r="N303">
            <v>56212</v>
          </cell>
          <cell r="O303">
            <v>0</v>
          </cell>
          <cell r="P303">
            <v>41001</v>
          </cell>
          <cell r="Q303">
            <v>0</v>
          </cell>
          <cell r="R303">
            <v>40000</v>
          </cell>
          <cell r="S303">
            <v>0</v>
          </cell>
          <cell r="T303">
            <v>0</v>
          </cell>
          <cell r="U303">
            <v>4000</v>
          </cell>
          <cell r="V303">
            <v>0</v>
          </cell>
          <cell r="W303">
            <v>75815</v>
          </cell>
          <cell r="X303">
            <v>0</v>
          </cell>
          <cell r="Y303">
            <v>0</v>
          </cell>
          <cell r="Z303">
            <v>0</v>
          </cell>
          <cell r="AA303">
            <v>729000</v>
          </cell>
          <cell r="AB303">
            <v>15000</v>
          </cell>
          <cell r="AC303">
            <v>228000</v>
          </cell>
          <cell r="AD303">
            <v>35000</v>
          </cell>
          <cell r="AE303">
            <v>81000</v>
          </cell>
          <cell r="AF303">
            <v>0</v>
          </cell>
          <cell r="AG303">
            <v>58500</v>
          </cell>
          <cell r="AH303">
            <v>0</v>
          </cell>
          <cell r="AI303">
            <v>9000</v>
          </cell>
          <cell r="AJ303">
            <v>12097</v>
          </cell>
          <cell r="AK303">
            <v>0</v>
          </cell>
          <cell r="AL303">
            <v>20380</v>
          </cell>
          <cell r="AM303">
            <v>4000</v>
          </cell>
          <cell r="AN303">
            <v>5000</v>
          </cell>
          <cell r="AO303">
            <v>7000</v>
          </cell>
          <cell r="AP303">
            <v>30000</v>
          </cell>
          <cell r="AQ303">
            <v>3631</v>
          </cell>
          <cell r="AR303">
            <v>2200</v>
          </cell>
          <cell r="AS303">
            <v>101436</v>
          </cell>
          <cell r="AT303">
            <v>0</v>
          </cell>
          <cell r="AU303">
            <v>0</v>
          </cell>
          <cell r="AV303">
            <v>3600</v>
          </cell>
          <cell r="AW303">
            <v>12000</v>
          </cell>
          <cell r="AX303">
            <v>0</v>
          </cell>
          <cell r="AY303">
            <v>53496</v>
          </cell>
          <cell r="AZ303">
            <v>107286</v>
          </cell>
          <cell r="BA303">
            <v>22476</v>
          </cell>
          <cell r="BB303">
            <v>30456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4758</v>
          </cell>
          <cell r="BH303">
            <v>0</v>
          </cell>
          <cell r="BI303">
            <v>0</v>
          </cell>
          <cell r="BJ303">
            <v>0</v>
          </cell>
          <cell r="BK303">
            <v>0</v>
          </cell>
          <cell r="BL303">
            <v>0</v>
          </cell>
          <cell r="BM303">
            <v>4758</v>
          </cell>
          <cell r="BN303">
            <v>40509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S303">
            <v>0</v>
          </cell>
          <cell r="BT303">
            <v>40509</v>
          </cell>
        </row>
        <row r="304">
          <cell r="A304">
            <v>956</v>
          </cell>
          <cell r="B304" t="str">
            <v>Widden Primary School and Family Centre</v>
          </cell>
          <cell r="D304">
            <v>50334</v>
          </cell>
          <cell r="E304">
            <v>0</v>
          </cell>
          <cell r="F304">
            <v>62409</v>
          </cell>
          <cell r="G304">
            <v>4557</v>
          </cell>
          <cell r="H304">
            <v>0</v>
          </cell>
          <cell r="I304">
            <v>0</v>
          </cell>
          <cell r="J304">
            <v>1069621</v>
          </cell>
          <cell r="K304">
            <v>0</v>
          </cell>
          <cell r="L304">
            <v>101545</v>
          </cell>
          <cell r="M304">
            <v>40010</v>
          </cell>
          <cell r="N304">
            <v>153974</v>
          </cell>
          <cell r="O304">
            <v>0</v>
          </cell>
          <cell r="P304">
            <v>15930</v>
          </cell>
          <cell r="Q304">
            <v>7000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26500</v>
          </cell>
          <cell r="W304">
            <v>74356</v>
          </cell>
          <cell r="X304">
            <v>0</v>
          </cell>
          <cell r="Y304">
            <v>0</v>
          </cell>
          <cell r="Z304">
            <v>0</v>
          </cell>
          <cell r="AA304">
            <v>799174</v>
          </cell>
          <cell r="AB304">
            <v>20387</v>
          </cell>
          <cell r="AC304">
            <v>159176</v>
          </cell>
          <cell r="AD304">
            <v>43468</v>
          </cell>
          <cell r="AE304">
            <v>53437</v>
          </cell>
          <cell r="AF304">
            <v>0</v>
          </cell>
          <cell r="AG304">
            <v>26296</v>
          </cell>
          <cell r="AH304">
            <v>500</v>
          </cell>
          <cell r="AI304">
            <v>3200</v>
          </cell>
          <cell r="AJ304">
            <v>25531</v>
          </cell>
          <cell r="AK304">
            <v>0</v>
          </cell>
          <cell r="AL304">
            <v>38000</v>
          </cell>
          <cell r="AM304">
            <v>6000</v>
          </cell>
          <cell r="AN304">
            <v>3000</v>
          </cell>
          <cell r="AO304">
            <v>5000</v>
          </cell>
          <cell r="AP304">
            <v>25000</v>
          </cell>
          <cell r="AQ304">
            <v>19264</v>
          </cell>
          <cell r="AR304">
            <v>3300</v>
          </cell>
          <cell r="AS304">
            <v>57648</v>
          </cell>
          <cell r="AT304">
            <v>43288</v>
          </cell>
          <cell r="AU304">
            <v>0</v>
          </cell>
          <cell r="AV304">
            <v>4000</v>
          </cell>
          <cell r="AW304">
            <v>1831</v>
          </cell>
          <cell r="AX304">
            <v>51643</v>
          </cell>
          <cell r="AY304">
            <v>32294</v>
          </cell>
          <cell r="AZ304">
            <v>55549</v>
          </cell>
          <cell r="BA304">
            <v>0</v>
          </cell>
          <cell r="BB304">
            <v>25166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63507</v>
          </cell>
          <cell r="BH304">
            <v>0</v>
          </cell>
          <cell r="BI304">
            <v>0</v>
          </cell>
          <cell r="BJ304">
            <v>0</v>
          </cell>
          <cell r="BK304">
            <v>121623</v>
          </cell>
          <cell r="BL304">
            <v>0</v>
          </cell>
          <cell r="BM304">
            <v>8850</v>
          </cell>
          <cell r="BN304">
            <v>37118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S304">
            <v>0</v>
          </cell>
          <cell r="BT304">
            <v>37118</v>
          </cell>
        </row>
        <row r="305">
          <cell r="A305">
            <v>957</v>
          </cell>
          <cell r="B305" t="str">
            <v>Heron Primary School</v>
          </cell>
          <cell r="C305">
            <v>1</v>
          </cell>
          <cell r="D305">
            <v>84653</v>
          </cell>
          <cell r="E305">
            <v>0</v>
          </cell>
          <cell r="F305">
            <v>47878</v>
          </cell>
          <cell r="G305">
            <v>10201</v>
          </cell>
          <cell r="H305">
            <v>0</v>
          </cell>
          <cell r="I305">
            <v>0</v>
          </cell>
          <cell r="J305">
            <v>1096102</v>
          </cell>
          <cell r="K305">
            <v>0</v>
          </cell>
          <cell r="L305">
            <v>66627</v>
          </cell>
          <cell r="M305">
            <v>0</v>
          </cell>
          <cell r="N305">
            <v>36696</v>
          </cell>
          <cell r="O305">
            <v>0</v>
          </cell>
          <cell r="P305">
            <v>0</v>
          </cell>
          <cell r="Q305">
            <v>16050</v>
          </cell>
          <cell r="R305">
            <v>2500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66733</v>
          </cell>
          <cell r="X305">
            <v>0</v>
          </cell>
          <cell r="Y305">
            <v>0</v>
          </cell>
          <cell r="Z305">
            <v>0</v>
          </cell>
          <cell r="AA305">
            <v>776629</v>
          </cell>
          <cell r="AB305">
            <v>52941</v>
          </cell>
          <cell r="AC305">
            <v>175063</v>
          </cell>
          <cell r="AD305">
            <v>10642</v>
          </cell>
          <cell r="AE305">
            <v>53422</v>
          </cell>
          <cell r="AF305">
            <v>0</v>
          </cell>
          <cell r="AG305">
            <v>20286</v>
          </cell>
          <cell r="AH305">
            <v>6446</v>
          </cell>
          <cell r="AI305">
            <v>7500</v>
          </cell>
          <cell r="AJ305">
            <v>9000</v>
          </cell>
          <cell r="AK305">
            <v>2375</v>
          </cell>
          <cell r="AL305">
            <v>10250</v>
          </cell>
          <cell r="AM305">
            <v>4212</v>
          </cell>
          <cell r="AN305">
            <v>25190</v>
          </cell>
          <cell r="AO305">
            <v>3700</v>
          </cell>
          <cell r="AP305">
            <v>15300</v>
          </cell>
          <cell r="AQ305">
            <v>4065</v>
          </cell>
          <cell r="AR305">
            <v>6208</v>
          </cell>
          <cell r="AS305">
            <v>75123</v>
          </cell>
          <cell r="AT305">
            <v>6650</v>
          </cell>
          <cell r="AU305">
            <v>0</v>
          </cell>
          <cell r="AV305">
            <v>18903</v>
          </cell>
          <cell r="AW305">
            <v>10822</v>
          </cell>
          <cell r="AX305">
            <v>0</v>
          </cell>
          <cell r="AY305">
            <v>2200</v>
          </cell>
          <cell r="AZ305">
            <v>13900</v>
          </cell>
          <cell r="BA305">
            <v>10011</v>
          </cell>
          <cell r="BB305">
            <v>14780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67097</v>
          </cell>
          <cell r="BH305">
            <v>0</v>
          </cell>
          <cell r="BI305">
            <v>0</v>
          </cell>
          <cell r="BJ305">
            <v>0</v>
          </cell>
          <cell r="BK305">
            <v>116410</v>
          </cell>
          <cell r="BL305">
            <v>0</v>
          </cell>
          <cell r="BM305">
            <v>8766</v>
          </cell>
          <cell r="BN305">
            <v>33743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33743</v>
          </cell>
        </row>
      </sheetData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eader"/>
      <sheetName val="1.CFR changes"/>
      <sheetName val="2.CFR Structure"/>
      <sheetName val="3. Condensed Code Order List"/>
      <sheetName val="4. Full Code Listing"/>
    </sheetNames>
    <sheetDataSet>
      <sheetData sheetId="0"/>
      <sheetData sheetId="1"/>
      <sheetData sheetId="2">
        <row r="1">
          <cell r="A1" t="str">
            <v>CONSISTENT FINANCIAL REPORTING 
GENERAL LEDGER CODE LIST 2024-25</v>
          </cell>
        </row>
        <row r="2">
          <cell r="A2" t="str">
            <v>CFR ref</v>
          </cell>
          <cell r="B2" t="str">
            <v>3 yr GBP line ref</v>
          </cell>
        </row>
        <row r="3">
          <cell r="A3" t="str">
            <v>REVENUE INCOME HEADINGS</v>
          </cell>
        </row>
        <row r="4">
          <cell r="A4" t="str">
            <v>FUNDS DELEGATED BY THE LA</v>
          </cell>
        </row>
        <row r="5">
          <cell r="A5" t="str">
            <v>I 01</v>
          </cell>
          <cell r="B5" t="str">
            <v>L29</v>
          </cell>
        </row>
        <row r="6">
          <cell r="A6" t="str">
            <v>I 01</v>
          </cell>
          <cell r="B6" t="str">
            <v>L29</v>
          </cell>
        </row>
        <row r="7">
          <cell r="A7" t="str">
            <v>I 01</v>
          </cell>
          <cell r="B7" t="str">
            <v>L29</v>
          </cell>
        </row>
        <row r="8">
          <cell r="A8" t="str">
            <v>I 01</v>
          </cell>
          <cell r="B8" t="str">
            <v>L29</v>
          </cell>
        </row>
        <row r="9">
          <cell r="A9" t="str">
            <v>I 01</v>
          </cell>
          <cell r="B9" t="str">
            <v>L29</v>
          </cell>
        </row>
        <row r="10">
          <cell r="A10" t="str">
            <v>I 01</v>
          </cell>
          <cell r="B10" t="str">
            <v>L29</v>
          </cell>
        </row>
        <row r="11">
          <cell r="A11" t="str">
            <v>I 01</v>
          </cell>
          <cell r="B11" t="str">
            <v>L29</v>
          </cell>
        </row>
        <row r="12">
          <cell r="A12" t="str">
            <v>I 01</v>
          </cell>
          <cell r="B12" t="str">
            <v>L29</v>
          </cell>
        </row>
        <row r="13">
          <cell r="A13" t="str">
            <v>I 01</v>
          </cell>
          <cell r="B13" t="str">
            <v>L29</v>
          </cell>
        </row>
        <row r="14">
          <cell r="A14" t="str">
            <v>FUNDING FOR SIXTH FORM STUDENTS</v>
          </cell>
        </row>
        <row r="15">
          <cell r="A15" t="str">
            <v>I 02</v>
          </cell>
          <cell r="B15" t="str">
            <v>L29</v>
          </cell>
        </row>
        <row r="16">
          <cell r="A16" t="str">
            <v>HIGH NEEDS TOP UP FUNDING</v>
          </cell>
        </row>
        <row r="17">
          <cell r="A17" t="str">
            <v>I 03</v>
          </cell>
          <cell r="B17" t="str">
            <v>L30</v>
          </cell>
        </row>
        <row r="18">
          <cell r="A18" t="str">
            <v>I 03</v>
          </cell>
          <cell r="B18" t="str">
            <v>L30</v>
          </cell>
        </row>
        <row r="19">
          <cell r="A19" t="str">
            <v>I 03</v>
          </cell>
          <cell r="B19" t="str">
            <v>L30</v>
          </cell>
        </row>
        <row r="20">
          <cell r="A20" t="str">
            <v>FUNDING FOR MINORITY ETHNIC PUPILS</v>
          </cell>
        </row>
        <row r="21">
          <cell r="A21" t="str">
            <v>I 04</v>
          </cell>
          <cell r="B21" t="str">
            <v>L30</v>
          </cell>
        </row>
        <row r="22">
          <cell r="A22" t="str">
            <v>PUPIL PREMIUM</v>
          </cell>
        </row>
        <row r="23">
          <cell r="A23" t="str">
            <v>I 05</v>
          </cell>
          <cell r="B23" t="str">
            <v>L30</v>
          </cell>
        </row>
        <row r="24">
          <cell r="A24" t="str">
            <v>I 05</v>
          </cell>
          <cell r="B24" t="str">
            <v>L30</v>
          </cell>
        </row>
        <row r="25">
          <cell r="A25" t="str">
            <v>OTHER GOVERNMENT GRANTS</v>
          </cell>
        </row>
        <row r="26">
          <cell r="A26" t="str">
            <v>I 06</v>
          </cell>
          <cell r="B26" t="str">
            <v>L30</v>
          </cell>
        </row>
        <row r="27">
          <cell r="A27" t="str">
            <v>I 06</v>
          </cell>
          <cell r="B27" t="str">
            <v>L30</v>
          </cell>
        </row>
        <row r="28">
          <cell r="A28" t="str">
            <v>OTHER GRANTS AND PAYMENTS RECEIVED</v>
          </cell>
        </row>
        <row r="29">
          <cell r="A29" t="str">
            <v>I 07</v>
          </cell>
          <cell r="B29" t="str">
            <v>L30</v>
          </cell>
        </row>
        <row r="30">
          <cell r="A30" t="str">
            <v>I 07</v>
          </cell>
          <cell r="B30" t="str">
            <v>L30</v>
          </cell>
        </row>
        <row r="31">
          <cell r="A31" t="str">
            <v>I 07</v>
          </cell>
          <cell r="B31" t="str">
            <v>L30</v>
          </cell>
        </row>
        <row r="32">
          <cell r="A32" t="str">
            <v>I 07</v>
          </cell>
          <cell r="B32" t="str">
            <v>L30</v>
          </cell>
        </row>
        <row r="33">
          <cell r="A33" t="str">
            <v>INCOME FROM LETTING PREMISES</v>
          </cell>
        </row>
        <row r="34">
          <cell r="A34" t="str">
            <v>I 08a</v>
          </cell>
          <cell r="B34" t="str">
            <v>L31</v>
          </cell>
        </row>
        <row r="35">
          <cell r="A35" t="str">
            <v>OTHER INCOME FROM FACILITIES AND SERVICES</v>
          </cell>
        </row>
        <row r="36">
          <cell r="A36" t="str">
            <v>I 08b</v>
          </cell>
          <cell r="B36" t="str">
            <v>L31</v>
          </cell>
        </row>
        <row r="37">
          <cell r="A37" t="str">
            <v>I 08b</v>
          </cell>
          <cell r="B37" t="str">
            <v>L31</v>
          </cell>
        </row>
        <row r="38">
          <cell r="A38" t="str">
            <v>I 08b</v>
          </cell>
          <cell r="B38" t="str">
            <v>L31</v>
          </cell>
        </row>
        <row r="39">
          <cell r="A39" t="str">
            <v>I 08b</v>
          </cell>
          <cell r="B39" t="str">
            <v>L31</v>
          </cell>
        </row>
        <row r="40">
          <cell r="A40" t="str">
            <v>I 08b</v>
          </cell>
          <cell r="B40" t="str">
            <v>L31</v>
          </cell>
        </row>
        <row r="41">
          <cell r="A41" t="str">
            <v>I 08b</v>
          </cell>
          <cell r="B41" t="str">
            <v>L31</v>
          </cell>
        </row>
        <row r="42">
          <cell r="A42" t="str">
            <v>I 08b</v>
          </cell>
          <cell r="B42" t="str">
            <v>L31</v>
          </cell>
        </row>
        <row r="43">
          <cell r="A43" t="str">
            <v>I 08b</v>
          </cell>
          <cell r="B43" t="str">
            <v>L31</v>
          </cell>
        </row>
        <row r="44">
          <cell r="A44" t="str">
            <v>I 08b</v>
          </cell>
          <cell r="B44" t="str">
            <v>L31</v>
          </cell>
        </row>
        <row r="45">
          <cell r="A45" t="str">
            <v>I 08b</v>
          </cell>
          <cell r="B45" t="str">
            <v>L31</v>
          </cell>
        </row>
        <row r="46">
          <cell r="A46" t="str">
            <v>I 08b</v>
          </cell>
          <cell r="B46" t="str">
            <v>L31</v>
          </cell>
        </row>
        <row r="47">
          <cell r="A47" t="str">
            <v>I 08b</v>
          </cell>
          <cell r="B47" t="str">
            <v>L31</v>
          </cell>
        </row>
        <row r="48">
          <cell r="A48" t="str">
            <v>I 08b</v>
          </cell>
          <cell r="B48" t="str">
            <v>L31</v>
          </cell>
        </row>
        <row r="49">
          <cell r="A49" t="str">
            <v>INCOME FROM CATERING</v>
          </cell>
        </row>
        <row r="50">
          <cell r="A50" t="str">
            <v>I 09</v>
          </cell>
          <cell r="B50" t="str">
            <v>L31</v>
          </cell>
        </row>
        <row r="51">
          <cell r="A51" t="str">
            <v>RECEIPTS FROM SUPPLY TEACHER INSURANCE CLAIMS</v>
          </cell>
        </row>
        <row r="52">
          <cell r="A52" t="str">
            <v>I 10</v>
          </cell>
          <cell r="B52" t="str">
            <v>L31</v>
          </cell>
        </row>
        <row r="53">
          <cell r="A53" t="str">
            <v>I 10</v>
          </cell>
          <cell r="B53" t="str">
            <v>L31</v>
          </cell>
        </row>
        <row r="54">
          <cell r="A54" t="str">
            <v>RECEIPTS FROM OTHER INSURANCE CLAIMS</v>
          </cell>
        </row>
        <row r="55">
          <cell r="A55" t="str">
            <v>I 11</v>
          </cell>
          <cell r="B55" t="str">
            <v>L31</v>
          </cell>
        </row>
        <row r="56">
          <cell r="A56" t="str">
            <v>I 11</v>
          </cell>
          <cell r="B56" t="str">
            <v>L31</v>
          </cell>
        </row>
        <row r="57">
          <cell r="A57" t="str">
            <v>I 11</v>
          </cell>
          <cell r="B57" t="str">
            <v>L31</v>
          </cell>
        </row>
        <row r="58">
          <cell r="A58" t="str">
            <v>I 11</v>
          </cell>
          <cell r="B58" t="str">
            <v>L31</v>
          </cell>
        </row>
        <row r="59">
          <cell r="A59" t="str">
            <v>INCOME FROM CONTRIBUTIONS TO VISITS ETC.</v>
          </cell>
        </row>
        <row r="60">
          <cell r="A60" t="str">
            <v>I 12</v>
          </cell>
          <cell r="B60" t="str">
            <v>L31</v>
          </cell>
        </row>
        <row r="61">
          <cell r="A61" t="str">
            <v>I 12</v>
          </cell>
          <cell r="B61" t="str">
            <v>L31</v>
          </cell>
        </row>
        <row r="62">
          <cell r="A62" t="str">
            <v>DONATIONS AND/OR PRIVATE FUNDS</v>
          </cell>
        </row>
        <row r="63">
          <cell r="A63" t="str">
            <v>I 13</v>
          </cell>
          <cell r="B63" t="str">
            <v>L31</v>
          </cell>
        </row>
        <row r="64">
          <cell r="A64" t="str">
            <v>PUPIL FOCUSED EXTENDED SCHOOL FUNDING AND/OR GRANTS</v>
          </cell>
        </row>
        <row r="65">
          <cell r="A65" t="str">
            <v>I 15</v>
          </cell>
          <cell r="B65" t="str">
            <v>L31</v>
          </cell>
        </row>
        <row r="66">
          <cell r="A66" t="str">
            <v>I 15</v>
          </cell>
          <cell r="B66" t="str">
            <v>L31</v>
          </cell>
        </row>
        <row r="67">
          <cell r="A67" t="str">
            <v>COMMUNITY FOCUSED SCHOOL FUNDING AND/OR GRANTS</v>
          </cell>
        </row>
        <row r="68">
          <cell r="A68" t="str">
            <v>I 16</v>
          </cell>
          <cell r="B68" t="str">
            <v>L32</v>
          </cell>
        </row>
        <row r="69">
          <cell r="A69" t="str">
            <v>I 16</v>
          </cell>
          <cell r="B69" t="str">
            <v>L32</v>
          </cell>
        </row>
        <row r="70">
          <cell r="A70" t="str">
            <v>COMMUNITY FOCUSED SCHOOL FACILITIES INCOME</v>
          </cell>
        </row>
        <row r="71">
          <cell r="A71" t="str">
            <v>I 17</v>
          </cell>
          <cell r="B71" t="str">
            <v>L32</v>
          </cell>
        </row>
        <row r="72">
          <cell r="A72" t="str">
            <v>ADDITIONAL GRANT FOR SCHOOLS</v>
          </cell>
        </row>
        <row r="73">
          <cell r="A73" t="str">
            <v>I 18B</v>
          </cell>
          <cell r="B73" t="str">
            <v>L30</v>
          </cell>
        </row>
        <row r="74">
          <cell r="A74" t="str">
            <v>I 18B</v>
          </cell>
          <cell r="B74" t="str">
            <v>L30</v>
          </cell>
        </row>
        <row r="75">
          <cell r="A75" t="str">
            <v>I 18B</v>
          </cell>
          <cell r="B75" t="str">
            <v>L30</v>
          </cell>
        </row>
        <row r="76">
          <cell r="A76" t="str">
            <v>I 18C</v>
          </cell>
          <cell r="B76" t="str">
            <v>L30</v>
          </cell>
        </row>
        <row r="77">
          <cell r="A77" t="str">
            <v>I 18C</v>
          </cell>
          <cell r="B77" t="str">
            <v>L30</v>
          </cell>
        </row>
        <row r="78">
          <cell r="A78" t="str">
            <v>I 18D</v>
          </cell>
          <cell r="B78" t="str">
            <v>L30</v>
          </cell>
        </row>
        <row r="79">
          <cell r="A79" t="str">
            <v>I 18D</v>
          </cell>
          <cell r="B79" t="str">
            <v>L30</v>
          </cell>
        </row>
        <row r="80">
          <cell r="A80" t="str">
            <v>I 18D</v>
          </cell>
          <cell r="B80" t="str">
            <v>L30</v>
          </cell>
        </row>
        <row r="81">
          <cell r="A81" t="str">
            <v>REVENUE EXPENDITURE HEADINGS</v>
          </cell>
        </row>
        <row r="82">
          <cell r="A82" t="str">
            <v>TEACHING STAFF</v>
          </cell>
        </row>
        <row r="83">
          <cell r="A83" t="str">
            <v>E 01</v>
          </cell>
          <cell r="B83" t="str">
            <v>L36</v>
          </cell>
        </row>
        <row r="84">
          <cell r="A84" t="str">
            <v>E 01</v>
          </cell>
          <cell r="B84" t="str">
            <v>L36</v>
          </cell>
        </row>
        <row r="85">
          <cell r="A85" t="str">
            <v>SUPPLY TEACHING STAFF</v>
          </cell>
        </row>
        <row r="86">
          <cell r="A86" t="str">
            <v>E 02</v>
          </cell>
          <cell r="B86" t="str">
            <v>L36</v>
          </cell>
        </row>
        <row r="87">
          <cell r="A87" t="str">
            <v>EDUCATION SUPPORT STAFF</v>
          </cell>
        </row>
        <row r="88">
          <cell r="A88" t="str">
            <v>E 03</v>
          </cell>
          <cell r="B88" t="str">
            <v>L37</v>
          </cell>
        </row>
        <row r="89">
          <cell r="A89" t="str">
            <v>E 03</v>
          </cell>
          <cell r="B89" t="str">
            <v>L37</v>
          </cell>
        </row>
        <row r="90">
          <cell r="A90" t="str">
            <v>E 03</v>
          </cell>
          <cell r="B90" t="str">
            <v>L37</v>
          </cell>
        </row>
        <row r="91">
          <cell r="A91" t="str">
            <v>E 03</v>
          </cell>
          <cell r="B91" t="str">
            <v>L37</v>
          </cell>
        </row>
        <row r="92">
          <cell r="A92" t="str">
            <v>E 03</v>
          </cell>
          <cell r="B92" t="str">
            <v>L37</v>
          </cell>
        </row>
        <row r="93">
          <cell r="A93" t="str">
            <v>E 03</v>
          </cell>
          <cell r="B93" t="str">
            <v>L37</v>
          </cell>
        </row>
        <row r="94">
          <cell r="A94" t="str">
            <v>E 03</v>
          </cell>
          <cell r="B94" t="str">
            <v>L37</v>
          </cell>
        </row>
        <row r="95">
          <cell r="A95" t="str">
            <v>PREMISES STAFF</v>
          </cell>
        </row>
        <row r="96">
          <cell r="A96" t="str">
            <v>E 04</v>
          </cell>
          <cell r="B96" t="str">
            <v>L37</v>
          </cell>
        </row>
        <row r="97">
          <cell r="A97" t="str">
            <v>E 04</v>
          </cell>
          <cell r="B97" t="str">
            <v>L37</v>
          </cell>
        </row>
        <row r="98">
          <cell r="A98" t="str">
            <v>ADMINISTRATIVE &amp; CLERICAL STAFF</v>
          </cell>
        </row>
        <row r="99">
          <cell r="A99" t="str">
            <v>E 05</v>
          </cell>
          <cell r="B99" t="str">
            <v>L37</v>
          </cell>
        </row>
        <row r="100">
          <cell r="A100" t="str">
            <v>E 05</v>
          </cell>
          <cell r="B100" t="str">
            <v>L37</v>
          </cell>
        </row>
        <row r="101">
          <cell r="A101" t="str">
            <v>CATERING STAFF</v>
          </cell>
        </row>
        <row r="102">
          <cell r="A102" t="str">
            <v>E 06</v>
          </cell>
          <cell r="B102" t="str">
            <v>L37</v>
          </cell>
        </row>
        <row r="103">
          <cell r="A103" t="str">
            <v>COST OF OTHER STAFF</v>
          </cell>
        </row>
        <row r="104">
          <cell r="A104" t="str">
            <v>E 07</v>
          </cell>
          <cell r="B104" t="str">
            <v>L37</v>
          </cell>
        </row>
        <row r="105">
          <cell r="A105" t="str">
            <v>E 07</v>
          </cell>
          <cell r="B105" t="str">
            <v>L37</v>
          </cell>
        </row>
        <row r="106">
          <cell r="A106" t="str">
            <v>E 07</v>
          </cell>
          <cell r="B106" t="str">
            <v>L37</v>
          </cell>
        </row>
        <row r="107">
          <cell r="A107" t="str">
            <v>E 07</v>
          </cell>
          <cell r="B107" t="str">
            <v>L37</v>
          </cell>
        </row>
        <row r="108">
          <cell r="A108" t="str">
            <v>E 07</v>
          </cell>
          <cell r="B108" t="str">
            <v>L37</v>
          </cell>
        </row>
        <row r="109">
          <cell r="A109" t="str">
            <v>E 07</v>
          </cell>
          <cell r="B109" t="str">
            <v>L37</v>
          </cell>
        </row>
        <row r="110">
          <cell r="A110" t="str">
            <v>E 07</v>
          </cell>
          <cell r="B110" t="str">
            <v>L37</v>
          </cell>
        </row>
        <row r="111">
          <cell r="A111" t="str">
            <v>E 07</v>
          </cell>
          <cell r="B111" t="str">
            <v>L37</v>
          </cell>
        </row>
        <row r="112">
          <cell r="A112" t="str">
            <v>E 07</v>
          </cell>
          <cell r="B112" t="str">
            <v>L37</v>
          </cell>
        </row>
        <row r="113">
          <cell r="A113" t="str">
            <v>E 07</v>
          </cell>
          <cell r="B113" t="str">
            <v>L37</v>
          </cell>
        </row>
        <row r="114">
          <cell r="A114" t="str">
            <v>E 07</v>
          </cell>
          <cell r="B114" t="str">
            <v>L37</v>
          </cell>
        </row>
        <row r="115">
          <cell r="A115" t="str">
            <v>INDIRECT EMPLOYEE EXPENSES</v>
          </cell>
        </row>
        <row r="116">
          <cell r="A116" t="str">
            <v>E 08</v>
          </cell>
          <cell r="B116" t="str">
            <v>L38</v>
          </cell>
        </row>
        <row r="117">
          <cell r="A117" t="str">
            <v>E 08</v>
          </cell>
          <cell r="B117" t="str">
            <v>L38</v>
          </cell>
        </row>
        <row r="118">
          <cell r="A118" t="str">
            <v>E 08</v>
          </cell>
          <cell r="B118" t="str">
            <v>L38</v>
          </cell>
        </row>
        <row r="119">
          <cell r="A119" t="str">
            <v>E 08</v>
          </cell>
          <cell r="B119" t="str">
            <v>L38</v>
          </cell>
        </row>
        <row r="120">
          <cell r="A120" t="str">
            <v>E 08</v>
          </cell>
          <cell r="B120" t="str">
            <v>L38</v>
          </cell>
        </row>
        <row r="121">
          <cell r="A121" t="str">
            <v>E 08</v>
          </cell>
          <cell r="B121" t="str">
            <v>L38</v>
          </cell>
        </row>
        <row r="122">
          <cell r="A122" t="str">
            <v>E 08</v>
          </cell>
          <cell r="B122" t="str">
            <v>L38</v>
          </cell>
        </row>
        <row r="123">
          <cell r="A123" t="str">
            <v>E 08</v>
          </cell>
          <cell r="B123" t="str">
            <v>L38</v>
          </cell>
        </row>
        <row r="124">
          <cell r="A124" t="str">
            <v>E 08</v>
          </cell>
          <cell r="B124" t="str">
            <v>L38</v>
          </cell>
        </row>
        <row r="125">
          <cell r="A125" t="str">
            <v>E 08</v>
          </cell>
          <cell r="B125" t="str">
            <v>L38</v>
          </cell>
        </row>
        <row r="126">
          <cell r="A126" t="str">
            <v>E 08</v>
          </cell>
          <cell r="B126" t="str">
            <v>L38</v>
          </cell>
        </row>
        <row r="127">
          <cell r="A127" t="str">
            <v>E 08</v>
          </cell>
          <cell r="B127" t="str">
            <v>L38</v>
          </cell>
        </row>
        <row r="128">
          <cell r="A128" t="str">
            <v>E 08</v>
          </cell>
          <cell r="B128" t="str">
            <v>L38</v>
          </cell>
        </row>
        <row r="129">
          <cell r="A129" t="str">
            <v>E 08</v>
          </cell>
          <cell r="B129" t="str">
            <v>L38</v>
          </cell>
        </row>
        <row r="130">
          <cell r="A130" t="str">
            <v>E 08</v>
          </cell>
          <cell r="B130" t="str">
            <v>L38</v>
          </cell>
        </row>
        <row r="131">
          <cell r="A131" t="str">
            <v>E 08</v>
          </cell>
          <cell r="B131" t="str">
            <v>L38</v>
          </cell>
        </row>
        <row r="132">
          <cell r="A132" t="str">
            <v>E 08</v>
          </cell>
          <cell r="B132" t="str">
            <v>L38</v>
          </cell>
        </row>
        <row r="133">
          <cell r="A133" t="str">
            <v>E 08</v>
          </cell>
          <cell r="B133" t="str">
            <v>L38</v>
          </cell>
        </row>
        <row r="134">
          <cell r="A134" t="str">
            <v>E 08</v>
          </cell>
          <cell r="B134" t="str">
            <v>L38</v>
          </cell>
        </row>
        <row r="135">
          <cell r="A135" t="str">
            <v>E 08</v>
          </cell>
          <cell r="B135" t="str">
            <v>L38</v>
          </cell>
        </row>
        <row r="136">
          <cell r="A136" t="str">
            <v>STAFF DEVELOPMENT &amp; TRAINING</v>
          </cell>
        </row>
        <row r="137">
          <cell r="A137" t="str">
            <v>E 09</v>
          </cell>
          <cell r="B137" t="str">
            <v>L38</v>
          </cell>
        </row>
        <row r="138">
          <cell r="A138" t="str">
            <v>E 09</v>
          </cell>
          <cell r="B138" t="str">
            <v>L38</v>
          </cell>
        </row>
        <row r="139">
          <cell r="A139" t="str">
            <v>SUPPLY TEACHER INSURANCE</v>
          </cell>
        </row>
        <row r="140">
          <cell r="A140" t="str">
            <v>E 10</v>
          </cell>
          <cell r="B140" t="str">
            <v>L38</v>
          </cell>
        </row>
        <row r="141">
          <cell r="A141" t="str">
            <v>E 10</v>
          </cell>
          <cell r="B141" t="str">
            <v>L38</v>
          </cell>
        </row>
        <row r="142">
          <cell r="A142" t="str">
            <v>E10</v>
          </cell>
          <cell r="B142" t="str">
            <v>L38</v>
          </cell>
        </row>
        <row r="143">
          <cell r="A143" t="str">
            <v>STAFF RELATED INSURANCE</v>
          </cell>
        </row>
        <row r="144">
          <cell r="A144" t="str">
            <v>E 11</v>
          </cell>
          <cell r="B144" t="str">
            <v>L38</v>
          </cell>
        </row>
        <row r="145">
          <cell r="A145" t="str">
            <v>E 11</v>
          </cell>
          <cell r="B145" t="str">
            <v>L38</v>
          </cell>
        </row>
        <row r="146">
          <cell r="A146" t="str">
            <v>BUILDING MAINTENANCE AND IMPROVEMENT</v>
          </cell>
        </row>
        <row r="147">
          <cell r="A147" t="str">
            <v>E 12</v>
          </cell>
          <cell r="B147" t="str">
            <v>L39</v>
          </cell>
        </row>
        <row r="148">
          <cell r="A148" t="str">
            <v>E 12</v>
          </cell>
          <cell r="B148" t="str">
            <v>L39</v>
          </cell>
        </row>
        <row r="149">
          <cell r="A149" t="str">
            <v>GROUNDS MAINTENANCE AND IMPROVEMENT</v>
          </cell>
        </row>
        <row r="150">
          <cell r="A150" t="str">
            <v>E 13</v>
          </cell>
          <cell r="B150" t="str">
            <v>L39</v>
          </cell>
        </row>
        <row r="151">
          <cell r="A151" t="str">
            <v>E 13</v>
          </cell>
          <cell r="B151" t="str">
            <v>L39</v>
          </cell>
        </row>
        <row r="152">
          <cell r="A152" t="str">
            <v>CLEANING &amp; CARETAKING</v>
          </cell>
        </row>
        <row r="153">
          <cell r="A153" t="str">
            <v>E 14</v>
          </cell>
          <cell r="B153" t="str">
            <v>L39</v>
          </cell>
        </row>
        <row r="154">
          <cell r="A154" t="str">
            <v>E 14</v>
          </cell>
          <cell r="B154" t="str">
            <v>L39</v>
          </cell>
        </row>
        <row r="155">
          <cell r="A155" t="str">
            <v>WATER &amp; SEWERAGE</v>
          </cell>
        </row>
        <row r="156">
          <cell r="A156" t="str">
            <v>E 15</v>
          </cell>
          <cell r="B156" t="str">
            <v>L39</v>
          </cell>
        </row>
        <row r="157">
          <cell r="A157" t="str">
            <v>ENERGY</v>
          </cell>
        </row>
        <row r="158">
          <cell r="A158" t="str">
            <v>E 16</v>
          </cell>
          <cell r="B158" t="str">
            <v>L39</v>
          </cell>
        </row>
        <row r="159">
          <cell r="A159" t="str">
            <v>E 16</v>
          </cell>
          <cell r="B159" t="str">
            <v>L39</v>
          </cell>
        </row>
        <row r="160">
          <cell r="A160" t="str">
            <v>E 16</v>
          </cell>
          <cell r="B160" t="str">
            <v>L39</v>
          </cell>
        </row>
        <row r="161">
          <cell r="A161" t="str">
            <v>E 16</v>
          </cell>
          <cell r="B161" t="str">
            <v>L39</v>
          </cell>
        </row>
        <row r="162">
          <cell r="A162" t="str">
            <v>RATES</v>
          </cell>
        </row>
        <row r="163">
          <cell r="A163" t="str">
            <v>E 17</v>
          </cell>
          <cell r="B163" t="str">
            <v>L39</v>
          </cell>
        </row>
        <row r="164">
          <cell r="A164" t="str">
            <v>OTHER OCCUPATION COSTS</v>
          </cell>
        </row>
        <row r="165">
          <cell r="A165" t="str">
            <v>E 18</v>
          </cell>
          <cell r="B165" t="str">
            <v>L39</v>
          </cell>
        </row>
        <row r="166">
          <cell r="A166" t="str">
            <v>E 18</v>
          </cell>
          <cell r="B166" t="str">
            <v>L39</v>
          </cell>
        </row>
        <row r="167">
          <cell r="A167" t="str">
            <v>E 18</v>
          </cell>
          <cell r="B167" t="str">
            <v>L39</v>
          </cell>
        </row>
        <row r="168">
          <cell r="A168" t="str">
            <v>E 18</v>
          </cell>
          <cell r="B168" t="str">
            <v>L39</v>
          </cell>
        </row>
        <row r="169">
          <cell r="A169" t="str">
            <v>E 18</v>
          </cell>
          <cell r="B169" t="str">
            <v>L39</v>
          </cell>
        </row>
        <row r="170">
          <cell r="A170" t="str">
            <v>E 18</v>
          </cell>
          <cell r="B170" t="str">
            <v>L39</v>
          </cell>
        </row>
        <row r="171">
          <cell r="A171" t="str">
            <v>E 18</v>
          </cell>
          <cell r="B171" t="str">
            <v>L39</v>
          </cell>
        </row>
        <row r="172">
          <cell r="A172" t="str">
            <v>LEARNING RESOURCES (not ICT)</v>
          </cell>
        </row>
        <row r="173">
          <cell r="A173" t="str">
            <v>E 19</v>
          </cell>
          <cell r="B173" t="str">
            <v>L40</v>
          </cell>
        </row>
        <row r="174">
          <cell r="A174" t="str">
            <v>E 19</v>
          </cell>
          <cell r="B174" t="str">
            <v>L40</v>
          </cell>
        </row>
        <row r="175">
          <cell r="A175" t="str">
            <v>E 19</v>
          </cell>
          <cell r="B175" t="str">
            <v>L40</v>
          </cell>
        </row>
        <row r="176">
          <cell r="A176" t="str">
            <v>E 19</v>
          </cell>
          <cell r="B176" t="str">
            <v>L40</v>
          </cell>
        </row>
        <row r="177">
          <cell r="A177" t="str">
            <v>E 19</v>
          </cell>
          <cell r="B177" t="str">
            <v>L40</v>
          </cell>
        </row>
        <row r="178">
          <cell r="A178" t="str">
            <v>E 19</v>
          </cell>
          <cell r="B178" t="str">
            <v>L40</v>
          </cell>
        </row>
        <row r="179">
          <cell r="A179" t="str">
            <v>E 19</v>
          </cell>
          <cell r="B179" t="str">
            <v>L40</v>
          </cell>
        </row>
        <row r="180">
          <cell r="A180" t="str">
            <v>ICT LEARNING RESOURCES</v>
          </cell>
        </row>
        <row r="181">
          <cell r="A181" t="str">
            <v>E 20A</v>
          </cell>
          <cell r="B181" t="str">
            <v>L41</v>
          </cell>
        </row>
        <row r="182">
          <cell r="A182" t="str">
            <v>E 20B</v>
          </cell>
          <cell r="B182" t="str">
            <v>L41</v>
          </cell>
        </row>
        <row r="183">
          <cell r="A183" t="str">
            <v>E 20C</v>
          </cell>
          <cell r="B183" t="str">
            <v>L41</v>
          </cell>
        </row>
        <row r="184">
          <cell r="A184" t="str">
            <v>E 20D</v>
          </cell>
          <cell r="B184" t="str">
            <v>L41</v>
          </cell>
        </row>
        <row r="185">
          <cell r="A185" t="str">
            <v>E 20E</v>
          </cell>
          <cell r="B185" t="str">
            <v>L41</v>
          </cell>
        </row>
        <row r="186">
          <cell r="A186" t="str">
            <v>E 20F</v>
          </cell>
          <cell r="B186" t="str">
            <v>L41</v>
          </cell>
        </row>
        <row r="187">
          <cell r="A187" t="str">
            <v>E 20G</v>
          </cell>
          <cell r="B187" t="str">
            <v>L41</v>
          </cell>
        </row>
        <row r="188">
          <cell r="A188" t="str">
            <v>E 20G</v>
          </cell>
          <cell r="B188" t="str">
            <v>L41</v>
          </cell>
        </row>
        <row r="189">
          <cell r="A189" t="str">
            <v>EXAMINATION FEES</v>
          </cell>
        </row>
        <row r="190">
          <cell r="A190" t="str">
            <v>E 21</v>
          </cell>
          <cell r="B190" t="str">
            <v>L40</v>
          </cell>
        </row>
        <row r="191">
          <cell r="A191" t="str">
            <v>ADMINISTRATIVE SUPPLIES</v>
          </cell>
        </row>
        <row r="192">
          <cell r="A192" t="str">
            <v>E 22</v>
          </cell>
          <cell r="B192" t="str">
            <v>L41</v>
          </cell>
        </row>
        <row r="193">
          <cell r="A193" t="str">
            <v>E 22</v>
          </cell>
          <cell r="B193" t="str">
            <v>L41</v>
          </cell>
        </row>
        <row r="194">
          <cell r="A194" t="str">
            <v>E 22</v>
          </cell>
          <cell r="B194" t="str">
            <v>L41</v>
          </cell>
        </row>
        <row r="195">
          <cell r="A195" t="str">
            <v>E 22</v>
          </cell>
          <cell r="B195" t="str">
            <v>L41</v>
          </cell>
        </row>
        <row r="196">
          <cell r="A196" t="str">
            <v>E 22</v>
          </cell>
          <cell r="B196" t="str">
            <v>L41</v>
          </cell>
        </row>
        <row r="197">
          <cell r="A197" t="str">
            <v>E 22</v>
          </cell>
          <cell r="B197" t="str">
            <v>L41</v>
          </cell>
        </row>
        <row r="198">
          <cell r="A198" t="str">
            <v>E 22</v>
          </cell>
          <cell r="B198" t="str">
            <v>L41</v>
          </cell>
        </row>
        <row r="199">
          <cell r="A199" t="str">
            <v>E 22</v>
          </cell>
          <cell r="B199" t="str">
            <v>L41</v>
          </cell>
        </row>
        <row r="200">
          <cell r="A200" t="str">
            <v>E22</v>
          </cell>
          <cell r="B200" t="str">
            <v>L41</v>
          </cell>
        </row>
        <row r="201">
          <cell r="A201" t="str">
            <v>OTHER INSURANCE PREMIUMS</v>
          </cell>
        </row>
        <row r="202">
          <cell r="A202" t="str">
            <v>E 23</v>
          </cell>
          <cell r="B202" t="str">
            <v>L41</v>
          </cell>
        </row>
        <row r="203">
          <cell r="A203" t="str">
            <v>E 23</v>
          </cell>
          <cell r="B203" t="str">
            <v>L41</v>
          </cell>
        </row>
        <row r="204">
          <cell r="A204" t="str">
            <v>E 23</v>
          </cell>
          <cell r="B204" t="str">
            <v>L41</v>
          </cell>
        </row>
        <row r="205">
          <cell r="A205" t="str">
            <v>E 23</v>
          </cell>
          <cell r="B205" t="str">
            <v>L41</v>
          </cell>
        </row>
        <row r="206">
          <cell r="A206" t="str">
            <v>E 23</v>
          </cell>
          <cell r="B206" t="str">
            <v>L41</v>
          </cell>
        </row>
        <row r="207">
          <cell r="A207" t="str">
            <v>SPECIAL FACILITIES</v>
          </cell>
        </row>
        <row r="208">
          <cell r="A208" t="str">
            <v>E 24</v>
          </cell>
          <cell r="B208" t="str">
            <v>L41</v>
          </cell>
        </row>
        <row r="209">
          <cell r="A209" t="str">
            <v>CATERING SUPPLIES</v>
          </cell>
        </row>
        <row r="210">
          <cell r="A210" t="str">
            <v>E 25</v>
          </cell>
          <cell r="B210" t="str">
            <v>L41</v>
          </cell>
        </row>
        <row r="211">
          <cell r="A211" t="str">
            <v>E 25</v>
          </cell>
          <cell r="B211" t="str">
            <v>L41</v>
          </cell>
        </row>
        <row r="212">
          <cell r="A212" t="str">
            <v>E 25</v>
          </cell>
          <cell r="B212" t="str">
            <v>L41</v>
          </cell>
        </row>
        <row r="213">
          <cell r="A213" t="str">
            <v>AGENCY SUPPLY TEACHING STAFF</v>
          </cell>
        </row>
        <row r="214">
          <cell r="A214" t="str">
            <v>E 26</v>
          </cell>
          <cell r="B214" t="str">
            <v>L36</v>
          </cell>
        </row>
        <row r="215">
          <cell r="A215" t="str">
            <v>BOUGHT IN PROFESSIONAL SERVICES - CURRICULUM</v>
          </cell>
        </row>
        <row r="216">
          <cell r="A216" t="str">
            <v>E 27</v>
          </cell>
          <cell r="B216" t="str">
            <v>L41</v>
          </cell>
        </row>
        <row r="217">
          <cell r="A217" t="str">
            <v>E 27</v>
          </cell>
          <cell r="B217" t="str">
            <v>L41</v>
          </cell>
        </row>
        <row r="218">
          <cell r="A218" t="str">
            <v>E 27</v>
          </cell>
          <cell r="B218" t="str">
            <v>L41</v>
          </cell>
        </row>
        <row r="219">
          <cell r="A219" t="str">
            <v>BOUGHT IN PROFESSIONAL SERVICES - OTHER (except PFI)</v>
          </cell>
        </row>
        <row r="220">
          <cell r="A220" t="str">
            <v>E 28a</v>
          </cell>
          <cell r="B220" t="str">
            <v>L41</v>
          </cell>
        </row>
        <row r="221">
          <cell r="A221" t="str">
            <v>E 28a</v>
          </cell>
          <cell r="B221" t="str">
            <v>L41</v>
          </cell>
        </row>
        <row r="222">
          <cell r="A222" t="str">
            <v>E 28a</v>
          </cell>
          <cell r="B222" t="str">
            <v>L41</v>
          </cell>
        </row>
        <row r="223">
          <cell r="A223" t="str">
            <v>E 28a</v>
          </cell>
          <cell r="B223" t="str">
            <v>L41</v>
          </cell>
        </row>
        <row r="224">
          <cell r="A224" t="str">
            <v>E 28a</v>
          </cell>
          <cell r="B224" t="str">
            <v>L41</v>
          </cell>
        </row>
        <row r="225">
          <cell r="A225" t="str">
            <v>E 28a</v>
          </cell>
          <cell r="B225" t="str">
            <v>L41</v>
          </cell>
        </row>
        <row r="226">
          <cell r="A226" t="str">
            <v>E 28a</v>
          </cell>
          <cell r="B226" t="str">
            <v>L41</v>
          </cell>
        </row>
        <row r="227">
          <cell r="A227" t="str">
            <v>E 28a</v>
          </cell>
          <cell r="B227" t="str">
            <v>L41</v>
          </cell>
        </row>
        <row r="228">
          <cell r="A228" t="str">
            <v>BOUGHT IN PROFESSIONAL SERVICES - OTHER (PFI)</v>
          </cell>
        </row>
        <row r="229">
          <cell r="A229" t="str">
            <v>E28b</v>
          </cell>
          <cell r="B229" t="str">
            <v>L41</v>
          </cell>
        </row>
        <row r="230">
          <cell r="A230" t="str">
            <v>LOAN INTEREST</v>
          </cell>
        </row>
        <row r="231">
          <cell r="A231" t="str">
            <v>E 29</v>
          </cell>
          <cell r="B231" t="str">
            <v>L41</v>
          </cell>
        </row>
        <row r="232">
          <cell r="A232" t="str">
            <v>DIRECT REVENUE FINANCING (revenue contributions to capital outlay)</v>
          </cell>
        </row>
        <row r="233">
          <cell r="A233" t="str">
            <v>E 30</v>
          </cell>
          <cell r="B233" t="str">
            <v>L42</v>
          </cell>
        </row>
        <row r="234">
          <cell r="A234" t="str">
            <v>COMMUNITY FOCUSED SCHOOL STAFF</v>
          </cell>
        </row>
        <row r="235">
          <cell r="A235" t="str">
            <v>E 31</v>
          </cell>
          <cell r="B235" t="str">
            <v>L43</v>
          </cell>
        </row>
        <row r="236">
          <cell r="A236" t="str">
            <v>COMMUNITY FOCUSED SCHOOL COSTS</v>
          </cell>
        </row>
        <row r="237">
          <cell r="A237" t="str">
            <v>E 32</v>
          </cell>
          <cell r="B237" t="str">
            <v>L43</v>
          </cell>
        </row>
        <row r="238">
          <cell r="A238" t="str">
            <v>CAPITAL INCOME HEADINGS</v>
          </cell>
        </row>
        <row r="239">
          <cell r="A239" t="str">
            <v xml:space="preserve">CAPITAL INCOME  </v>
          </cell>
        </row>
        <row r="240">
          <cell r="A240" t="str">
            <v>CI 01</v>
          </cell>
          <cell r="B240" t="str">
            <v>L59</v>
          </cell>
        </row>
        <row r="241">
          <cell r="A241" t="str">
            <v>CI 01</v>
          </cell>
          <cell r="B241" t="str">
            <v>L59</v>
          </cell>
        </row>
        <row r="242">
          <cell r="A242" t="str">
            <v>CI 01</v>
          </cell>
          <cell r="B242" t="str">
            <v>L59</v>
          </cell>
        </row>
        <row r="243">
          <cell r="A243" t="str">
            <v>CI 01</v>
          </cell>
          <cell r="B243" t="str">
            <v>L59</v>
          </cell>
        </row>
        <row r="244">
          <cell r="A244" t="str">
            <v>VOLUNTARY OR PRIVATE INCOME</v>
          </cell>
        </row>
        <row r="245">
          <cell r="A245" t="str">
            <v>CI 03</v>
          </cell>
          <cell r="B245" t="str">
            <v>L59</v>
          </cell>
        </row>
        <row r="246">
          <cell r="A246" t="str">
            <v>DIRECT REVENUE FINANCING (revenue contributions to capital)</v>
          </cell>
        </row>
        <row r="247">
          <cell r="A247" t="str">
            <v>CI 04</v>
          </cell>
          <cell r="B247" t="str">
            <v>L59</v>
          </cell>
        </row>
        <row r="248">
          <cell r="A248" t="str">
            <v>CAPITAL EXPENDITURE HEADINGS</v>
          </cell>
        </row>
        <row r="249">
          <cell r="A249" t="str">
            <v>ACQUISITION OF LAND AND EXISTING BUILDINGS</v>
          </cell>
        </row>
        <row r="250">
          <cell r="A250" t="str">
            <v>CE 01</v>
          </cell>
          <cell r="B250" t="str">
            <v>L60</v>
          </cell>
        </row>
        <row r="251">
          <cell r="A251" t="str">
            <v>NEW CONSTRUCTION, CONVERSION AND RENOVATION</v>
          </cell>
        </row>
        <row r="252">
          <cell r="A252" t="str">
            <v>CE 02</v>
          </cell>
          <cell r="B252" t="str">
            <v>L60</v>
          </cell>
        </row>
        <row r="253">
          <cell r="A253" t="str">
            <v>CE 02</v>
          </cell>
          <cell r="B253" t="str">
            <v>L60</v>
          </cell>
        </row>
        <row r="254">
          <cell r="A254" t="str">
            <v>VEHICLES, PLANT, EQUIPMENT AND MACHINERY</v>
          </cell>
        </row>
        <row r="255">
          <cell r="A255" t="str">
            <v>CE 03</v>
          </cell>
          <cell r="B255" t="str">
            <v>L60</v>
          </cell>
        </row>
        <row r="256">
          <cell r="A256" t="str">
            <v>CE 03</v>
          </cell>
          <cell r="B256" t="str">
            <v>L60</v>
          </cell>
        </row>
        <row r="257">
          <cell r="A257" t="str">
            <v>INFORMATION AND COMMUNICATION TECHNOLOGY</v>
          </cell>
        </row>
        <row r="258">
          <cell r="A258" t="str">
            <v>CE 04A</v>
          </cell>
          <cell r="B258" t="str">
            <v>L60</v>
          </cell>
        </row>
        <row r="259">
          <cell r="A259" t="str">
            <v>CE 04B</v>
          </cell>
          <cell r="B259" t="str">
            <v>L60</v>
          </cell>
        </row>
        <row r="260">
          <cell r="A260" t="str">
            <v>CE 04C</v>
          </cell>
          <cell r="B260" t="str">
            <v>L60</v>
          </cell>
        </row>
        <row r="261">
          <cell r="A261" t="str">
            <v>CE 04D</v>
          </cell>
          <cell r="B261" t="str">
            <v>L60</v>
          </cell>
        </row>
        <row r="262">
          <cell r="A262" t="str">
            <v>CE 04E</v>
          </cell>
          <cell r="B262" t="str">
            <v>L60</v>
          </cell>
        </row>
        <row r="263">
          <cell r="A263" t="str">
            <v>CE 04A</v>
          </cell>
          <cell r="B263" t="str">
            <v>L60</v>
          </cell>
        </row>
        <row r="264">
          <cell r="A264" t="str">
            <v>CE 04B</v>
          </cell>
          <cell r="B264" t="str">
            <v>L60</v>
          </cell>
        </row>
        <row r="265">
          <cell r="A265" t="str">
            <v>CE 04C</v>
          </cell>
          <cell r="B265" t="str">
            <v>L60</v>
          </cell>
        </row>
        <row r="266">
          <cell r="A266" t="str">
            <v>CE 04D</v>
          </cell>
          <cell r="B266" t="str">
            <v>L60</v>
          </cell>
        </row>
        <row r="267">
          <cell r="A267" t="str">
            <v>CE 04E</v>
          </cell>
          <cell r="B267" t="str">
            <v>L60</v>
          </cell>
        </row>
        <row r="268">
          <cell r="A268" t="str">
            <v>BALANCES AT END OF PERIOD</v>
          </cell>
        </row>
        <row r="269">
          <cell r="A269" t="str">
            <v>COMMITTED REVENUE BALANCE</v>
          </cell>
        </row>
        <row r="270">
          <cell r="A270" t="str">
            <v>B 01</v>
          </cell>
          <cell r="B270" t="str">
            <v>L18</v>
          </cell>
        </row>
        <row r="271">
          <cell r="A271" t="str">
            <v>B 01</v>
          </cell>
          <cell r="B271" t="str">
            <v>L19</v>
          </cell>
        </row>
        <row r="272">
          <cell r="A272" t="str">
            <v>UNCOMMITTED REVENUE BALANCE</v>
          </cell>
        </row>
        <row r="273">
          <cell r="A273" t="str">
            <v>B 02</v>
          </cell>
          <cell r="B273" t="str">
            <v>L20</v>
          </cell>
        </row>
        <row r="274">
          <cell r="A274" t="str">
            <v>DEVOLVED FORMULA CAPITAL BALANCE</v>
          </cell>
        </row>
        <row r="275">
          <cell r="A275" t="str">
            <v>B 03</v>
          </cell>
          <cell r="B275" t="str">
            <v>L21</v>
          </cell>
        </row>
        <row r="276">
          <cell r="A276" t="str">
            <v>OTHER CAPITAL BALANCES</v>
          </cell>
        </row>
        <row r="277">
          <cell r="A277" t="str">
            <v>B 05</v>
          </cell>
          <cell r="B277" t="str">
            <v>L22</v>
          </cell>
        </row>
        <row r="278">
          <cell r="A278" t="str">
            <v>COMMUNITY FOCUSED SCHOOL REVENUE BALANCES</v>
          </cell>
        </row>
        <row r="279">
          <cell r="A279" t="str">
            <v>B 06</v>
          </cell>
          <cell r="B279" t="str">
            <v>L23</v>
          </cell>
        </row>
        <row r="280">
          <cell r="A280" t="str">
            <v>MEMORANDUM ITEM</v>
          </cell>
        </row>
        <row r="281">
          <cell r="A281" t="str">
            <v>IDENTIFICATION OF CAPITAL LOANS TO SCHOOLS</v>
          </cell>
        </row>
        <row r="282">
          <cell r="A282" t="str">
            <v>B07</v>
          </cell>
          <cell r="B282" t="str">
            <v>N/A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FF99"/>
      </a:accent1>
      <a:accent2>
        <a:srgbClr val="CCFFCC"/>
      </a:accent2>
      <a:accent3>
        <a:srgbClr val="CCFFFF"/>
      </a:accent3>
      <a:accent4>
        <a:srgbClr val="CC99FF"/>
      </a:accent4>
      <a:accent5>
        <a:srgbClr val="4BACC6"/>
      </a:accent5>
      <a:accent6>
        <a:srgbClr val="FFCC99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/>
  <dimension ref="B2:I12"/>
  <sheetViews>
    <sheetView showGridLines="0" tabSelected="1" workbookViewId="0">
      <selection activeCell="B3" sqref="B3"/>
    </sheetView>
  </sheetViews>
  <sheetFormatPr defaultRowHeight="14.25"/>
  <cols>
    <col min="3" max="3" width="29.375" customWidth="1"/>
  </cols>
  <sheetData>
    <row r="2" spans="2:9" ht="18">
      <c r="B2" s="118" t="s">
        <v>721</v>
      </c>
      <c r="C2" s="1"/>
    </row>
    <row r="3" spans="2:9">
      <c r="B3" s="1"/>
      <c r="C3" s="1"/>
    </row>
    <row r="4" spans="2:9">
      <c r="B4" s="1" t="s">
        <v>0</v>
      </c>
      <c r="C4" s="1"/>
    </row>
    <row r="5" spans="2:9">
      <c r="B5" s="1"/>
      <c r="C5" s="1"/>
    </row>
    <row r="6" spans="2:9" ht="15">
      <c r="B6" s="117" t="s">
        <v>1</v>
      </c>
      <c r="C6" s="117" t="s">
        <v>2</v>
      </c>
    </row>
    <row r="7" spans="2:9" ht="30" customHeight="1">
      <c r="B7" s="119">
        <v>1</v>
      </c>
      <c r="C7" s="1"/>
    </row>
    <row r="8" spans="2:9" ht="30" customHeight="1">
      <c r="B8" s="119">
        <v>2</v>
      </c>
    </row>
    <row r="9" spans="2:9" ht="30" customHeight="1">
      <c r="B9" s="119">
        <v>3</v>
      </c>
    </row>
    <row r="10" spans="2:9" ht="30" customHeight="1">
      <c r="B10" s="119">
        <v>4</v>
      </c>
    </row>
    <row r="12" spans="2:9">
      <c r="I12" s="99"/>
    </row>
  </sheetData>
  <pageMargins left="0.7" right="0.7" top="0.75" bottom="0.75" header="0.3" footer="0.3"/>
  <pageSetup paperSize="9" orientation="portrait" verticalDpi="0" r:id="rId1"/>
  <headerFooter>
    <oddHeader>&amp;L&amp;"Calibri"&amp;10&amp;K000000 Official - Financial&amp;1#_x000D_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24"/>
  <sheetViews>
    <sheetView showGridLines="0" zoomScale="90" zoomScaleNormal="90" workbookViewId="0">
      <selection activeCell="E12" sqref="E12"/>
    </sheetView>
  </sheetViews>
  <sheetFormatPr defaultRowHeight="15"/>
  <cols>
    <col min="1" max="1" width="9" style="24"/>
    <col min="2" max="2" width="14" style="24" bestFit="1" customWidth="1"/>
    <col min="3" max="3" width="10.125" style="24" customWidth="1"/>
    <col min="4" max="4" width="63.375" style="24" customWidth="1"/>
    <col min="5" max="5" width="32.125" style="24" bestFit="1" customWidth="1"/>
    <col min="6" max="16384" width="9" style="24"/>
  </cols>
  <sheetData>
    <row r="1" spans="1:5" ht="15.75">
      <c r="A1" s="100" t="s">
        <v>719</v>
      </c>
    </row>
    <row r="3" spans="1:5" ht="15.75">
      <c r="A3" s="101" t="s">
        <v>3</v>
      </c>
      <c r="B3" s="101" t="s">
        <v>4</v>
      </c>
      <c r="C3" s="174" t="s">
        <v>5</v>
      </c>
      <c r="D3" s="101" t="s">
        <v>6</v>
      </c>
      <c r="E3" s="101" t="s">
        <v>720</v>
      </c>
    </row>
    <row r="4" spans="1:5">
      <c r="A4" s="177" t="s">
        <v>99</v>
      </c>
      <c r="B4" s="178" t="s">
        <v>28</v>
      </c>
      <c r="C4" s="179">
        <v>73060</v>
      </c>
      <c r="D4" s="180" t="s">
        <v>725</v>
      </c>
      <c r="E4" s="176" t="s">
        <v>7</v>
      </c>
    </row>
    <row r="5" spans="1:5">
      <c r="A5" s="177" t="s">
        <v>99</v>
      </c>
      <c r="B5" s="178" t="s">
        <v>28</v>
      </c>
      <c r="C5" s="179">
        <v>73063</v>
      </c>
      <c r="D5" s="180" t="s">
        <v>726</v>
      </c>
      <c r="E5" s="104" t="s">
        <v>7</v>
      </c>
    </row>
    <row r="6" spans="1:5">
      <c r="A6" s="177" t="s">
        <v>99</v>
      </c>
      <c r="B6" s="178" t="s">
        <v>28</v>
      </c>
      <c r="C6" s="179">
        <v>73064</v>
      </c>
      <c r="D6" s="180" t="s">
        <v>727</v>
      </c>
      <c r="E6" s="104" t="s">
        <v>7</v>
      </c>
    </row>
    <row r="7" spans="1:5">
      <c r="A7" s="177" t="s">
        <v>100</v>
      </c>
      <c r="B7" s="178" t="s">
        <v>28</v>
      </c>
      <c r="C7" s="179">
        <v>73061</v>
      </c>
      <c r="D7" s="180" t="s">
        <v>728</v>
      </c>
      <c r="E7" s="104" t="s">
        <v>7</v>
      </c>
    </row>
    <row r="8" spans="1:5">
      <c r="A8" s="177" t="s">
        <v>100</v>
      </c>
      <c r="B8" s="178" t="s">
        <v>28</v>
      </c>
      <c r="C8" s="179">
        <v>73062</v>
      </c>
      <c r="D8" s="180" t="s">
        <v>729</v>
      </c>
      <c r="E8" s="104" t="s">
        <v>7</v>
      </c>
    </row>
    <row r="9" spans="1:5">
      <c r="A9" s="177" t="s">
        <v>101</v>
      </c>
      <c r="B9" s="178" t="s">
        <v>28</v>
      </c>
      <c r="C9" s="179">
        <v>73032</v>
      </c>
      <c r="D9" s="180" t="s">
        <v>731</v>
      </c>
      <c r="E9" s="104" t="s">
        <v>724</v>
      </c>
    </row>
    <row r="10" spans="1:5">
      <c r="A10" s="177" t="s">
        <v>101</v>
      </c>
      <c r="B10" s="178" t="s">
        <v>28</v>
      </c>
      <c r="C10" s="179">
        <v>73033</v>
      </c>
      <c r="D10" s="180" t="s">
        <v>730</v>
      </c>
      <c r="E10" s="104" t="s">
        <v>724</v>
      </c>
    </row>
    <row r="11" spans="1:5">
      <c r="A11" s="177" t="s">
        <v>101</v>
      </c>
      <c r="B11" s="178" t="s">
        <v>28</v>
      </c>
      <c r="C11" s="179">
        <v>73058</v>
      </c>
      <c r="D11" s="180" t="s">
        <v>723</v>
      </c>
      <c r="E11" s="104" t="s">
        <v>7</v>
      </c>
    </row>
    <row r="12" spans="1:5">
      <c r="A12" s="177" t="s">
        <v>27</v>
      </c>
      <c r="B12" s="178" t="s">
        <v>28</v>
      </c>
      <c r="C12" s="179">
        <v>73067</v>
      </c>
      <c r="D12" s="180" t="s">
        <v>717</v>
      </c>
      <c r="E12" s="104" t="s">
        <v>734</v>
      </c>
    </row>
    <row r="24" spans="4:4">
      <c r="D24" s="24" t="str">
        <f t="shared" ref="D24" si="0">PROPER(D14)</f>
        <v/>
      </c>
    </row>
  </sheetData>
  <sortState xmlns:xlrd2="http://schemas.microsoft.com/office/spreadsheetml/2017/richdata2" ref="A6:E6">
    <sortCondition ref="C6"/>
  </sortState>
  <pageMargins left="0.28000000000000003" right="0.48" top="0.35" bottom="0.31" header="0.22" footer="0.19"/>
  <pageSetup paperSize="9" scale="84" orientation="landscape" r:id="rId1"/>
  <headerFooter>
    <oddHeader>&amp;L&amp;"Calibri"&amp;10&amp;K000000 Official - Financial&amp;1#_x000D_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75"/>
  <sheetViews>
    <sheetView showGridLines="0" zoomScaleNormal="100" workbookViewId="0">
      <pane ySplit="2" topLeftCell="A3" activePane="bottomLeft" state="frozenSplit"/>
      <selection pane="bottomLeft" activeCell="D13" sqref="D13"/>
    </sheetView>
  </sheetViews>
  <sheetFormatPr defaultRowHeight="12.75"/>
  <cols>
    <col min="1" max="1" width="8" style="10" customWidth="1"/>
    <col min="2" max="2" width="9" style="10" customWidth="1"/>
    <col min="3" max="3" width="11.5" style="16" customWidth="1"/>
    <col min="4" max="4" width="66.625" style="10" customWidth="1"/>
    <col min="5" max="6" width="9" style="10"/>
    <col min="7" max="7" width="11.375" style="10" customWidth="1"/>
    <col min="8" max="16384" width="9" style="10"/>
  </cols>
  <sheetData>
    <row r="1" spans="1:14" ht="40.5" customHeight="1">
      <c r="A1" s="181" t="s">
        <v>718</v>
      </c>
      <c r="B1" s="182"/>
      <c r="C1" s="183"/>
      <c r="D1" s="184"/>
      <c r="E1" s="54"/>
      <c r="F1" s="107"/>
      <c r="G1" s="54"/>
      <c r="H1" s="109"/>
      <c r="I1" s="110"/>
      <c r="J1" s="110"/>
      <c r="K1" s="110"/>
      <c r="L1" s="110"/>
      <c r="M1" s="110"/>
      <c r="N1" s="110"/>
    </row>
    <row r="2" spans="1:14" s="11" customFormat="1" ht="27" customHeight="1">
      <c r="A2" s="139" t="s">
        <v>11</v>
      </c>
      <c r="B2" s="139" t="s">
        <v>12</v>
      </c>
      <c r="C2" s="35" t="s">
        <v>5</v>
      </c>
      <c r="D2" s="140" t="s">
        <v>2</v>
      </c>
    </row>
    <row r="3" spans="1:14" ht="17.25" customHeight="1">
      <c r="A3" s="37" t="s">
        <v>13</v>
      </c>
      <c r="B3" s="121"/>
      <c r="C3" s="38"/>
      <c r="D3" s="39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14" ht="16.5" customHeight="1">
      <c r="A4" s="29" t="s">
        <v>9</v>
      </c>
      <c r="B4" s="122"/>
      <c r="C4" s="34"/>
      <c r="D4" s="30"/>
      <c r="E4" s="54"/>
      <c r="F4" s="54"/>
      <c r="G4" s="54"/>
      <c r="H4" s="54"/>
      <c r="I4" s="54"/>
      <c r="J4" s="54"/>
      <c r="K4" s="54"/>
      <c r="L4" s="54"/>
      <c r="M4" s="54"/>
      <c r="N4" s="54"/>
    </row>
    <row r="5" spans="1:14" ht="16.5" customHeight="1">
      <c r="A5" s="59" t="s">
        <v>8</v>
      </c>
      <c r="B5" s="123" t="s">
        <v>14</v>
      </c>
      <c r="C5" s="49">
        <v>73000</v>
      </c>
      <c r="D5" s="47" t="s">
        <v>15</v>
      </c>
      <c r="E5" s="54"/>
      <c r="F5" s="54"/>
      <c r="G5" s="54"/>
      <c r="H5" s="54"/>
      <c r="I5" s="54"/>
      <c r="J5" s="54"/>
      <c r="K5" s="54"/>
      <c r="L5" s="54"/>
      <c r="M5" s="54"/>
      <c r="N5" s="54"/>
    </row>
    <row r="6" spans="1:14" ht="16.5" customHeight="1">
      <c r="A6" s="59" t="s">
        <v>8</v>
      </c>
      <c r="B6" s="123" t="s">
        <v>14</v>
      </c>
      <c r="C6" s="49">
        <v>73002</v>
      </c>
      <c r="D6" s="47" t="s">
        <v>16</v>
      </c>
      <c r="E6" s="54"/>
      <c r="F6" s="54"/>
      <c r="G6" s="54"/>
      <c r="H6" s="54"/>
      <c r="I6" s="54"/>
      <c r="J6" s="54"/>
      <c r="K6" s="54"/>
      <c r="L6" s="54"/>
      <c r="M6" s="54"/>
      <c r="N6" s="54"/>
    </row>
    <row r="7" spans="1:14" ht="16.5" customHeight="1">
      <c r="A7" s="103" t="s">
        <v>8</v>
      </c>
      <c r="B7" s="123" t="s">
        <v>14</v>
      </c>
      <c r="C7" s="142">
        <v>73011</v>
      </c>
      <c r="D7" s="112" t="s">
        <v>17</v>
      </c>
      <c r="E7" s="54"/>
      <c r="F7" s="54"/>
      <c r="G7" s="54"/>
      <c r="H7" s="54"/>
      <c r="I7" s="54"/>
      <c r="J7" s="54"/>
      <c r="K7" s="54"/>
      <c r="L7" s="54"/>
      <c r="M7" s="54"/>
      <c r="N7" s="54"/>
    </row>
    <row r="8" spans="1:14" ht="16.5" customHeight="1">
      <c r="A8" s="103" t="s">
        <v>8</v>
      </c>
      <c r="B8" s="123" t="s">
        <v>14</v>
      </c>
      <c r="C8" s="142">
        <v>73012</v>
      </c>
      <c r="D8" s="112" t="s">
        <v>18</v>
      </c>
      <c r="E8" s="54"/>
      <c r="F8" s="54"/>
      <c r="G8" s="54"/>
      <c r="H8" s="54"/>
      <c r="I8" s="54"/>
      <c r="J8" s="54"/>
      <c r="K8" s="54"/>
      <c r="L8" s="54"/>
      <c r="M8" s="54"/>
      <c r="N8" s="54"/>
    </row>
    <row r="9" spans="1:14" ht="16.5" customHeight="1">
      <c r="A9" s="103" t="s">
        <v>8</v>
      </c>
      <c r="B9" s="123" t="s">
        <v>14</v>
      </c>
      <c r="C9" s="142">
        <v>73053</v>
      </c>
      <c r="D9" s="112" t="s">
        <v>19</v>
      </c>
      <c r="E9" s="54"/>
      <c r="F9" s="54"/>
      <c r="G9" s="54"/>
      <c r="H9" s="54"/>
      <c r="I9" s="54"/>
      <c r="J9" s="54"/>
      <c r="K9" s="54"/>
      <c r="L9" s="54"/>
      <c r="M9" s="54"/>
      <c r="N9" s="54"/>
    </row>
    <row r="10" spans="1:14" ht="16.5" customHeight="1">
      <c r="A10" s="103" t="s">
        <v>8</v>
      </c>
      <c r="B10" s="123" t="s">
        <v>14</v>
      </c>
      <c r="C10" s="142">
        <v>73054</v>
      </c>
      <c r="D10" s="112" t="s">
        <v>20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ht="16.5" customHeight="1">
      <c r="A11" s="103" t="s">
        <v>8</v>
      </c>
      <c r="B11" s="123" t="s">
        <v>14</v>
      </c>
      <c r="C11" s="142">
        <v>73055</v>
      </c>
      <c r="D11" s="112" t="s">
        <v>21</v>
      </c>
      <c r="E11" s="54"/>
      <c r="F11" s="54"/>
      <c r="G11" s="54"/>
      <c r="H11" s="54"/>
      <c r="I11" s="54"/>
      <c r="J11" s="54"/>
      <c r="K11" s="54"/>
      <c r="L11" s="54"/>
      <c r="M11" s="54"/>
      <c r="N11" s="54"/>
    </row>
    <row r="12" spans="1:14" ht="16.5" customHeight="1">
      <c r="A12" s="103" t="s">
        <v>8</v>
      </c>
      <c r="B12" s="123" t="s">
        <v>14</v>
      </c>
      <c r="C12" s="142">
        <v>73057</v>
      </c>
      <c r="D12" s="112" t="s">
        <v>22</v>
      </c>
      <c r="E12" s="54"/>
      <c r="F12" s="54"/>
      <c r="G12" s="54"/>
      <c r="H12" s="54"/>
      <c r="I12" s="54"/>
      <c r="J12" s="54"/>
      <c r="K12" s="54"/>
      <c r="L12" s="54"/>
      <c r="M12" s="54"/>
      <c r="N12" s="54"/>
    </row>
    <row r="13" spans="1:14" ht="16.5" customHeight="1">
      <c r="A13" s="103" t="s">
        <v>8</v>
      </c>
      <c r="B13" s="123" t="s">
        <v>14</v>
      </c>
      <c r="C13" s="142">
        <v>73066</v>
      </c>
      <c r="D13" s="112" t="s">
        <v>10</v>
      </c>
      <c r="E13" s="54"/>
      <c r="F13" s="54"/>
      <c r="G13" s="54"/>
      <c r="H13" s="54"/>
      <c r="I13" s="54"/>
      <c r="J13" s="54"/>
      <c r="K13" s="54"/>
      <c r="L13" s="54"/>
      <c r="M13" s="54"/>
      <c r="N13" s="54"/>
    </row>
    <row r="14" spans="1:14" ht="16.5" customHeight="1">
      <c r="A14" s="103" t="s">
        <v>8</v>
      </c>
      <c r="B14" s="123" t="s">
        <v>14</v>
      </c>
      <c r="C14" s="142">
        <v>73067</v>
      </c>
      <c r="D14" s="112" t="s">
        <v>717</v>
      </c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1:14" ht="16.5" customHeight="1">
      <c r="A15" s="25" t="s">
        <v>23</v>
      </c>
      <c r="B15" s="124"/>
      <c r="C15" s="12"/>
      <c r="D15" s="26"/>
      <c r="E15" s="54"/>
      <c r="F15" s="54"/>
      <c r="G15" s="54"/>
      <c r="H15" s="54"/>
      <c r="I15" s="54"/>
      <c r="J15" s="54"/>
      <c r="K15" s="54"/>
      <c r="L15" s="54"/>
      <c r="M15" s="54"/>
      <c r="N15" s="54"/>
    </row>
    <row r="16" spans="1:14" ht="16.5" customHeight="1">
      <c r="A16" s="103" t="s">
        <v>24</v>
      </c>
      <c r="B16" s="123" t="s">
        <v>14</v>
      </c>
      <c r="C16" s="142">
        <v>73008</v>
      </c>
      <c r="D16" s="112" t="s">
        <v>25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</row>
    <row r="17" spans="1:14" ht="16.5" customHeight="1">
      <c r="A17" s="25" t="s">
        <v>26</v>
      </c>
      <c r="B17" s="124"/>
      <c r="C17" s="12"/>
      <c r="D17" s="26"/>
      <c r="E17" s="54"/>
      <c r="F17" s="54"/>
      <c r="G17" s="54"/>
      <c r="H17" s="54"/>
      <c r="I17" s="54"/>
      <c r="J17" s="54"/>
      <c r="K17" s="54"/>
      <c r="L17" s="54"/>
      <c r="M17" s="54"/>
      <c r="N17" s="54"/>
    </row>
    <row r="18" spans="1:14" ht="16.5" customHeight="1">
      <c r="A18" s="59" t="s">
        <v>27</v>
      </c>
      <c r="B18" s="123" t="s">
        <v>28</v>
      </c>
      <c r="C18" s="142">
        <v>73050</v>
      </c>
      <c r="D18" s="47" t="s">
        <v>29</v>
      </c>
      <c r="F18" s="54"/>
    </row>
    <row r="19" spans="1:14" ht="16.5" customHeight="1">
      <c r="A19" s="59" t="s">
        <v>27</v>
      </c>
      <c r="B19" s="123" t="s">
        <v>28</v>
      </c>
      <c r="C19" s="142">
        <v>81200</v>
      </c>
      <c r="D19" s="47" t="s">
        <v>30</v>
      </c>
      <c r="F19" s="54"/>
    </row>
    <row r="20" spans="1:14" ht="16.5" customHeight="1">
      <c r="A20" s="25" t="s">
        <v>31</v>
      </c>
      <c r="B20" s="124"/>
      <c r="C20" s="12"/>
      <c r="D20" s="26"/>
      <c r="F20" s="54"/>
    </row>
    <row r="21" spans="1:14" ht="16.5" customHeight="1">
      <c r="A21" s="59" t="s">
        <v>32</v>
      </c>
      <c r="B21" s="123" t="s">
        <v>28</v>
      </c>
      <c r="C21" s="49">
        <v>73016</v>
      </c>
      <c r="D21" s="47" t="s">
        <v>33</v>
      </c>
      <c r="F21" s="54"/>
    </row>
    <row r="22" spans="1:14" ht="16.5" customHeight="1">
      <c r="A22" s="25" t="s">
        <v>34</v>
      </c>
      <c r="B22" s="124"/>
      <c r="C22" s="12"/>
      <c r="D22" s="26"/>
      <c r="F22" s="54"/>
    </row>
    <row r="23" spans="1:14" ht="16.5" customHeight="1">
      <c r="A23" s="59" t="s">
        <v>35</v>
      </c>
      <c r="B23" s="135" t="s">
        <v>28</v>
      </c>
      <c r="C23" s="141">
        <v>73007</v>
      </c>
      <c r="D23" s="47" t="s">
        <v>36</v>
      </c>
      <c r="F23" s="54"/>
    </row>
    <row r="24" spans="1:14" ht="16.5" customHeight="1">
      <c r="A24" s="59" t="s">
        <v>35</v>
      </c>
      <c r="B24" s="135" t="s">
        <v>28</v>
      </c>
      <c r="C24" s="143">
        <v>80001</v>
      </c>
      <c r="D24" s="47" t="s">
        <v>37</v>
      </c>
      <c r="F24" s="54"/>
    </row>
    <row r="25" spans="1:14" ht="16.5" customHeight="1">
      <c r="A25" s="25" t="s">
        <v>38</v>
      </c>
      <c r="B25" s="124"/>
      <c r="C25" s="12"/>
      <c r="D25" s="26"/>
      <c r="F25" s="54"/>
    </row>
    <row r="26" spans="1:14" ht="16.5" customHeight="1">
      <c r="A26" s="144" t="s">
        <v>39</v>
      </c>
      <c r="B26" s="145" t="s">
        <v>28</v>
      </c>
      <c r="C26" s="141">
        <v>73023</v>
      </c>
      <c r="D26" s="146" t="s">
        <v>40</v>
      </c>
      <c r="F26" s="54"/>
    </row>
    <row r="27" spans="1:14" ht="16.5" customHeight="1">
      <c r="A27" s="36" t="s">
        <v>39</v>
      </c>
      <c r="B27" s="127" t="s">
        <v>28</v>
      </c>
      <c r="C27" s="161">
        <v>73033</v>
      </c>
      <c r="D27" s="58" t="s">
        <v>722</v>
      </c>
      <c r="F27" s="54"/>
    </row>
    <row r="28" spans="1:14" ht="16.5" customHeight="1">
      <c r="A28" s="36" t="s">
        <v>39</v>
      </c>
      <c r="B28" s="127" t="s">
        <v>28</v>
      </c>
      <c r="C28" s="161">
        <v>73032</v>
      </c>
      <c r="D28" s="58" t="s">
        <v>731</v>
      </c>
      <c r="F28" s="54"/>
    </row>
    <row r="29" spans="1:14" ht="16.5" customHeight="1">
      <c r="A29" s="60" t="s">
        <v>39</v>
      </c>
      <c r="B29" s="125" t="s">
        <v>28</v>
      </c>
      <c r="C29" s="147">
        <v>80006</v>
      </c>
      <c r="D29" s="63" t="s">
        <v>41</v>
      </c>
      <c r="F29" s="54"/>
    </row>
    <row r="30" spans="1:14" ht="16.5" customHeight="1">
      <c r="A30" s="25" t="s">
        <v>42</v>
      </c>
      <c r="B30" s="124"/>
      <c r="C30" s="12"/>
      <c r="D30" s="26"/>
      <c r="F30" s="54"/>
    </row>
    <row r="31" spans="1:14" ht="16.5" customHeight="1">
      <c r="A31" s="36" t="s">
        <v>43</v>
      </c>
      <c r="B31" s="128" t="s">
        <v>28</v>
      </c>
      <c r="C31" s="49">
        <v>73004</v>
      </c>
      <c r="D31" s="47" t="s">
        <v>44</v>
      </c>
      <c r="F31" s="54"/>
    </row>
    <row r="32" spans="1:14" ht="16.5" customHeight="1">
      <c r="A32" s="36" t="s">
        <v>43</v>
      </c>
      <c r="B32" s="128" t="s">
        <v>28</v>
      </c>
      <c r="C32" s="49">
        <v>73025</v>
      </c>
      <c r="D32" s="47" t="s">
        <v>45</v>
      </c>
      <c r="F32" s="54"/>
    </row>
    <row r="33" spans="1:6" ht="16.5" customHeight="1">
      <c r="A33" s="36" t="s">
        <v>43</v>
      </c>
      <c r="B33" s="128" t="s">
        <v>28</v>
      </c>
      <c r="C33" s="49">
        <v>80907</v>
      </c>
      <c r="D33" s="47" t="s">
        <v>46</v>
      </c>
      <c r="F33" s="54"/>
    </row>
    <row r="34" spans="1:6" ht="16.5" customHeight="1">
      <c r="A34" s="36" t="s">
        <v>43</v>
      </c>
      <c r="B34" s="128" t="s">
        <v>28</v>
      </c>
      <c r="C34" s="49">
        <v>81412</v>
      </c>
      <c r="D34" s="47" t="s">
        <v>47</v>
      </c>
      <c r="F34" s="54"/>
    </row>
    <row r="35" spans="1:6" ht="16.5" customHeight="1">
      <c r="A35" s="25" t="s">
        <v>48</v>
      </c>
      <c r="B35" s="124"/>
      <c r="C35" s="12"/>
      <c r="D35" s="26"/>
      <c r="F35" s="54"/>
    </row>
    <row r="36" spans="1:6" ht="16.5" customHeight="1">
      <c r="A36" s="55" t="s">
        <v>49</v>
      </c>
      <c r="B36" s="126" t="s">
        <v>50</v>
      </c>
      <c r="C36" s="148">
        <v>82306</v>
      </c>
      <c r="D36" s="56" t="s">
        <v>51</v>
      </c>
      <c r="F36" s="54"/>
    </row>
    <row r="37" spans="1:6" ht="16.5" customHeight="1">
      <c r="A37" s="25" t="s">
        <v>52</v>
      </c>
      <c r="B37" s="124"/>
      <c r="C37" s="12"/>
      <c r="D37" s="26"/>
      <c r="F37" s="54"/>
    </row>
    <row r="38" spans="1:6" ht="16.5" customHeight="1">
      <c r="A38" s="55" t="s">
        <v>53</v>
      </c>
      <c r="B38" s="126" t="s">
        <v>50</v>
      </c>
      <c r="C38" s="148">
        <v>73003</v>
      </c>
      <c r="D38" s="56" t="s">
        <v>54</v>
      </c>
      <c r="F38" s="54"/>
    </row>
    <row r="39" spans="1:6" ht="16.5" customHeight="1">
      <c r="A39" s="149" t="s">
        <v>53</v>
      </c>
      <c r="B39" s="150" t="s">
        <v>50</v>
      </c>
      <c r="C39" s="151">
        <v>81309</v>
      </c>
      <c r="D39" s="152" t="s">
        <v>55</v>
      </c>
      <c r="F39" s="54"/>
    </row>
    <row r="40" spans="1:6" ht="16.5" customHeight="1">
      <c r="A40" s="36" t="s">
        <v>53</v>
      </c>
      <c r="B40" s="127" t="s">
        <v>50</v>
      </c>
      <c r="C40" s="153">
        <v>81317</v>
      </c>
      <c r="D40" s="46" t="s">
        <v>56</v>
      </c>
      <c r="F40" s="54"/>
    </row>
    <row r="41" spans="1:6" ht="16.5" customHeight="1">
      <c r="A41" s="36" t="s">
        <v>53</v>
      </c>
      <c r="B41" s="127" t="s">
        <v>50</v>
      </c>
      <c r="C41" s="153">
        <v>82005</v>
      </c>
      <c r="D41" s="46" t="s">
        <v>57</v>
      </c>
      <c r="F41" s="54"/>
    </row>
    <row r="42" spans="1:6" ht="16.5" customHeight="1">
      <c r="A42" s="36" t="s">
        <v>53</v>
      </c>
      <c r="B42" s="127" t="s">
        <v>50</v>
      </c>
      <c r="C42" s="153">
        <v>82300</v>
      </c>
      <c r="D42" s="46" t="s">
        <v>58</v>
      </c>
      <c r="F42" s="54"/>
    </row>
    <row r="43" spans="1:6" ht="16.5" customHeight="1">
      <c r="A43" s="36" t="s">
        <v>53</v>
      </c>
      <c r="B43" s="127" t="s">
        <v>50</v>
      </c>
      <c r="C43" s="153">
        <v>82312</v>
      </c>
      <c r="D43" s="46" t="s">
        <v>59</v>
      </c>
      <c r="F43" s="54"/>
    </row>
    <row r="44" spans="1:6" ht="16.5" customHeight="1">
      <c r="A44" s="36" t="s">
        <v>53</v>
      </c>
      <c r="B44" s="127" t="s">
        <v>50</v>
      </c>
      <c r="C44" s="153">
        <v>82330</v>
      </c>
      <c r="D44" s="46" t="s">
        <v>60</v>
      </c>
      <c r="F44" s="54"/>
    </row>
    <row r="45" spans="1:6" ht="16.5" customHeight="1">
      <c r="A45" s="36" t="s">
        <v>53</v>
      </c>
      <c r="B45" s="127" t="s">
        <v>50</v>
      </c>
      <c r="C45" s="153">
        <v>82400</v>
      </c>
      <c r="D45" s="46" t="s">
        <v>61</v>
      </c>
      <c r="F45" s="54"/>
    </row>
    <row r="46" spans="1:6" ht="16.5" customHeight="1">
      <c r="A46" s="36" t="s">
        <v>53</v>
      </c>
      <c r="B46" s="127" t="s">
        <v>50</v>
      </c>
      <c r="C46" s="153">
        <v>82538</v>
      </c>
      <c r="D46" s="46" t="s">
        <v>62</v>
      </c>
      <c r="F46" s="54"/>
    </row>
    <row r="47" spans="1:6" ht="16.5" customHeight="1">
      <c r="A47" s="36" t="s">
        <v>53</v>
      </c>
      <c r="B47" s="127" t="s">
        <v>50</v>
      </c>
      <c r="C47" s="153">
        <v>82700</v>
      </c>
      <c r="D47" s="46" t="s">
        <v>63</v>
      </c>
      <c r="F47" s="54"/>
    </row>
    <row r="48" spans="1:6" ht="16.5" customHeight="1">
      <c r="A48" s="36" t="s">
        <v>53</v>
      </c>
      <c r="B48" s="127" t="s">
        <v>50</v>
      </c>
      <c r="C48" s="153">
        <v>82711</v>
      </c>
      <c r="D48" s="46" t="s">
        <v>64</v>
      </c>
      <c r="F48" s="54"/>
    </row>
    <row r="49" spans="1:6" ht="16.5" customHeight="1">
      <c r="A49" s="36" t="s">
        <v>53</v>
      </c>
      <c r="B49" s="127" t="s">
        <v>50</v>
      </c>
      <c r="C49" s="153">
        <v>82714</v>
      </c>
      <c r="D49" s="46" t="s">
        <v>65</v>
      </c>
      <c r="F49" s="54"/>
    </row>
    <row r="50" spans="1:6" ht="16.5" customHeight="1">
      <c r="A50" s="57" t="s">
        <v>53</v>
      </c>
      <c r="B50" s="130" t="s">
        <v>50</v>
      </c>
      <c r="C50" s="154">
        <v>83003</v>
      </c>
      <c r="D50" s="48" t="s">
        <v>66</v>
      </c>
      <c r="F50" s="54"/>
    </row>
    <row r="51" spans="1:6" ht="16.5" customHeight="1">
      <c r="A51" s="25" t="s">
        <v>67</v>
      </c>
      <c r="B51" s="124"/>
      <c r="C51" s="12"/>
      <c r="D51" s="26"/>
      <c r="F51" s="54"/>
    </row>
    <row r="52" spans="1:6" ht="16.5" customHeight="1">
      <c r="A52" s="155" t="s">
        <v>68</v>
      </c>
      <c r="B52" s="136" t="s">
        <v>50</v>
      </c>
      <c r="C52" s="156">
        <v>82000</v>
      </c>
      <c r="D52" s="46" t="s">
        <v>69</v>
      </c>
      <c r="F52" s="54"/>
    </row>
    <row r="53" spans="1:6" ht="16.5" customHeight="1">
      <c r="A53" s="29" t="s">
        <v>70</v>
      </c>
      <c r="B53" s="122"/>
      <c r="C53" s="14"/>
      <c r="D53" s="26"/>
      <c r="F53" s="54"/>
    </row>
    <row r="54" spans="1:6" ht="16.5" customHeight="1">
      <c r="A54" s="36" t="s">
        <v>71</v>
      </c>
      <c r="B54" s="127" t="s">
        <v>50</v>
      </c>
      <c r="C54" s="157">
        <v>73026</v>
      </c>
      <c r="D54" s="46" t="s">
        <v>72</v>
      </c>
      <c r="F54" s="54"/>
    </row>
    <row r="55" spans="1:6" ht="16.5" customHeight="1">
      <c r="A55" s="158" t="s">
        <v>71</v>
      </c>
      <c r="B55" s="159" t="s">
        <v>50</v>
      </c>
      <c r="C55" s="160">
        <v>81101</v>
      </c>
      <c r="D55" s="53" t="s">
        <v>73</v>
      </c>
      <c r="F55" s="54"/>
    </row>
    <row r="56" spans="1:6" ht="16.5" customHeight="1">
      <c r="A56" s="25" t="s">
        <v>74</v>
      </c>
      <c r="B56" s="124"/>
      <c r="C56" s="12"/>
      <c r="D56" s="26"/>
      <c r="F56" s="54"/>
    </row>
    <row r="57" spans="1:6" ht="16.5" customHeight="1">
      <c r="A57" s="36" t="s">
        <v>75</v>
      </c>
      <c r="B57" s="128" t="s">
        <v>50</v>
      </c>
      <c r="C57" s="142">
        <v>73027</v>
      </c>
      <c r="D57" s="46" t="s">
        <v>76</v>
      </c>
      <c r="F57" s="54"/>
    </row>
    <row r="58" spans="1:6" ht="16.5" customHeight="1">
      <c r="A58" s="36" t="s">
        <v>75</v>
      </c>
      <c r="B58" s="128" t="s">
        <v>50</v>
      </c>
      <c r="C58" s="142">
        <v>81409</v>
      </c>
      <c r="D58" s="46" t="s">
        <v>77</v>
      </c>
      <c r="F58" s="54"/>
    </row>
    <row r="59" spans="1:6" ht="16.5" customHeight="1">
      <c r="A59" s="36" t="s">
        <v>75</v>
      </c>
      <c r="B59" s="128" t="s">
        <v>50</v>
      </c>
      <c r="C59" s="49">
        <v>84010</v>
      </c>
      <c r="D59" s="46" t="s">
        <v>78</v>
      </c>
      <c r="F59" s="54"/>
    </row>
    <row r="60" spans="1:6" ht="16.5" customHeight="1">
      <c r="A60" s="36" t="s">
        <v>75</v>
      </c>
      <c r="B60" s="128" t="s">
        <v>50</v>
      </c>
      <c r="C60" s="49">
        <v>84011</v>
      </c>
      <c r="D60" s="46" t="s">
        <v>79</v>
      </c>
      <c r="F60" s="54"/>
    </row>
    <row r="61" spans="1:6" ht="16.5" customHeight="1">
      <c r="A61" s="25" t="s">
        <v>80</v>
      </c>
      <c r="B61" s="124"/>
      <c r="C61" s="12"/>
      <c r="D61" s="26"/>
      <c r="F61" s="54"/>
    </row>
    <row r="62" spans="1:6" ht="16.5" customHeight="1">
      <c r="A62" s="36" t="s">
        <v>81</v>
      </c>
      <c r="B62" s="128" t="s">
        <v>50</v>
      </c>
      <c r="C62" s="49">
        <v>81305</v>
      </c>
      <c r="D62" s="46" t="s">
        <v>82</v>
      </c>
      <c r="F62" s="54"/>
    </row>
    <row r="63" spans="1:6" ht="16.5" customHeight="1">
      <c r="A63" s="36" t="s">
        <v>81</v>
      </c>
      <c r="B63" s="128" t="s">
        <v>50</v>
      </c>
      <c r="C63" s="49">
        <v>81315</v>
      </c>
      <c r="D63" s="46" t="s">
        <v>83</v>
      </c>
      <c r="F63" s="54"/>
    </row>
    <row r="64" spans="1:6" ht="16.5" customHeight="1">
      <c r="A64" s="25" t="s">
        <v>84</v>
      </c>
      <c r="B64" s="124"/>
      <c r="C64" s="12"/>
      <c r="D64" s="26"/>
      <c r="F64" s="54"/>
    </row>
    <row r="65" spans="1:9" ht="16.5" customHeight="1">
      <c r="A65" s="36" t="s">
        <v>85</v>
      </c>
      <c r="B65" s="128" t="s">
        <v>50</v>
      </c>
      <c r="C65" s="49">
        <v>81304</v>
      </c>
      <c r="D65" s="46" t="s">
        <v>86</v>
      </c>
      <c r="F65" s="54"/>
    </row>
    <row r="66" spans="1:9" ht="16.5" customHeight="1">
      <c r="A66" s="25" t="s">
        <v>87</v>
      </c>
      <c r="B66" s="124"/>
      <c r="C66" s="12"/>
      <c r="D66" s="26"/>
      <c r="F66" s="54"/>
    </row>
    <row r="67" spans="1:9" ht="16.5" customHeight="1">
      <c r="A67" s="59" t="s">
        <v>88</v>
      </c>
      <c r="B67" s="123" t="s">
        <v>50</v>
      </c>
      <c r="C67" s="49">
        <v>73029</v>
      </c>
      <c r="D67" s="51" t="s">
        <v>89</v>
      </c>
      <c r="F67" s="54"/>
    </row>
    <row r="68" spans="1:9" ht="16.5" customHeight="1">
      <c r="A68" s="59" t="s">
        <v>88</v>
      </c>
      <c r="B68" s="123" t="s">
        <v>50</v>
      </c>
      <c r="C68" s="49">
        <v>80007</v>
      </c>
      <c r="D68" s="47" t="s">
        <v>90</v>
      </c>
      <c r="E68" s="54"/>
      <c r="F68" s="54"/>
      <c r="G68" s="54"/>
      <c r="H68" s="54"/>
      <c r="I68" s="54"/>
    </row>
    <row r="69" spans="1:9" ht="16.5" customHeight="1">
      <c r="A69" s="25" t="s">
        <v>91</v>
      </c>
      <c r="B69" s="124"/>
      <c r="C69" s="12"/>
      <c r="D69" s="26"/>
      <c r="E69" s="54"/>
      <c r="F69" s="54"/>
      <c r="G69" s="54"/>
      <c r="H69" s="54"/>
      <c r="I69" s="54"/>
    </row>
    <row r="70" spans="1:9" ht="16.5" customHeight="1">
      <c r="A70" s="36" t="s">
        <v>92</v>
      </c>
      <c r="B70" s="128" t="s">
        <v>93</v>
      </c>
      <c r="C70" s="49">
        <v>73030</v>
      </c>
      <c r="D70" s="58" t="s">
        <v>94</v>
      </c>
      <c r="E70" s="54"/>
      <c r="F70" s="54"/>
      <c r="G70" s="54"/>
      <c r="H70" s="54"/>
      <c r="I70" s="54"/>
    </row>
    <row r="71" spans="1:9" ht="16.5" customHeight="1">
      <c r="A71" s="59" t="s">
        <v>92</v>
      </c>
      <c r="B71" s="123" t="s">
        <v>93</v>
      </c>
      <c r="C71" s="49">
        <v>82717</v>
      </c>
      <c r="D71" s="47" t="s">
        <v>95</v>
      </c>
      <c r="E71" s="54"/>
      <c r="F71" s="54"/>
      <c r="G71" s="54"/>
      <c r="H71" s="54"/>
      <c r="I71" s="54"/>
    </row>
    <row r="72" spans="1:9" ht="16.5" customHeight="1">
      <c r="A72" s="25" t="s">
        <v>96</v>
      </c>
      <c r="B72" s="124"/>
      <c r="C72" s="12"/>
      <c r="D72" s="26"/>
      <c r="E72" s="54"/>
      <c r="F72" s="54"/>
      <c r="G72" s="54"/>
      <c r="H72" s="54"/>
      <c r="I72" s="54"/>
    </row>
    <row r="73" spans="1:9" ht="16.5" customHeight="1">
      <c r="A73" s="59" t="s">
        <v>97</v>
      </c>
      <c r="B73" s="123" t="s">
        <v>93</v>
      </c>
      <c r="C73" s="49">
        <v>82716</v>
      </c>
      <c r="D73" s="47" t="s">
        <v>98</v>
      </c>
      <c r="E73" s="54"/>
      <c r="F73" s="54"/>
      <c r="G73" s="54"/>
      <c r="H73" s="54"/>
      <c r="I73" s="54"/>
    </row>
    <row r="74" spans="1:9" ht="16.5" customHeight="1">
      <c r="A74" s="40" t="s">
        <v>102</v>
      </c>
      <c r="B74" s="129"/>
      <c r="C74" s="41"/>
      <c r="D74" s="42"/>
      <c r="E74" s="54"/>
      <c r="F74" s="54"/>
      <c r="G74" s="54"/>
      <c r="H74" s="54"/>
      <c r="I74" s="54"/>
    </row>
    <row r="75" spans="1:9" ht="16.5" customHeight="1">
      <c r="A75" s="25" t="s">
        <v>103</v>
      </c>
      <c r="B75" s="124"/>
      <c r="C75" s="12"/>
      <c r="D75" s="26"/>
      <c r="F75" s="54"/>
    </row>
    <row r="76" spans="1:9" ht="16.5" customHeight="1">
      <c r="A76" s="36" t="s">
        <v>104</v>
      </c>
      <c r="B76" s="128" t="s">
        <v>105</v>
      </c>
      <c r="C76" s="49" t="s">
        <v>106</v>
      </c>
      <c r="D76" s="46" t="s">
        <v>107</v>
      </c>
      <c r="F76" s="54"/>
    </row>
    <row r="77" spans="1:9" ht="16.5" customHeight="1">
      <c r="A77" s="36" t="s">
        <v>104</v>
      </c>
      <c r="B77" s="128" t="s">
        <v>105</v>
      </c>
      <c r="C77" s="49" t="s">
        <v>108</v>
      </c>
      <c r="D77" s="46" t="s">
        <v>107</v>
      </c>
      <c r="F77" s="54"/>
    </row>
    <row r="78" spans="1:9" ht="16.5" customHeight="1">
      <c r="A78" s="25" t="s">
        <v>109</v>
      </c>
      <c r="B78" s="124"/>
      <c r="C78" s="12"/>
      <c r="D78" s="26"/>
      <c r="F78" s="54"/>
    </row>
    <row r="79" spans="1:9" ht="16.5" customHeight="1">
      <c r="A79" s="36" t="s">
        <v>110</v>
      </c>
      <c r="B79" s="128" t="s">
        <v>105</v>
      </c>
      <c r="C79" s="49" t="s">
        <v>111</v>
      </c>
      <c r="D79" s="46" t="s">
        <v>112</v>
      </c>
      <c r="F79" s="54"/>
    </row>
    <row r="80" spans="1:9" ht="16.5" customHeight="1">
      <c r="A80" s="25" t="s">
        <v>113</v>
      </c>
      <c r="B80" s="124"/>
      <c r="C80" s="12"/>
      <c r="D80" s="26"/>
      <c r="F80" s="54"/>
    </row>
    <row r="81" spans="1:6" ht="16.5" customHeight="1">
      <c r="A81" s="36" t="s">
        <v>114</v>
      </c>
      <c r="B81" s="128" t="s">
        <v>115</v>
      </c>
      <c r="C81" s="49" t="s">
        <v>116</v>
      </c>
      <c r="D81" s="46" t="s">
        <v>117</v>
      </c>
      <c r="F81" s="54"/>
    </row>
    <row r="82" spans="1:6" ht="16.5" customHeight="1">
      <c r="A82" s="36" t="s">
        <v>114</v>
      </c>
      <c r="B82" s="128" t="s">
        <v>115</v>
      </c>
      <c r="C82" s="49" t="s">
        <v>118</v>
      </c>
      <c r="D82" s="46" t="s">
        <v>119</v>
      </c>
      <c r="F82" s="54"/>
    </row>
    <row r="83" spans="1:6" ht="16.5" customHeight="1">
      <c r="A83" s="36" t="s">
        <v>114</v>
      </c>
      <c r="B83" s="128" t="s">
        <v>115</v>
      </c>
      <c r="C83" s="49" t="s">
        <v>120</v>
      </c>
      <c r="D83" s="46" t="s">
        <v>121</v>
      </c>
      <c r="F83" s="54"/>
    </row>
    <row r="84" spans="1:6" ht="16.5" customHeight="1">
      <c r="A84" s="36" t="s">
        <v>114</v>
      </c>
      <c r="B84" s="128" t="s">
        <v>115</v>
      </c>
      <c r="C84" s="49" t="s">
        <v>122</v>
      </c>
      <c r="D84" s="46" t="s">
        <v>123</v>
      </c>
      <c r="F84" s="54"/>
    </row>
    <row r="85" spans="1:6" ht="16.5" customHeight="1">
      <c r="A85" s="36" t="s">
        <v>114</v>
      </c>
      <c r="B85" s="128" t="s">
        <v>115</v>
      </c>
      <c r="C85" s="49" t="s">
        <v>124</v>
      </c>
      <c r="D85" s="46" t="s">
        <v>125</v>
      </c>
      <c r="F85" s="54"/>
    </row>
    <row r="86" spans="1:6" ht="16.5" customHeight="1">
      <c r="A86" s="36" t="s">
        <v>114</v>
      </c>
      <c r="B86" s="128" t="s">
        <v>115</v>
      </c>
      <c r="C86" s="49" t="s">
        <v>126</v>
      </c>
      <c r="D86" s="46" t="s">
        <v>127</v>
      </c>
      <c r="F86" s="54"/>
    </row>
    <row r="87" spans="1:6" ht="16.5" customHeight="1">
      <c r="A87" s="36" t="s">
        <v>114</v>
      </c>
      <c r="B87" s="128" t="s">
        <v>115</v>
      </c>
      <c r="C87" s="49" t="s">
        <v>128</v>
      </c>
      <c r="D87" s="46" t="s">
        <v>129</v>
      </c>
      <c r="F87" s="54"/>
    </row>
    <row r="88" spans="1:6" ht="16.5" customHeight="1">
      <c r="A88" s="25" t="s">
        <v>130</v>
      </c>
      <c r="B88" s="124"/>
      <c r="C88" s="12"/>
      <c r="D88" s="26"/>
      <c r="F88" s="54"/>
    </row>
    <row r="89" spans="1:6" ht="16.5" customHeight="1">
      <c r="A89" s="36" t="s">
        <v>131</v>
      </c>
      <c r="B89" s="128" t="s">
        <v>115</v>
      </c>
      <c r="C89" s="49" t="s">
        <v>132</v>
      </c>
      <c r="D89" s="46" t="s">
        <v>133</v>
      </c>
      <c r="F89" s="54"/>
    </row>
    <row r="90" spans="1:6" ht="16.5" customHeight="1">
      <c r="A90" s="36" t="s">
        <v>131</v>
      </c>
      <c r="B90" s="128" t="s">
        <v>115</v>
      </c>
      <c r="C90" s="49" t="s">
        <v>134</v>
      </c>
      <c r="D90" s="46" t="s">
        <v>135</v>
      </c>
      <c r="F90" s="54"/>
    </row>
    <row r="91" spans="1:6" ht="16.5" customHeight="1">
      <c r="A91" s="25" t="s">
        <v>136</v>
      </c>
      <c r="B91" s="124"/>
      <c r="C91" s="12"/>
      <c r="D91" s="26"/>
      <c r="F91" s="54"/>
    </row>
    <row r="92" spans="1:6" ht="16.5" customHeight="1">
      <c r="A92" s="36" t="s">
        <v>137</v>
      </c>
      <c r="B92" s="128" t="s">
        <v>115</v>
      </c>
      <c r="C92" s="49" t="s">
        <v>138</v>
      </c>
      <c r="D92" s="46" t="s">
        <v>139</v>
      </c>
      <c r="F92" s="54"/>
    </row>
    <row r="93" spans="1:6" ht="16.5" customHeight="1">
      <c r="A93" s="36" t="s">
        <v>137</v>
      </c>
      <c r="B93" s="128" t="s">
        <v>115</v>
      </c>
      <c r="C93" s="49" t="s">
        <v>140</v>
      </c>
      <c r="D93" s="46" t="s">
        <v>139</v>
      </c>
      <c r="F93" s="54"/>
    </row>
    <row r="94" spans="1:6" ht="16.5" customHeight="1">
      <c r="A94" s="25" t="s">
        <v>141</v>
      </c>
      <c r="B94" s="124"/>
      <c r="C94" s="12"/>
      <c r="D94" s="26"/>
      <c r="F94" s="54"/>
    </row>
    <row r="95" spans="1:6" ht="16.5" customHeight="1">
      <c r="A95" s="155" t="s">
        <v>142</v>
      </c>
      <c r="B95" s="136" t="s">
        <v>115</v>
      </c>
      <c r="C95" s="162" t="s">
        <v>143</v>
      </c>
      <c r="D95" s="52" t="s">
        <v>144</v>
      </c>
      <c r="F95" s="54"/>
    </row>
    <row r="96" spans="1:6" ht="16.5" customHeight="1">
      <c r="A96" s="25" t="s">
        <v>145</v>
      </c>
      <c r="B96" s="124"/>
      <c r="C96" s="12"/>
      <c r="D96" s="26"/>
      <c r="F96" s="54"/>
    </row>
    <row r="97" spans="1:6" ht="16.5" customHeight="1">
      <c r="A97" s="36" t="s">
        <v>146</v>
      </c>
      <c r="B97" s="128" t="s">
        <v>115</v>
      </c>
      <c r="C97" s="49" t="s">
        <v>147</v>
      </c>
      <c r="D97" s="46" t="s">
        <v>148</v>
      </c>
      <c r="F97" s="54"/>
    </row>
    <row r="98" spans="1:6" ht="16.5" customHeight="1">
      <c r="A98" s="36" t="s">
        <v>146</v>
      </c>
      <c r="B98" s="128" t="s">
        <v>115</v>
      </c>
      <c r="C98" s="49" t="s">
        <v>149</v>
      </c>
      <c r="D98" s="46" t="s">
        <v>150</v>
      </c>
      <c r="F98" s="54"/>
    </row>
    <row r="99" spans="1:6" ht="16.5" customHeight="1">
      <c r="A99" s="36" t="s">
        <v>146</v>
      </c>
      <c r="B99" s="128" t="s">
        <v>115</v>
      </c>
      <c r="C99" s="49" t="s">
        <v>151</v>
      </c>
      <c r="D99" s="46" t="s">
        <v>152</v>
      </c>
      <c r="F99" s="54"/>
    </row>
    <row r="100" spans="1:6" ht="16.5" customHeight="1">
      <c r="A100" s="36" t="s">
        <v>146</v>
      </c>
      <c r="B100" s="128" t="s">
        <v>115</v>
      </c>
      <c r="C100" s="49" t="s">
        <v>153</v>
      </c>
      <c r="D100" s="46" t="s">
        <v>154</v>
      </c>
      <c r="F100" s="54"/>
    </row>
    <row r="101" spans="1:6" ht="16.5" customHeight="1">
      <c r="A101" s="36" t="s">
        <v>146</v>
      </c>
      <c r="B101" s="128" t="s">
        <v>115</v>
      </c>
      <c r="C101" s="49" t="s">
        <v>155</v>
      </c>
      <c r="D101" s="46" t="s">
        <v>156</v>
      </c>
      <c r="F101" s="54"/>
    </row>
    <row r="102" spans="1:6" ht="16.5" customHeight="1">
      <c r="A102" s="36" t="s">
        <v>146</v>
      </c>
      <c r="B102" s="128" t="s">
        <v>115</v>
      </c>
      <c r="C102" s="49" t="s">
        <v>157</v>
      </c>
      <c r="D102" s="46" t="s">
        <v>158</v>
      </c>
      <c r="F102" s="54"/>
    </row>
    <row r="103" spans="1:6" ht="16.5" customHeight="1">
      <c r="A103" s="36" t="s">
        <v>146</v>
      </c>
      <c r="B103" s="128" t="s">
        <v>115</v>
      </c>
      <c r="C103" s="49" t="s">
        <v>159</v>
      </c>
      <c r="D103" s="46" t="s">
        <v>160</v>
      </c>
      <c r="F103" s="54"/>
    </row>
    <row r="104" spans="1:6" ht="16.5" customHeight="1">
      <c r="A104" s="36" t="s">
        <v>146</v>
      </c>
      <c r="B104" s="128" t="s">
        <v>115</v>
      </c>
      <c r="C104" s="49" t="s">
        <v>161</v>
      </c>
      <c r="D104" s="46" t="s">
        <v>162</v>
      </c>
      <c r="F104" s="54"/>
    </row>
    <row r="105" spans="1:6" ht="16.5" customHeight="1">
      <c r="A105" s="36" t="s">
        <v>146</v>
      </c>
      <c r="B105" s="128" t="s">
        <v>115</v>
      </c>
      <c r="C105" s="49" t="s">
        <v>163</v>
      </c>
      <c r="D105" s="46" t="s">
        <v>164</v>
      </c>
      <c r="F105" s="54"/>
    </row>
    <row r="106" spans="1:6" ht="16.5" customHeight="1">
      <c r="A106" s="36" t="s">
        <v>146</v>
      </c>
      <c r="B106" s="128" t="s">
        <v>115</v>
      </c>
      <c r="C106" s="49" t="s">
        <v>165</v>
      </c>
      <c r="D106" s="46" t="s">
        <v>166</v>
      </c>
      <c r="F106" s="54"/>
    </row>
    <row r="107" spans="1:6" ht="16.5" customHeight="1">
      <c r="A107" s="36" t="s">
        <v>146</v>
      </c>
      <c r="B107" s="128" t="s">
        <v>115</v>
      </c>
      <c r="C107" s="49" t="s">
        <v>167</v>
      </c>
      <c r="D107" s="46" t="s">
        <v>168</v>
      </c>
      <c r="F107" s="54"/>
    </row>
    <row r="108" spans="1:6" ht="16.5" customHeight="1">
      <c r="A108" s="25" t="s">
        <v>169</v>
      </c>
      <c r="B108" s="124"/>
      <c r="C108" s="12"/>
      <c r="D108" s="26"/>
      <c r="F108" s="54"/>
    </row>
    <row r="109" spans="1:6" ht="16.5" customHeight="1">
      <c r="A109" s="36" t="s">
        <v>170</v>
      </c>
      <c r="B109" s="128" t="s">
        <v>171</v>
      </c>
      <c r="C109" s="49">
        <v>11020</v>
      </c>
      <c r="D109" s="46" t="s">
        <v>172</v>
      </c>
      <c r="F109" s="54"/>
    </row>
    <row r="110" spans="1:6" ht="16.5" customHeight="1">
      <c r="A110" s="36" t="s">
        <v>170</v>
      </c>
      <c r="B110" s="128" t="s">
        <v>171</v>
      </c>
      <c r="C110" s="49">
        <v>11030</v>
      </c>
      <c r="D110" s="46" t="s">
        <v>173</v>
      </c>
      <c r="F110" s="54"/>
    </row>
    <row r="111" spans="1:6" ht="16.5" customHeight="1">
      <c r="A111" s="36" t="s">
        <v>170</v>
      </c>
      <c r="B111" s="128" t="s">
        <v>171</v>
      </c>
      <c r="C111" s="49">
        <v>11050</v>
      </c>
      <c r="D111" s="46" t="s">
        <v>174</v>
      </c>
      <c r="F111" s="54"/>
    </row>
    <row r="112" spans="1:6" ht="16.5" customHeight="1">
      <c r="A112" s="36" t="s">
        <v>170</v>
      </c>
      <c r="B112" s="128" t="s">
        <v>171</v>
      </c>
      <c r="C112" s="49">
        <v>11080</v>
      </c>
      <c r="D112" s="46" t="s">
        <v>175</v>
      </c>
      <c r="F112" s="54"/>
    </row>
    <row r="113" spans="1:6" ht="16.5" customHeight="1">
      <c r="A113" s="36" t="s">
        <v>170</v>
      </c>
      <c r="B113" s="128" t="s">
        <v>171</v>
      </c>
      <c r="C113" s="49">
        <v>11090</v>
      </c>
      <c r="D113" s="46" t="s">
        <v>176</v>
      </c>
      <c r="F113" s="54"/>
    </row>
    <row r="114" spans="1:6" ht="16.5" customHeight="1">
      <c r="A114" s="36" t="s">
        <v>170</v>
      </c>
      <c r="B114" s="128" t="s">
        <v>171</v>
      </c>
      <c r="C114" s="49">
        <v>11100</v>
      </c>
      <c r="D114" s="46" t="s">
        <v>177</v>
      </c>
      <c r="F114" s="54"/>
    </row>
    <row r="115" spans="1:6" ht="16.5" customHeight="1">
      <c r="A115" s="36" t="s">
        <v>170</v>
      </c>
      <c r="B115" s="128" t="s">
        <v>171</v>
      </c>
      <c r="C115" s="49">
        <v>11110</v>
      </c>
      <c r="D115" s="46" t="s">
        <v>178</v>
      </c>
      <c r="F115" s="54"/>
    </row>
    <row r="116" spans="1:6" ht="16.5" customHeight="1">
      <c r="A116" s="36" t="s">
        <v>170</v>
      </c>
      <c r="B116" s="128" t="s">
        <v>171</v>
      </c>
      <c r="C116" s="49">
        <v>11120</v>
      </c>
      <c r="D116" s="46" t="s">
        <v>179</v>
      </c>
      <c r="F116" s="54"/>
    </row>
    <row r="117" spans="1:6" ht="16.5" customHeight="1">
      <c r="A117" s="36" t="s">
        <v>170</v>
      </c>
      <c r="B117" s="128" t="s">
        <v>171</v>
      </c>
      <c r="C117" s="49">
        <v>11140</v>
      </c>
      <c r="D117" s="46" t="s">
        <v>180</v>
      </c>
      <c r="F117" s="54"/>
    </row>
    <row r="118" spans="1:6" ht="16.5" customHeight="1">
      <c r="A118" s="36" t="s">
        <v>170</v>
      </c>
      <c r="B118" s="128" t="s">
        <v>171</v>
      </c>
      <c r="C118" s="49">
        <v>11680</v>
      </c>
      <c r="D118" s="46" t="s">
        <v>181</v>
      </c>
      <c r="F118" s="54"/>
    </row>
    <row r="119" spans="1:6" ht="16.5" customHeight="1">
      <c r="A119" s="36" t="s">
        <v>170</v>
      </c>
      <c r="B119" s="128" t="s">
        <v>171</v>
      </c>
      <c r="C119" s="49">
        <v>11710</v>
      </c>
      <c r="D119" s="46" t="s">
        <v>182</v>
      </c>
      <c r="F119" s="54"/>
    </row>
    <row r="120" spans="1:6" ht="16.5" customHeight="1">
      <c r="A120" s="36" t="s">
        <v>170</v>
      </c>
      <c r="B120" s="128" t="s">
        <v>171</v>
      </c>
      <c r="C120" s="49">
        <v>11720</v>
      </c>
      <c r="D120" s="108" t="s">
        <v>183</v>
      </c>
      <c r="F120" s="54"/>
    </row>
    <row r="121" spans="1:6" ht="16.5" customHeight="1">
      <c r="A121" s="36" t="s">
        <v>170</v>
      </c>
      <c r="B121" s="128" t="s">
        <v>171</v>
      </c>
      <c r="C121" s="49">
        <v>11770</v>
      </c>
      <c r="D121" s="46" t="s">
        <v>184</v>
      </c>
      <c r="F121" s="54"/>
    </row>
    <row r="122" spans="1:6" ht="16.5" customHeight="1">
      <c r="A122" s="36" t="s">
        <v>170</v>
      </c>
      <c r="B122" s="128" t="s">
        <v>171</v>
      </c>
      <c r="C122" s="49">
        <v>11775</v>
      </c>
      <c r="D122" s="46" t="s">
        <v>185</v>
      </c>
      <c r="F122" s="54"/>
    </row>
    <row r="123" spans="1:6" ht="16.5" customHeight="1">
      <c r="A123" s="36" t="s">
        <v>170</v>
      </c>
      <c r="B123" s="128" t="s">
        <v>171</v>
      </c>
      <c r="C123" s="49">
        <v>32010</v>
      </c>
      <c r="D123" s="46" t="s">
        <v>186</v>
      </c>
      <c r="F123" s="54"/>
    </row>
    <row r="124" spans="1:6" ht="16.5" customHeight="1">
      <c r="A124" s="36" t="s">
        <v>170</v>
      </c>
      <c r="B124" s="128" t="s">
        <v>171</v>
      </c>
      <c r="C124" s="49">
        <v>33020</v>
      </c>
      <c r="D124" s="46" t="s">
        <v>187</v>
      </c>
      <c r="F124" s="54"/>
    </row>
    <row r="125" spans="1:6" ht="16.5" customHeight="1">
      <c r="A125" s="36" t="s">
        <v>170</v>
      </c>
      <c r="B125" s="128" t="s">
        <v>171</v>
      </c>
      <c r="C125" s="49">
        <v>40450</v>
      </c>
      <c r="D125" s="46" t="s">
        <v>188</v>
      </c>
      <c r="F125" s="54"/>
    </row>
    <row r="126" spans="1:6" ht="16.5" customHeight="1">
      <c r="A126" s="36" t="s">
        <v>170</v>
      </c>
      <c r="B126" s="128" t="s">
        <v>171</v>
      </c>
      <c r="C126" s="49">
        <v>45010</v>
      </c>
      <c r="D126" s="46" t="s">
        <v>189</v>
      </c>
      <c r="F126" s="54"/>
    </row>
    <row r="127" spans="1:6" ht="16.5" customHeight="1">
      <c r="A127" s="36" t="s">
        <v>170</v>
      </c>
      <c r="B127" s="128" t="s">
        <v>171</v>
      </c>
      <c r="C127" s="49">
        <v>45011</v>
      </c>
      <c r="D127" s="46" t="s">
        <v>190</v>
      </c>
      <c r="F127" s="54"/>
    </row>
    <row r="128" spans="1:6" ht="16.5" customHeight="1">
      <c r="A128" s="36" t="s">
        <v>170</v>
      </c>
      <c r="B128" s="128" t="s">
        <v>171</v>
      </c>
      <c r="C128" s="49">
        <v>60120</v>
      </c>
      <c r="D128" s="46" t="s">
        <v>191</v>
      </c>
      <c r="F128" s="54"/>
    </row>
    <row r="129" spans="1:6" ht="16.5" customHeight="1">
      <c r="A129" s="25" t="s">
        <v>192</v>
      </c>
      <c r="B129" s="124"/>
      <c r="C129" s="12"/>
      <c r="D129" s="26"/>
      <c r="F129" s="54"/>
    </row>
    <row r="130" spans="1:6" ht="16.5" customHeight="1">
      <c r="A130" s="55" t="s">
        <v>193</v>
      </c>
      <c r="B130" s="126" t="s">
        <v>171</v>
      </c>
      <c r="C130" s="141">
        <v>11150</v>
      </c>
      <c r="D130" s="56" t="s">
        <v>194</v>
      </c>
      <c r="F130" s="54"/>
    </row>
    <row r="131" spans="1:6" ht="16.5" customHeight="1">
      <c r="A131" s="57" t="s">
        <v>193</v>
      </c>
      <c r="B131" s="130" t="s">
        <v>171</v>
      </c>
      <c r="C131" s="147">
        <v>73621</v>
      </c>
      <c r="D131" s="48" t="s">
        <v>195</v>
      </c>
      <c r="F131" s="54"/>
    </row>
    <row r="132" spans="1:6" ht="16.5" customHeight="1">
      <c r="A132" s="25" t="s">
        <v>196</v>
      </c>
      <c r="B132" s="124"/>
      <c r="C132" s="12"/>
      <c r="D132" s="26"/>
      <c r="F132" s="54"/>
    </row>
    <row r="133" spans="1:6" ht="16.5" customHeight="1">
      <c r="A133" s="55" t="s">
        <v>197</v>
      </c>
      <c r="B133" s="126" t="s">
        <v>171</v>
      </c>
      <c r="C133" s="141">
        <v>47733</v>
      </c>
      <c r="D133" s="56" t="s">
        <v>198</v>
      </c>
      <c r="F133" s="54"/>
    </row>
    <row r="134" spans="1:6" ht="16.5" customHeight="1">
      <c r="A134" s="36" t="s">
        <v>197</v>
      </c>
      <c r="B134" s="127" t="s">
        <v>171</v>
      </c>
      <c r="C134" s="161">
        <v>73622</v>
      </c>
      <c r="D134" s="46" t="s">
        <v>199</v>
      </c>
      <c r="F134" s="54"/>
    </row>
    <row r="135" spans="1:6" ht="16.5" customHeight="1">
      <c r="A135" s="62" t="s">
        <v>200</v>
      </c>
      <c r="B135" s="131" t="s">
        <v>171</v>
      </c>
      <c r="C135" s="163">
        <v>73052</v>
      </c>
      <c r="D135" s="102" t="s">
        <v>201</v>
      </c>
      <c r="F135" s="54"/>
    </row>
    <row r="136" spans="1:6" ht="16.5" customHeight="1">
      <c r="A136" s="25" t="s">
        <v>202</v>
      </c>
      <c r="B136" s="124"/>
      <c r="C136" s="12"/>
      <c r="D136" s="26"/>
      <c r="F136" s="54"/>
    </row>
    <row r="137" spans="1:6" ht="16.5" customHeight="1">
      <c r="A137" s="36" t="s">
        <v>203</v>
      </c>
      <c r="B137" s="128" t="s">
        <v>171</v>
      </c>
      <c r="C137" s="49">
        <v>11170</v>
      </c>
      <c r="D137" s="46" t="s">
        <v>204</v>
      </c>
      <c r="F137" s="54"/>
    </row>
    <row r="138" spans="1:6" ht="16.5" customHeight="1">
      <c r="A138" s="57" t="s">
        <v>203</v>
      </c>
      <c r="B138" s="130" t="s">
        <v>171</v>
      </c>
      <c r="C138" s="147">
        <v>73623</v>
      </c>
      <c r="D138" s="48" t="s">
        <v>205</v>
      </c>
      <c r="F138" s="54"/>
    </row>
    <row r="139" spans="1:6" ht="16.5" customHeight="1">
      <c r="A139" s="25" t="s">
        <v>206</v>
      </c>
      <c r="B139" s="124"/>
      <c r="C139" s="12"/>
      <c r="D139" s="26"/>
      <c r="F139" s="54"/>
    </row>
    <row r="140" spans="1:6" ht="16.5" customHeight="1">
      <c r="A140" s="55" t="s">
        <v>207</v>
      </c>
      <c r="B140" s="126" t="s">
        <v>208</v>
      </c>
      <c r="C140" s="141">
        <v>20060</v>
      </c>
      <c r="D140" s="56" t="s">
        <v>209</v>
      </c>
      <c r="F140" s="54"/>
    </row>
    <row r="141" spans="1:6" ht="16.5" customHeight="1">
      <c r="A141" s="57" t="s">
        <v>207</v>
      </c>
      <c r="B141" s="130" t="s">
        <v>208</v>
      </c>
      <c r="C141" s="147">
        <v>73624</v>
      </c>
      <c r="D141" s="48" t="s">
        <v>210</v>
      </c>
      <c r="F141" s="54"/>
    </row>
    <row r="142" spans="1:6" ht="16.5" customHeight="1">
      <c r="A142" s="25" t="s">
        <v>211</v>
      </c>
      <c r="B142" s="124"/>
      <c r="C142" s="12"/>
      <c r="D142" s="26"/>
      <c r="F142" s="54"/>
    </row>
    <row r="143" spans="1:6" ht="16.5" customHeight="1">
      <c r="A143" s="55" t="s">
        <v>212</v>
      </c>
      <c r="B143" s="126" t="s">
        <v>208</v>
      </c>
      <c r="C143" s="141">
        <v>20110</v>
      </c>
      <c r="D143" s="56" t="s">
        <v>213</v>
      </c>
      <c r="F143" s="54"/>
    </row>
    <row r="144" spans="1:6" ht="16.5" customHeight="1">
      <c r="A144" s="57" t="s">
        <v>212</v>
      </c>
      <c r="B144" s="130" t="s">
        <v>208</v>
      </c>
      <c r="C144" s="147">
        <v>73625</v>
      </c>
      <c r="D144" s="48" t="s">
        <v>214</v>
      </c>
      <c r="F144" s="54"/>
    </row>
    <row r="145" spans="1:6" ht="16.5" customHeight="1">
      <c r="A145" s="25" t="s">
        <v>215</v>
      </c>
      <c r="B145" s="124"/>
      <c r="C145" s="12"/>
      <c r="D145" s="26"/>
      <c r="F145" s="54"/>
    </row>
    <row r="146" spans="1:6" ht="16.5" customHeight="1">
      <c r="A146" s="55" t="s">
        <v>216</v>
      </c>
      <c r="B146" s="126" t="s">
        <v>208</v>
      </c>
      <c r="C146" s="141">
        <v>25020</v>
      </c>
      <c r="D146" s="56" t="s">
        <v>217</v>
      </c>
      <c r="F146" s="54"/>
    </row>
    <row r="147" spans="1:6" ht="16.5" customHeight="1">
      <c r="A147" s="57" t="s">
        <v>216</v>
      </c>
      <c r="B147" s="130" t="s">
        <v>208</v>
      </c>
      <c r="C147" s="147">
        <v>73626</v>
      </c>
      <c r="D147" s="48" t="s">
        <v>218</v>
      </c>
      <c r="F147" s="54"/>
    </row>
    <row r="148" spans="1:6" ht="16.5" customHeight="1">
      <c r="A148" s="25" t="s">
        <v>219</v>
      </c>
      <c r="B148" s="124"/>
      <c r="C148" s="12"/>
      <c r="D148" s="26"/>
      <c r="F148" s="54"/>
    </row>
    <row r="149" spans="1:6" ht="16.5" customHeight="1">
      <c r="A149" s="36" t="s">
        <v>220</v>
      </c>
      <c r="B149" s="128" t="s">
        <v>208</v>
      </c>
      <c r="C149" s="49">
        <v>22700</v>
      </c>
      <c r="D149" s="46" t="s">
        <v>221</v>
      </c>
      <c r="F149" s="54"/>
    </row>
    <row r="150" spans="1:6" ht="16.5" customHeight="1">
      <c r="A150" s="25" t="s">
        <v>222</v>
      </c>
      <c r="B150" s="124"/>
      <c r="C150" s="12"/>
      <c r="D150" s="26"/>
      <c r="F150" s="54"/>
    </row>
    <row r="151" spans="1:6" ht="16.5" customHeight="1">
      <c r="A151" s="36" t="s">
        <v>223</v>
      </c>
      <c r="B151" s="128" t="s">
        <v>208</v>
      </c>
      <c r="C151" s="49">
        <v>21010</v>
      </c>
      <c r="D151" s="46" t="s">
        <v>224</v>
      </c>
      <c r="F151" s="54"/>
    </row>
    <row r="152" spans="1:6" ht="16.5" customHeight="1">
      <c r="A152" s="36" t="s">
        <v>223</v>
      </c>
      <c r="B152" s="128" t="s">
        <v>208</v>
      </c>
      <c r="C152" s="49">
        <v>21020</v>
      </c>
      <c r="D152" s="46" t="s">
        <v>225</v>
      </c>
      <c r="F152" s="54"/>
    </row>
    <row r="153" spans="1:6" ht="16.5" customHeight="1">
      <c r="A153" s="36" t="s">
        <v>223</v>
      </c>
      <c r="B153" s="127" t="s">
        <v>208</v>
      </c>
      <c r="C153" s="153">
        <v>21030</v>
      </c>
      <c r="D153" s="46" t="s">
        <v>226</v>
      </c>
      <c r="F153" s="54"/>
    </row>
    <row r="154" spans="1:6" ht="16.5" customHeight="1">
      <c r="A154" s="57" t="s">
        <v>223</v>
      </c>
      <c r="B154" s="130" t="s">
        <v>208</v>
      </c>
      <c r="C154" s="147">
        <v>30070</v>
      </c>
      <c r="D154" s="48" t="s">
        <v>227</v>
      </c>
      <c r="F154" s="54"/>
    </row>
    <row r="155" spans="1:6" ht="16.5" customHeight="1">
      <c r="A155" s="25" t="s">
        <v>228</v>
      </c>
      <c r="B155" s="124"/>
      <c r="C155" s="12"/>
      <c r="D155" s="26"/>
      <c r="F155" s="54"/>
    </row>
    <row r="156" spans="1:6" ht="16.5" customHeight="1">
      <c r="A156" s="36" t="s">
        <v>229</v>
      </c>
      <c r="B156" s="128" t="s">
        <v>208</v>
      </c>
      <c r="C156" s="49">
        <v>22400</v>
      </c>
      <c r="D156" s="46" t="s">
        <v>230</v>
      </c>
      <c r="F156" s="54"/>
    </row>
    <row r="157" spans="1:6" ht="16.5" customHeight="1">
      <c r="A157" s="25" t="s">
        <v>231</v>
      </c>
      <c r="B157" s="124"/>
      <c r="C157" s="12"/>
      <c r="D157" s="26"/>
      <c r="F157" s="54"/>
    </row>
    <row r="158" spans="1:6" ht="16.5" customHeight="1">
      <c r="A158" s="36" t="s">
        <v>232</v>
      </c>
      <c r="B158" s="128" t="s">
        <v>208</v>
      </c>
      <c r="C158" s="49">
        <v>20200</v>
      </c>
      <c r="D158" s="46" t="s">
        <v>233</v>
      </c>
      <c r="F158" s="54"/>
    </row>
    <row r="159" spans="1:6" ht="16.5" customHeight="1">
      <c r="A159" s="36" t="s">
        <v>232</v>
      </c>
      <c r="B159" s="128" t="s">
        <v>208</v>
      </c>
      <c r="C159" s="49">
        <v>22000</v>
      </c>
      <c r="D159" s="46" t="s">
        <v>234</v>
      </c>
      <c r="F159" s="54"/>
    </row>
    <row r="160" spans="1:6" ht="16.5" customHeight="1">
      <c r="A160" s="36" t="s">
        <v>232</v>
      </c>
      <c r="B160" s="128" t="s">
        <v>208</v>
      </c>
      <c r="C160" s="49">
        <v>22030</v>
      </c>
      <c r="D160" s="46" t="s">
        <v>235</v>
      </c>
      <c r="F160" s="54"/>
    </row>
    <row r="161" spans="1:6" ht="16.5" customHeight="1">
      <c r="A161" s="36" t="s">
        <v>232</v>
      </c>
      <c r="B161" s="128" t="s">
        <v>208</v>
      </c>
      <c r="C161" s="49">
        <v>22050</v>
      </c>
      <c r="D161" s="46" t="s">
        <v>236</v>
      </c>
      <c r="F161" s="54"/>
    </row>
    <row r="162" spans="1:6" ht="16.5" customHeight="1">
      <c r="A162" s="36" t="s">
        <v>232</v>
      </c>
      <c r="B162" s="128" t="s">
        <v>208</v>
      </c>
      <c r="C162" s="49">
        <v>23020</v>
      </c>
      <c r="D162" s="46" t="s">
        <v>237</v>
      </c>
      <c r="F162" s="54"/>
    </row>
    <row r="163" spans="1:6" ht="16.5" customHeight="1">
      <c r="A163" s="36" t="s">
        <v>232</v>
      </c>
      <c r="B163" s="127" t="s">
        <v>208</v>
      </c>
      <c r="C163" s="153">
        <v>25030</v>
      </c>
      <c r="D163" s="46" t="s">
        <v>238</v>
      </c>
      <c r="F163" s="54"/>
    </row>
    <row r="164" spans="1:6" ht="16.5" customHeight="1">
      <c r="A164" s="57" t="s">
        <v>232</v>
      </c>
      <c r="B164" s="130" t="s">
        <v>208</v>
      </c>
      <c r="C164" s="147">
        <v>73636</v>
      </c>
      <c r="D164" s="48" t="s">
        <v>239</v>
      </c>
      <c r="F164" s="54"/>
    </row>
    <row r="165" spans="1:6" ht="16.5" customHeight="1">
      <c r="A165" s="25" t="s">
        <v>240</v>
      </c>
      <c r="B165" s="124"/>
      <c r="C165" s="12"/>
      <c r="D165" s="26"/>
      <c r="F165" s="54"/>
    </row>
    <row r="166" spans="1:6" ht="16.5" customHeight="1">
      <c r="A166" s="36" t="s">
        <v>241</v>
      </c>
      <c r="B166" s="128" t="s">
        <v>242</v>
      </c>
      <c r="C166" s="49">
        <v>30160</v>
      </c>
      <c r="D166" s="46" t="s">
        <v>243</v>
      </c>
      <c r="F166" s="54"/>
    </row>
    <row r="167" spans="1:6" ht="16.5" customHeight="1">
      <c r="A167" s="36" t="s">
        <v>241</v>
      </c>
      <c r="B167" s="128" t="s">
        <v>242</v>
      </c>
      <c r="C167" s="49">
        <v>40280</v>
      </c>
      <c r="D167" s="46" t="s">
        <v>244</v>
      </c>
      <c r="F167" s="54"/>
    </row>
    <row r="168" spans="1:6" ht="16.5" customHeight="1">
      <c r="A168" s="36" t="s">
        <v>241</v>
      </c>
      <c r="B168" s="128" t="s">
        <v>242</v>
      </c>
      <c r="C168" s="49">
        <v>40510</v>
      </c>
      <c r="D168" s="46" t="s">
        <v>245</v>
      </c>
      <c r="F168" s="54"/>
    </row>
    <row r="169" spans="1:6" ht="16.5" customHeight="1">
      <c r="A169" s="36" t="s">
        <v>241</v>
      </c>
      <c r="B169" s="128" t="s">
        <v>242</v>
      </c>
      <c r="C169" s="49">
        <v>42040</v>
      </c>
      <c r="D169" s="46" t="s">
        <v>246</v>
      </c>
      <c r="F169" s="54"/>
    </row>
    <row r="170" spans="1:6" ht="16.5" customHeight="1">
      <c r="A170" s="36" t="s">
        <v>241</v>
      </c>
      <c r="B170" s="128" t="s">
        <v>242</v>
      </c>
      <c r="C170" s="49">
        <v>47740</v>
      </c>
      <c r="D170" s="46" t="s">
        <v>247</v>
      </c>
      <c r="F170" s="54"/>
    </row>
    <row r="171" spans="1:6" ht="16.5" customHeight="1">
      <c r="A171" s="36" t="s">
        <v>241</v>
      </c>
      <c r="B171" s="128" t="s">
        <v>242</v>
      </c>
      <c r="C171" s="49">
        <v>47820</v>
      </c>
      <c r="D171" s="46" t="s">
        <v>248</v>
      </c>
      <c r="F171" s="54"/>
    </row>
    <row r="172" spans="1:6" ht="16.5" customHeight="1">
      <c r="A172" s="36" t="s">
        <v>241</v>
      </c>
      <c r="B172" s="128" t="s">
        <v>242</v>
      </c>
      <c r="C172" s="49">
        <v>73650</v>
      </c>
      <c r="D172" s="46" t="s">
        <v>249</v>
      </c>
      <c r="F172" s="54"/>
    </row>
    <row r="173" spans="1:6" ht="16.5" customHeight="1">
      <c r="A173" s="25" t="s">
        <v>250</v>
      </c>
      <c r="B173" s="124"/>
      <c r="C173" s="12"/>
      <c r="D173" s="26"/>
      <c r="F173" s="54"/>
    </row>
    <row r="174" spans="1:6" ht="16.5" customHeight="1">
      <c r="A174" s="36" t="s">
        <v>716</v>
      </c>
      <c r="B174" s="128" t="s">
        <v>251</v>
      </c>
      <c r="C174" s="49">
        <v>44281</v>
      </c>
      <c r="D174" s="46" t="s">
        <v>688</v>
      </c>
      <c r="F174" s="54"/>
    </row>
    <row r="175" spans="1:6" ht="16.5" customHeight="1">
      <c r="A175" s="36" t="s">
        <v>715</v>
      </c>
      <c r="B175" s="128" t="s">
        <v>251</v>
      </c>
      <c r="C175" s="49">
        <v>44282</v>
      </c>
      <c r="D175" s="46" t="s">
        <v>689</v>
      </c>
      <c r="F175" s="54"/>
    </row>
    <row r="176" spans="1:6" ht="16.5" customHeight="1">
      <c r="A176" s="36" t="s">
        <v>714</v>
      </c>
      <c r="B176" s="128" t="s">
        <v>251</v>
      </c>
      <c r="C176" s="49">
        <v>44601</v>
      </c>
      <c r="D176" s="46" t="s">
        <v>690</v>
      </c>
      <c r="F176" s="54"/>
    </row>
    <row r="177" spans="1:6" ht="16.5" customHeight="1">
      <c r="A177" s="36" t="s">
        <v>713</v>
      </c>
      <c r="B177" s="128" t="s">
        <v>251</v>
      </c>
      <c r="C177" s="49">
        <v>44602</v>
      </c>
      <c r="D177" s="46" t="s">
        <v>691</v>
      </c>
      <c r="F177" s="54"/>
    </row>
    <row r="178" spans="1:6" ht="16.5" customHeight="1">
      <c r="A178" s="36" t="s">
        <v>712</v>
      </c>
      <c r="B178" s="128" t="s">
        <v>251</v>
      </c>
      <c r="C178" s="49">
        <v>44603</v>
      </c>
      <c r="D178" s="46" t="s">
        <v>692</v>
      </c>
      <c r="F178" s="54"/>
    </row>
    <row r="179" spans="1:6" ht="16.5" customHeight="1">
      <c r="A179" s="36" t="s">
        <v>711</v>
      </c>
      <c r="B179" s="128" t="s">
        <v>251</v>
      </c>
      <c r="C179" s="49">
        <v>44604</v>
      </c>
      <c r="D179" s="46" t="s">
        <v>693</v>
      </c>
      <c r="F179" s="54"/>
    </row>
    <row r="180" spans="1:6" ht="16.5" customHeight="1">
      <c r="A180" s="36" t="s">
        <v>710</v>
      </c>
      <c r="B180" s="128" t="s">
        <v>251</v>
      </c>
      <c r="C180" s="49">
        <v>44605</v>
      </c>
      <c r="D180" s="46" t="s">
        <v>694</v>
      </c>
      <c r="F180" s="54"/>
    </row>
    <row r="181" spans="1:6" ht="16.5" customHeight="1">
      <c r="A181" s="36" t="s">
        <v>710</v>
      </c>
      <c r="B181" s="128" t="s">
        <v>251</v>
      </c>
      <c r="C181" s="142" t="s">
        <v>301</v>
      </c>
      <c r="D181" s="46" t="s">
        <v>302</v>
      </c>
      <c r="F181" s="54"/>
    </row>
    <row r="182" spans="1:6" ht="16.5" customHeight="1">
      <c r="A182" s="25" t="s">
        <v>252</v>
      </c>
      <c r="B182" s="124"/>
      <c r="C182" s="12"/>
      <c r="D182" s="26"/>
      <c r="F182" s="54"/>
    </row>
    <row r="183" spans="1:6" ht="16.5" customHeight="1">
      <c r="A183" s="36" t="s">
        <v>253</v>
      </c>
      <c r="B183" s="128" t="s">
        <v>242</v>
      </c>
      <c r="C183" s="49">
        <v>43120</v>
      </c>
      <c r="D183" s="46" t="s">
        <v>254</v>
      </c>
      <c r="F183" s="54"/>
    </row>
    <row r="184" spans="1:6" ht="16.5" customHeight="1">
      <c r="A184" s="25" t="s">
        <v>255</v>
      </c>
      <c r="B184" s="124"/>
      <c r="C184" s="12"/>
      <c r="D184" s="26"/>
      <c r="F184" s="54"/>
    </row>
    <row r="185" spans="1:6" ht="16.5" customHeight="1">
      <c r="A185" s="36" t="s">
        <v>256</v>
      </c>
      <c r="B185" s="128" t="s">
        <v>251</v>
      </c>
      <c r="C185" s="49">
        <v>40000</v>
      </c>
      <c r="D185" s="46" t="s">
        <v>257</v>
      </c>
      <c r="F185" s="54"/>
    </row>
    <row r="186" spans="1:6" ht="16.5" customHeight="1">
      <c r="A186" s="36" t="s">
        <v>256</v>
      </c>
      <c r="B186" s="128" t="s">
        <v>251</v>
      </c>
      <c r="C186" s="49">
        <v>40540</v>
      </c>
      <c r="D186" s="46" t="s">
        <v>258</v>
      </c>
      <c r="F186" s="54"/>
    </row>
    <row r="187" spans="1:6" ht="16.5" customHeight="1">
      <c r="A187" s="36" t="s">
        <v>256</v>
      </c>
      <c r="B187" s="128" t="s">
        <v>251</v>
      </c>
      <c r="C187" s="49">
        <v>41500</v>
      </c>
      <c r="D187" s="46" t="s">
        <v>259</v>
      </c>
      <c r="F187" s="54"/>
    </row>
    <row r="188" spans="1:6" ht="16.5" customHeight="1">
      <c r="A188" s="36" t="s">
        <v>256</v>
      </c>
      <c r="B188" s="128" t="s">
        <v>251</v>
      </c>
      <c r="C188" s="49">
        <v>42000</v>
      </c>
      <c r="D188" s="46" t="s">
        <v>260</v>
      </c>
      <c r="F188" s="54"/>
    </row>
    <row r="189" spans="1:6" ht="16.5" customHeight="1">
      <c r="A189" s="36" t="s">
        <v>256</v>
      </c>
      <c r="B189" s="128" t="s">
        <v>251</v>
      </c>
      <c r="C189" s="49">
        <v>44000</v>
      </c>
      <c r="D189" s="46" t="s">
        <v>261</v>
      </c>
      <c r="F189" s="54"/>
    </row>
    <row r="190" spans="1:6" ht="16.5" customHeight="1">
      <c r="A190" s="36" t="s">
        <v>256</v>
      </c>
      <c r="B190" s="128" t="s">
        <v>251</v>
      </c>
      <c r="C190" s="49">
        <v>44100</v>
      </c>
      <c r="D190" s="46" t="s">
        <v>262</v>
      </c>
      <c r="F190" s="54"/>
    </row>
    <row r="191" spans="1:6" ht="16.5" customHeight="1">
      <c r="A191" s="36" t="s">
        <v>256</v>
      </c>
      <c r="B191" s="128" t="s">
        <v>251</v>
      </c>
      <c r="C191" s="49">
        <v>47710</v>
      </c>
      <c r="D191" s="46" t="s">
        <v>263</v>
      </c>
      <c r="F191" s="54"/>
    </row>
    <row r="192" spans="1:6" ht="16.5" customHeight="1">
      <c r="A192" s="36" t="s">
        <v>256</v>
      </c>
      <c r="B192" s="128" t="s">
        <v>251</v>
      </c>
      <c r="C192" s="49">
        <v>47750</v>
      </c>
      <c r="D192" s="46" t="s">
        <v>264</v>
      </c>
      <c r="F192" s="54"/>
    </row>
    <row r="193" spans="1:6" ht="16.5" customHeight="1">
      <c r="A193" s="57" t="s">
        <v>265</v>
      </c>
      <c r="B193" s="130" t="s">
        <v>251</v>
      </c>
      <c r="C193" s="154">
        <v>61840</v>
      </c>
      <c r="D193" s="48" t="s">
        <v>266</v>
      </c>
      <c r="F193" s="54"/>
    </row>
    <row r="194" spans="1:6" ht="16.5" customHeight="1">
      <c r="A194" s="25" t="s">
        <v>267</v>
      </c>
      <c r="B194" s="124"/>
      <c r="C194" s="12"/>
      <c r="D194" s="26"/>
      <c r="F194" s="54"/>
    </row>
    <row r="195" spans="1:6" ht="16.5" customHeight="1">
      <c r="A195" s="36" t="s">
        <v>268</v>
      </c>
      <c r="B195" s="128" t="s">
        <v>251</v>
      </c>
      <c r="C195" s="49">
        <v>25710</v>
      </c>
      <c r="D195" s="46" t="s">
        <v>269</v>
      </c>
      <c r="F195" s="54"/>
    </row>
    <row r="196" spans="1:6" ht="16.5" customHeight="1">
      <c r="A196" s="36" t="s">
        <v>268</v>
      </c>
      <c r="B196" s="128" t="s">
        <v>251</v>
      </c>
      <c r="C196" s="49">
        <v>34010</v>
      </c>
      <c r="D196" s="46" t="s">
        <v>270</v>
      </c>
      <c r="F196" s="54"/>
    </row>
    <row r="197" spans="1:6" ht="16.5" customHeight="1">
      <c r="A197" s="36" t="s">
        <v>268</v>
      </c>
      <c r="B197" s="127" t="s">
        <v>251</v>
      </c>
      <c r="C197" s="161">
        <v>47730</v>
      </c>
      <c r="D197" s="46" t="s">
        <v>271</v>
      </c>
      <c r="F197" s="54"/>
    </row>
    <row r="198" spans="1:6" ht="16.5" customHeight="1">
      <c r="A198" s="36" t="s">
        <v>268</v>
      </c>
      <c r="B198" s="127" t="s">
        <v>251</v>
      </c>
      <c r="C198" s="161">
        <v>47735</v>
      </c>
      <c r="D198" s="46" t="s">
        <v>272</v>
      </c>
      <c r="F198" s="54"/>
    </row>
    <row r="199" spans="1:6" ht="16.5" customHeight="1">
      <c r="A199" s="36" t="s">
        <v>268</v>
      </c>
      <c r="B199" s="127" t="s">
        <v>251</v>
      </c>
      <c r="C199" s="164">
        <v>73051</v>
      </c>
      <c r="D199" s="46" t="s">
        <v>273</v>
      </c>
      <c r="F199" s="54"/>
    </row>
    <row r="200" spans="1:6" ht="16.5" customHeight="1">
      <c r="A200" s="25" t="s">
        <v>274</v>
      </c>
      <c r="B200" s="124"/>
      <c r="C200" s="12"/>
      <c r="D200" s="26"/>
      <c r="F200" s="54"/>
    </row>
    <row r="201" spans="1:6" ht="16.5" customHeight="1">
      <c r="A201" s="57" t="s">
        <v>275</v>
      </c>
      <c r="B201" s="130" t="s">
        <v>251</v>
      </c>
      <c r="C201" s="147">
        <v>47840</v>
      </c>
      <c r="D201" s="48" t="s">
        <v>276</v>
      </c>
      <c r="F201" s="54"/>
    </row>
    <row r="202" spans="1:6" ht="16.5" customHeight="1">
      <c r="A202" s="25" t="s">
        <v>277</v>
      </c>
      <c r="B202" s="124"/>
      <c r="C202" s="12"/>
      <c r="D202" s="26"/>
      <c r="F202" s="54"/>
    </row>
    <row r="203" spans="1:6" ht="16.5" customHeight="1">
      <c r="A203" s="36" t="s">
        <v>278</v>
      </c>
      <c r="B203" s="128" t="s">
        <v>251</v>
      </c>
      <c r="C203" s="49">
        <v>47780</v>
      </c>
      <c r="D203" s="46" t="s">
        <v>279</v>
      </c>
      <c r="F203" s="54"/>
    </row>
    <row r="204" spans="1:6" ht="16.5" customHeight="1">
      <c r="A204" s="36" t="s">
        <v>278</v>
      </c>
      <c r="B204" s="128" t="s">
        <v>251</v>
      </c>
      <c r="C204" s="49">
        <v>57040</v>
      </c>
      <c r="D204" s="46" t="s">
        <v>280</v>
      </c>
      <c r="F204" s="54"/>
    </row>
    <row r="205" spans="1:6" ht="16.5" customHeight="1">
      <c r="A205" s="36" t="s">
        <v>278</v>
      </c>
      <c r="B205" s="128" t="s">
        <v>251</v>
      </c>
      <c r="C205" s="49">
        <v>73627</v>
      </c>
      <c r="D205" s="46" t="s">
        <v>281</v>
      </c>
      <c r="F205" s="54"/>
    </row>
    <row r="206" spans="1:6" ht="16.5" customHeight="1">
      <c r="A206" s="25" t="s">
        <v>282</v>
      </c>
      <c r="B206" s="124"/>
      <c r="C206" s="12"/>
      <c r="D206" s="26"/>
      <c r="F206" s="54"/>
    </row>
    <row r="207" spans="1:6" ht="16.5" customHeight="1">
      <c r="A207" s="155" t="s">
        <v>283</v>
      </c>
      <c r="B207" s="136" t="s">
        <v>105</v>
      </c>
      <c r="C207" s="156">
        <v>10105</v>
      </c>
      <c r="D207" s="52" t="s">
        <v>284</v>
      </c>
      <c r="F207" s="54"/>
    </row>
    <row r="208" spans="1:6" ht="16.5" customHeight="1">
      <c r="A208" s="25" t="s">
        <v>285</v>
      </c>
      <c r="B208" s="124"/>
      <c r="C208" s="12"/>
      <c r="D208" s="26"/>
      <c r="F208" s="54"/>
    </row>
    <row r="209" spans="1:6" ht="16.5" customHeight="1">
      <c r="A209" s="36" t="s">
        <v>286</v>
      </c>
      <c r="B209" s="128" t="s">
        <v>251</v>
      </c>
      <c r="C209" s="49">
        <v>13035</v>
      </c>
      <c r="D209" s="46" t="s">
        <v>287</v>
      </c>
      <c r="F209" s="54"/>
    </row>
    <row r="210" spans="1:6" ht="16.5" customHeight="1">
      <c r="A210" s="36" t="s">
        <v>286</v>
      </c>
      <c r="B210" s="128" t="s">
        <v>251</v>
      </c>
      <c r="C210" s="49">
        <v>43040</v>
      </c>
      <c r="D210" s="46" t="s">
        <v>288</v>
      </c>
      <c r="F210" s="54"/>
    </row>
    <row r="211" spans="1:6" ht="16.5" customHeight="1">
      <c r="A211" s="36" t="s">
        <v>286</v>
      </c>
      <c r="B211" s="128" t="s">
        <v>251</v>
      </c>
      <c r="C211" s="49">
        <v>73628</v>
      </c>
      <c r="D211" s="46" t="s">
        <v>289</v>
      </c>
      <c r="F211" s="54"/>
    </row>
    <row r="212" spans="1:6" ht="16.5" customHeight="1">
      <c r="A212" s="25" t="s">
        <v>290</v>
      </c>
      <c r="B212" s="124"/>
      <c r="C212" s="12"/>
      <c r="D212" s="26"/>
      <c r="F212" s="54"/>
    </row>
    <row r="213" spans="1:6" ht="16.5" customHeight="1">
      <c r="A213" s="36" t="s">
        <v>291</v>
      </c>
      <c r="B213" s="128" t="s">
        <v>251</v>
      </c>
      <c r="C213" s="49">
        <v>10835</v>
      </c>
      <c r="D213" s="46" t="s">
        <v>292</v>
      </c>
      <c r="F213" s="54"/>
    </row>
    <row r="214" spans="1:6" ht="16.5" customHeight="1">
      <c r="A214" s="36" t="s">
        <v>291</v>
      </c>
      <c r="B214" s="128" t="s">
        <v>251</v>
      </c>
      <c r="C214" s="49">
        <v>43010</v>
      </c>
      <c r="D214" s="46" t="s">
        <v>293</v>
      </c>
      <c r="F214" s="54"/>
    </row>
    <row r="215" spans="1:6" ht="16.5" customHeight="1">
      <c r="A215" s="36" t="s">
        <v>291</v>
      </c>
      <c r="B215" s="128" t="s">
        <v>251</v>
      </c>
      <c r="C215" s="49">
        <v>73629</v>
      </c>
      <c r="D215" s="46" t="s">
        <v>294</v>
      </c>
      <c r="F215" s="54"/>
    </row>
    <row r="216" spans="1:6" ht="16.5" customHeight="1">
      <c r="A216" s="36" t="s">
        <v>291</v>
      </c>
      <c r="B216" s="128" t="s">
        <v>251</v>
      </c>
      <c r="C216" s="142" t="s">
        <v>295</v>
      </c>
      <c r="D216" s="46" t="s">
        <v>296</v>
      </c>
      <c r="F216" s="54"/>
    </row>
    <row r="217" spans="1:6" ht="16.5" customHeight="1">
      <c r="A217" s="36" t="s">
        <v>291</v>
      </c>
      <c r="B217" s="128" t="s">
        <v>251</v>
      </c>
      <c r="C217" s="142" t="s">
        <v>297</v>
      </c>
      <c r="D217" s="46" t="s">
        <v>298</v>
      </c>
      <c r="F217" s="54"/>
    </row>
    <row r="218" spans="1:6" ht="16.5" customHeight="1">
      <c r="A218" s="36" t="s">
        <v>291</v>
      </c>
      <c r="B218" s="128" t="s">
        <v>251</v>
      </c>
      <c r="C218" s="142" t="s">
        <v>299</v>
      </c>
      <c r="D218" s="46" t="s">
        <v>300</v>
      </c>
      <c r="F218" s="54"/>
    </row>
    <row r="219" spans="1:6" ht="16.5" customHeight="1">
      <c r="A219" s="36" t="s">
        <v>291</v>
      </c>
      <c r="B219" s="128" t="s">
        <v>251</v>
      </c>
      <c r="C219" s="142" t="s">
        <v>303</v>
      </c>
      <c r="D219" s="46" t="s">
        <v>304</v>
      </c>
      <c r="F219" s="54"/>
    </row>
    <row r="220" spans="1:6" ht="16.5" customHeight="1">
      <c r="A220" s="36" t="s">
        <v>291</v>
      </c>
      <c r="B220" s="128" t="s">
        <v>251</v>
      </c>
      <c r="C220" s="142" t="s">
        <v>305</v>
      </c>
      <c r="D220" s="46" t="s">
        <v>306</v>
      </c>
      <c r="F220" s="54"/>
    </row>
    <row r="221" spans="1:6" ht="16.5" customHeight="1">
      <c r="A221" s="25" t="s">
        <v>307</v>
      </c>
      <c r="B221" s="124"/>
      <c r="C221" s="12"/>
      <c r="D221" s="26"/>
      <c r="F221" s="54"/>
    </row>
    <row r="222" spans="1:6" ht="16.5" customHeight="1">
      <c r="A222" s="36" t="s">
        <v>308</v>
      </c>
      <c r="B222" s="128" t="s">
        <v>251</v>
      </c>
      <c r="C222" s="49" t="s">
        <v>309</v>
      </c>
      <c r="D222" s="46" t="s">
        <v>309</v>
      </c>
      <c r="F222" s="54"/>
    </row>
    <row r="223" spans="1:6" ht="16.5" customHeight="1">
      <c r="A223" s="25" t="s">
        <v>310</v>
      </c>
      <c r="B223" s="124"/>
      <c r="C223" s="12"/>
      <c r="D223" s="26"/>
      <c r="F223" s="54"/>
    </row>
    <row r="224" spans="1:6" ht="16.5" customHeight="1">
      <c r="A224" s="36" t="s">
        <v>311</v>
      </c>
      <c r="B224" s="128" t="s">
        <v>251</v>
      </c>
      <c r="C224" s="49">
        <v>73047</v>
      </c>
      <c r="D224" s="46" t="s">
        <v>312</v>
      </c>
      <c r="F224" s="54"/>
    </row>
    <row r="225" spans="1:6" ht="16.5" customHeight="1">
      <c r="A225" s="25" t="s">
        <v>313</v>
      </c>
      <c r="B225" s="124"/>
      <c r="C225" s="12"/>
      <c r="D225" s="26"/>
      <c r="F225" s="54"/>
    </row>
    <row r="226" spans="1:6" ht="16.5" customHeight="1">
      <c r="A226" s="165" t="s">
        <v>314</v>
      </c>
      <c r="B226" s="128" t="s">
        <v>315</v>
      </c>
      <c r="C226" s="49">
        <v>75500</v>
      </c>
      <c r="D226" s="166" t="s">
        <v>316</v>
      </c>
      <c r="F226" s="54"/>
    </row>
    <row r="227" spans="1:6" ht="16.5" customHeight="1">
      <c r="A227" s="25" t="s">
        <v>317</v>
      </c>
      <c r="B227" s="124"/>
      <c r="C227" s="12"/>
      <c r="D227" s="26"/>
      <c r="F227" s="54"/>
    </row>
    <row r="228" spans="1:6" ht="16.5" customHeight="1">
      <c r="A228" s="59" t="s">
        <v>318</v>
      </c>
      <c r="B228" s="123" t="s">
        <v>319</v>
      </c>
      <c r="C228" s="49" t="s">
        <v>320</v>
      </c>
      <c r="D228" s="47" t="s">
        <v>321</v>
      </c>
      <c r="F228" s="54"/>
    </row>
    <row r="229" spans="1:6" ht="16.5" customHeight="1">
      <c r="A229" s="25" t="s">
        <v>322</v>
      </c>
      <c r="B229" s="124"/>
      <c r="C229" s="12"/>
      <c r="D229" s="26"/>
      <c r="F229" s="54"/>
    </row>
    <row r="230" spans="1:6" ht="16.5" customHeight="1">
      <c r="A230" s="165" t="s">
        <v>323</v>
      </c>
      <c r="B230" s="128" t="s">
        <v>319</v>
      </c>
      <c r="C230" s="49">
        <v>47850</v>
      </c>
      <c r="D230" s="112" t="s">
        <v>324</v>
      </c>
      <c r="F230" s="54"/>
    </row>
    <row r="231" spans="1:6" ht="16.5" customHeight="1">
      <c r="A231" s="43" t="s">
        <v>325</v>
      </c>
      <c r="B231" s="132"/>
      <c r="C231" s="44"/>
      <c r="D231" s="45"/>
      <c r="F231" s="54"/>
    </row>
    <row r="232" spans="1:6" ht="16.5" customHeight="1">
      <c r="A232" s="25" t="s">
        <v>326</v>
      </c>
      <c r="B232" s="124"/>
      <c r="C232" s="12"/>
      <c r="D232" s="26"/>
      <c r="F232" s="54"/>
    </row>
    <row r="233" spans="1:6" ht="16.5" customHeight="1">
      <c r="A233" s="36" t="s">
        <v>327</v>
      </c>
      <c r="B233" s="128" t="s">
        <v>328</v>
      </c>
      <c r="C233" s="49">
        <v>73031</v>
      </c>
      <c r="D233" s="46" t="s">
        <v>329</v>
      </c>
      <c r="F233" s="54"/>
    </row>
    <row r="234" spans="1:6" ht="16.5" customHeight="1">
      <c r="A234" s="36" t="s">
        <v>327</v>
      </c>
      <c r="B234" s="128" t="s">
        <v>328</v>
      </c>
      <c r="C234" s="49">
        <v>73036</v>
      </c>
      <c r="D234" s="46" t="s">
        <v>330</v>
      </c>
      <c r="F234" s="54"/>
    </row>
    <row r="235" spans="1:6" ht="16.5" customHeight="1">
      <c r="A235" s="36" t="s">
        <v>327</v>
      </c>
      <c r="B235" s="128" t="s">
        <v>328</v>
      </c>
      <c r="C235" s="49">
        <v>73048</v>
      </c>
      <c r="D235" s="46" t="s">
        <v>331</v>
      </c>
      <c r="F235" s="54"/>
    </row>
    <row r="236" spans="1:6" ht="16.5" customHeight="1">
      <c r="A236" s="36" t="s">
        <v>327</v>
      </c>
      <c r="B236" s="128" t="s">
        <v>328</v>
      </c>
      <c r="C236" s="49">
        <v>81306</v>
      </c>
      <c r="D236" s="46" t="s">
        <v>332</v>
      </c>
      <c r="F236" s="54"/>
    </row>
    <row r="237" spans="1:6" ht="16.5" customHeight="1">
      <c r="A237" s="25" t="s">
        <v>333</v>
      </c>
      <c r="B237" s="124"/>
      <c r="C237" s="12"/>
      <c r="D237" s="50"/>
      <c r="F237" s="54"/>
    </row>
    <row r="238" spans="1:6" ht="16.5" customHeight="1">
      <c r="A238" s="36" t="s">
        <v>334</v>
      </c>
      <c r="B238" s="128" t="s">
        <v>328</v>
      </c>
      <c r="C238" s="49">
        <v>80908</v>
      </c>
      <c r="D238" s="46" t="s">
        <v>335</v>
      </c>
      <c r="F238" s="54"/>
    </row>
    <row r="239" spans="1:6" ht="16.5" customHeight="1">
      <c r="A239" s="25" t="s">
        <v>336</v>
      </c>
      <c r="B239" s="124"/>
      <c r="C239" s="12"/>
      <c r="D239" s="26"/>
      <c r="F239" s="54"/>
    </row>
    <row r="240" spans="1:6" ht="16.5" customHeight="1">
      <c r="A240" s="155" t="s">
        <v>337</v>
      </c>
      <c r="B240" s="136" t="s">
        <v>328</v>
      </c>
      <c r="C240" s="162">
        <v>79101</v>
      </c>
      <c r="D240" s="52" t="s">
        <v>338</v>
      </c>
      <c r="F240" s="54"/>
    </row>
    <row r="241" spans="1:6" ht="16.5" customHeight="1">
      <c r="A241" s="43" t="s">
        <v>339</v>
      </c>
      <c r="B241" s="132"/>
      <c r="C241" s="44"/>
      <c r="D241" s="45"/>
      <c r="F241" s="54"/>
    </row>
    <row r="242" spans="1:6" ht="16.5" customHeight="1">
      <c r="A242" s="25" t="s">
        <v>340</v>
      </c>
      <c r="B242" s="124"/>
      <c r="C242" s="12"/>
      <c r="D242" s="26"/>
      <c r="F242" s="54"/>
    </row>
    <row r="243" spans="1:6" ht="16.5" customHeight="1">
      <c r="A243" s="36" t="s">
        <v>341</v>
      </c>
      <c r="B243" s="128" t="s">
        <v>342</v>
      </c>
      <c r="C243" s="49">
        <v>73049</v>
      </c>
      <c r="D243" s="46" t="s">
        <v>343</v>
      </c>
      <c r="F243" s="54"/>
    </row>
    <row r="244" spans="1:6" ht="16.5" customHeight="1">
      <c r="A244" s="25" t="s">
        <v>344</v>
      </c>
      <c r="B244" s="124"/>
      <c r="C244" s="12"/>
      <c r="D244" s="26"/>
      <c r="F244" s="54"/>
    </row>
    <row r="245" spans="1:6" ht="16.5" customHeight="1">
      <c r="A245" s="36" t="s">
        <v>345</v>
      </c>
      <c r="B245" s="128" t="s">
        <v>342</v>
      </c>
      <c r="C245" s="49">
        <v>20130</v>
      </c>
      <c r="D245" s="46" t="s">
        <v>346</v>
      </c>
      <c r="F245" s="54"/>
    </row>
    <row r="246" spans="1:6" ht="16.5" customHeight="1">
      <c r="A246" s="36" t="s">
        <v>345</v>
      </c>
      <c r="B246" s="128" t="s">
        <v>342</v>
      </c>
      <c r="C246" s="49">
        <v>20190</v>
      </c>
      <c r="D246" s="46" t="s">
        <v>347</v>
      </c>
      <c r="F246" s="54"/>
    </row>
    <row r="247" spans="1:6" ht="16.5" customHeight="1">
      <c r="A247" s="25" t="s">
        <v>348</v>
      </c>
      <c r="B247" s="124"/>
      <c r="C247" s="12"/>
      <c r="D247" s="26"/>
      <c r="F247" s="54"/>
    </row>
    <row r="248" spans="1:6" ht="16.5" customHeight="1">
      <c r="A248" s="165" t="s">
        <v>349</v>
      </c>
      <c r="B248" s="128" t="s">
        <v>342</v>
      </c>
      <c r="C248" s="49">
        <v>30010</v>
      </c>
      <c r="D248" s="166" t="s">
        <v>350</v>
      </c>
      <c r="F248" s="54"/>
    </row>
    <row r="249" spans="1:6" ht="16.5" customHeight="1">
      <c r="A249" s="57" t="s">
        <v>349</v>
      </c>
      <c r="B249" s="130" t="s">
        <v>342</v>
      </c>
      <c r="C249" s="147">
        <v>30011</v>
      </c>
      <c r="D249" s="48" t="s">
        <v>351</v>
      </c>
      <c r="F249" s="54"/>
    </row>
    <row r="250" spans="1:6" ht="16.5" customHeight="1">
      <c r="A250" s="25" t="s">
        <v>352</v>
      </c>
      <c r="B250" s="124"/>
      <c r="C250" s="12"/>
      <c r="D250" s="26"/>
      <c r="F250" s="54"/>
    </row>
    <row r="251" spans="1:6" ht="16.5" customHeight="1">
      <c r="A251" s="55" t="s">
        <v>695</v>
      </c>
      <c r="B251" s="126" t="s">
        <v>342</v>
      </c>
      <c r="C251" s="141">
        <v>20141</v>
      </c>
      <c r="D251" s="56" t="s">
        <v>700</v>
      </c>
      <c r="F251" s="54"/>
    </row>
    <row r="252" spans="1:6" ht="16.5" customHeight="1">
      <c r="A252" s="55" t="s">
        <v>696</v>
      </c>
      <c r="B252" s="126" t="s">
        <v>342</v>
      </c>
      <c r="C252" s="141">
        <v>20142</v>
      </c>
      <c r="D252" s="56" t="s">
        <v>701</v>
      </c>
      <c r="F252" s="54"/>
    </row>
    <row r="253" spans="1:6" ht="16.5" customHeight="1">
      <c r="A253" s="55" t="s">
        <v>697</v>
      </c>
      <c r="B253" s="126" t="s">
        <v>342</v>
      </c>
      <c r="C253" s="141">
        <v>20143</v>
      </c>
      <c r="D253" s="56" t="s">
        <v>704</v>
      </c>
      <c r="F253" s="54"/>
    </row>
    <row r="254" spans="1:6" ht="16.5" customHeight="1">
      <c r="A254" s="55" t="s">
        <v>698</v>
      </c>
      <c r="B254" s="126" t="s">
        <v>342</v>
      </c>
      <c r="C254" s="141">
        <v>20144</v>
      </c>
      <c r="D254" s="56" t="s">
        <v>702</v>
      </c>
      <c r="F254" s="54"/>
    </row>
    <row r="255" spans="1:6" ht="16.5" customHeight="1">
      <c r="A255" s="55" t="s">
        <v>699</v>
      </c>
      <c r="B255" s="126" t="s">
        <v>342</v>
      </c>
      <c r="C255" s="141">
        <v>20145</v>
      </c>
      <c r="D255" s="56" t="s">
        <v>703</v>
      </c>
      <c r="F255" s="54"/>
    </row>
    <row r="256" spans="1:6" ht="16.5" customHeight="1">
      <c r="A256" s="55" t="s">
        <v>695</v>
      </c>
      <c r="B256" s="126" t="s">
        <v>342</v>
      </c>
      <c r="C256" s="141">
        <v>40002</v>
      </c>
      <c r="D256" s="56" t="s">
        <v>705</v>
      </c>
      <c r="F256" s="54"/>
    </row>
    <row r="257" spans="1:6" ht="16.5" customHeight="1">
      <c r="A257" s="55" t="s">
        <v>696</v>
      </c>
      <c r="B257" s="126" t="s">
        <v>342</v>
      </c>
      <c r="C257" s="141">
        <v>40003</v>
      </c>
      <c r="D257" s="56" t="s">
        <v>706</v>
      </c>
      <c r="F257" s="54"/>
    </row>
    <row r="258" spans="1:6" ht="16.5" customHeight="1">
      <c r="A258" s="55" t="s">
        <v>697</v>
      </c>
      <c r="B258" s="126" t="s">
        <v>342</v>
      </c>
      <c r="C258" s="141">
        <v>40004</v>
      </c>
      <c r="D258" s="56" t="s">
        <v>707</v>
      </c>
      <c r="F258" s="54"/>
    </row>
    <row r="259" spans="1:6" ht="16.5" customHeight="1">
      <c r="A259" s="55" t="s">
        <v>698</v>
      </c>
      <c r="B259" s="126" t="s">
        <v>342</v>
      </c>
      <c r="C259" s="141">
        <v>40005</v>
      </c>
      <c r="D259" s="56" t="s">
        <v>708</v>
      </c>
      <c r="F259" s="54"/>
    </row>
    <row r="260" spans="1:6" ht="16.5" customHeight="1">
      <c r="A260" s="57" t="s">
        <v>699</v>
      </c>
      <c r="B260" s="130" t="s">
        <v>342</v>
      </c>
      <c r="C260" s="172">
        <v>40006</v>
      </c>
      <c r="D260" s="173" t="s">
        <v>709</v>
      </c>
      <c r="F260" s="54"/>
    </row>
    <row r="261" spans="1:6" ht="16.5" customHeight="1">
      <c r="A261" s="27" t="s">
        <v>353</v>
      </c>
      <c r="B261" s="133"/>
      <c r="C261" s="13"/>
      <c r="D261" s="28"/>
      <c r="F261" s="54"/>
    </row>
    <row r="262" spans="1:6" ht="16.5" customHeight="1">
      <c r="A262" s="29" t="s">
        <v>354</v>
      </c>
      <c r="B262" s="122"/>
      <c r="C262" s="14"/>
      <c r="D262" s="30"/>
      <c r="F262" s="54"/>
    </row>
    <row r="263" spans="1:6" ht="16.5" customHeight="1">
      <c r="A263" s="55" t="s">
        <v>355</v>
      </c>
      <c r="B263" s="126" t="s">
        <v>356</v>
      </c>
      <c r="C263" s="141">
        <v>73037</v>
      </c>
      <c r="D263" s="56" t="s">
        <v>357</v>
      </c>
      <c r="F263" s="54"/>
    </row>
    <row r="264" spans="1:6" ht="16.5" customHeight="1">
      <c r="A264" s="57" t="s">
        <v>355</v>
      </c>
      <c r="B264" s="126" t="s">
        <v>356</v>
      </c>
      <c r="C264" s="147">
        <v>73056</v>
      </c>
      <c r="D264" s="48" t="s">
        <v>358</v>
      </c>
      <c r="F264" s="54"/>
    </row>
    <row r="265" spans="1:6" ht="16.5" customHeight="1">
      <c r="A265" s="25" t="s">
        <v>359</v>
      </c>
      <c r="B265" s="124"/>
      <c r="C265" s="12"/>
      <c r="D265" s="26"/>
      <c r="F265" s="54"/>
    </row>
    <row r="266" spans="1:6" ht="16.5" customHeight="1">
      <c r="A266" s="59" t="s">
        <v>360</v>
      </c>
      <c r="B266" s="123" t="s">
        <v>361</v>
      </c>
      <c r="C266" s="49">
        <v>73038</v>
      </c>
      <c r="D266" s="47" t="s">
        <v>362</v>
      </c>
      <c r="F266" s="54"/>
    </row>
    <row r="267" spans="1:6" ht="16.5" customHeight="1">
      <c r="A267" s="25" t="s">
        <v>363</v>
      </c>
      <c r="B267" s="124"/>
      <c r="C267" s="12"/>
      <c r="D267" s="26"/>
      <c r="F267" s="54"/>
    </row>
    <row r="268" spans="1:6" ht="16.5" customHeight="1">
      <c r="A268" s="36" t="s">
        <v>364</v>
      </c>
      <c r="B268" s="128" t="s">
        <v>365</v>
      </c>
      <c r="C268" s="49">
        <v>73039</v>
      </c>
      <c r="D268" s="46" t="s">
        <v>366</v>
      </c>
      <c r="F268" s="54"/>
    </row>
    <row r="269" spans="1:6" ht="16.5" customHeight="1">
      <c r="A269" s="31" t="s">
        <v>367</v>
      </c>
      <c r="B269" s="134"/>
      <c r="C269" s="15"/>
      <c r="D269" s="32"/>
      <c r="F269" s="54"/>
    </row>
    <row r="270" spans="1:6" ht="16.5" customHeight="1">
      <c r="A270" s="36" t="s">
        <v>368</v>
      </c>
      <c r="B270" s="128" t="s">
        <v>369</v>
      </c>
      <c r="C270" s="49">
        <v>73041</v>
      </c>
      <c r="D270" s="46" t="s">
        <v>370</v>
      </c>
      <c r="F270" s="54"/>
    </row>
    <row r="271" spans="1:6" ht="16.5" customHeight="1">
      <c r="A271" s="31" t="s">
        <v>371</v>
      </c>
      <c r="B271" s="134"/>
      <c r="C271" s="15"/>
      <c r="D271" s="32"/>
      <c r="F271" s="54"/>
    </row>
    <row r="272" spans="1:6" ht="16.5" customHeight="1">
      <c r="A272" s="155" t="s">
        <v>372</v>
      </c>
      <c r="B272" s="136" t="s">
        <v>373</v>
      </c>
      <c r="C272" s="162">
        <v>73042</v>
      </c>
      <c r="D272" s="52" t="s">
        <v>374</v>
      </c>
      <c r="F272" s="54"/>
    </row>
    <row r="273" spans="1:4" ht="16.5" customHeight="1">
      <c r="A273" s="27" t="s">
        <v>375</v>
      </c>
      <c r="B273" s="133"/>
      <c r="C273" s="13"/>
      <c r="D273" s="28"/>
    </row>
    <row r="274" spans="1:4" ht="16.5" customHeight="1">
      <c r="A274" s="29" t="s">
        <v>376</v>
      </c>
      <c r="B274" s="122"/>
      <c r="C274" s="14"/>
      <c r="D274" s="30"/>
    </row>
    <row r="275" spans="1:4" ht="16.5" customHeight="1">
      <c r="A275" s="55" t="s">
        <v>377</v>
      </c>
      <c r="B275" s="126" t="s">
        <v>309</v>
      </c>
      <c r="C275" s="141" t="s">
        <v>309</v>
      </c>
      <c r="D275" s="56" t="s">
        <v>378</v>
      </c>
    </row>
  </sheetData>
  <autoFilter ref="A2:D275" xr:uid="{00000000-0009-0000-0000-000002000000}"/>
  <sortState xmlns:xlrd2="http://schemas.microsoft.com/office/spreadsheetml/2017/richdata2" ref="C69:D70">
    <sortCondition ref="C69:C70"/>
  </sortState>
  <mergeCells count="1">
    <mergeCell ref="A1:D1"/>
  </mergeCells>
  <phoneticPr fontId="0" type="noConversion"/>
  <printOptions horizontalCentered="1"/>
  <pageMargins left="7.874015748031496E-2" right="7.874015748031496E-2" top="0.23622047244094491" bottom="0.43307086614173229" header="0.23622047244094491" footer="0.27559055118110237"/>
  <pageSetup paperSize="9" scale="97" fitToHeight="7" orientation="portrait" r:id="rId1"/>
  <headerFooter alignWithMargins="0">
    <oddHeader>&amp;L&amp;"Calibri"&amp;10&amp;K000000 Official - Financial&amp;1#_x000D_</oddHeader>
    <oddFooter>&amp;C&amp;9&amp;P of &amp;N</oddFooter>
  </headerFooter>
  <rowBreaks count="5" manualBreakCount="5">
    <brk id="55" max="2" man="1"/>
    <brk id="95" max="2" man="1"/>
    <brk id="141" max="2" man="1"/>
    <brk id="193" max="2" man="1"/>
    <brk id="240" max="2" man="1"/>
  </rowBreaks>
  <ignoredErrors>
    <ignoredError sqref="C216:C218 C219:C220 C18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fitToPage="1"/>
  </sheetPr>
  <dimension ref="A1:F229"/>
  <sheetViews>
    <sheetView showGridLines="0" workbookViewId="0">
      <pane ySplit="1" topLeftCell="A2" activePane="bottomLeft" state="frozenSplit"/>
      <selection pane="bottomLeft" activeCell="B160" sqref="B160"/>
    </sheetView>
  </sheetViews>
  <sheetFormatPr defaultRowHeight="19.5" customHeight="1"/>
  <cols>
    <col min="1" max="1" width="9" style="1"/>
    <col min="2" max="2" width="12.375" style="1" customWidth="1"/>
    <col min="3" max="3" width="11.75" style="1" bestFit="1" customWidth="1"/>
    <col min="4" max="4" width="76.625" style="24" customWidth="1"/>
    <col min="5" max="5" width="14.125" style="1" bestFit="1" customWidth="1"/>
    <col min="6" max="16384" width="9" style="1"/>
  </cols>
  <sheetData>
    <row r="1" spans="1:6" ht="60" customHeight="1">
      <c r="A1" s="33" t="s">
        <v>3</v>
      </c>
      <c r="B1" s="138" t="str">
        <f>'2.CFR Structure'!B2</f>
        <v>3 yr GBP line ref</v>
      </c>
      <c r="C1" s="33" t="s">
        <v>379</v>
      </c>
      <c r="D1" s="33" t="s">
        <v>2</v>
      </c>
      <c r="F1" s="99"/>
    </row>
    <row r="2" spans="1:6" ht="19.5" customHeight="1">
      <c r="A2" s="5" t="s">
        <v>355</v>
      </c>
      <c r="B2" s="137" t="str">
        <f>INDEX('2.CFR Structure'!B:B,MATCH('3. Condensed Code Order List'!A2,'2.CFR Structure'!A:A,FALSE),1)</f>
        <v>L18</v>
      </c>
      <c r="C2" s="6">
        <v>73037</v>
      </c>
      <c r="D2" s="18" t="s">
        <v>357</v>
      </c>
    </row>
    <row r="3" spans="1:6" ht="19.5" customHeight="1">
      <c r="A3" s="5" t="s">
        <v>355</v>
      </c>
      <c r="B3" s="137" t="str">
        <f>INDEX('2.CFR Structure'!B:B,MATCH('3. Condensed Code Order List'!A3,'2.CFR Structure'!A:A,FALSE),1)</f>
        <v>L18</v>
      </c>
      <c r="C3" s="169">
        <v>73056</v>
      </c>
      <c r="D3" s="104" t="s">
        <v>358</v>
      </c>
    </row>
    <row r="4" spans="1:6" ht="19.5" customHeight="1">
      <c r="A4" s="5" t="s">
        <v>360</v>
      </c>
      <c r="B4" s="137" t="str">
        <f>INDEX('2.CFR Structure'!B:B,MATCH('3. Condensed Code Order List'!A4,'2.CFR Structure'!A:A,FALSE),1)</f>
        <v>L20</v>
      </c>
      <c r="C4" s="6">
        <v>73038</v>
      </c>
      <c r="D4" s="18" t="s">
        <v>362</v>
      </c>
    </row>
    <row r="5" spans="1:6" ht="19.5" customHeight="1">
      <c r="A5" s="5" t="s">
        <v>364</v>
      </c>
      <c r="B5" s="137" t="str">
        <f>INDEX('2.CFR Structure'!B:B,MATCH('3. Condensed Code Order List'!A5,'2.CFR Structure'!A:A,FALSE),1)</f>
        <v>L21</v>
      </c>
      <c r="C5" s="6">
        <v>73039</v>
      </c>
      <c r="D5" s="18" t="s">
        <v>366</v>
      </c>
    </row>
    <row r="6" spans="1:6" ht="19.5" customHeight="1">
      <c r="A6" s="5" t="s">
        <v>368</v>
      </c>
      <c r="B6" s="137" t="str">
        <f>INDEX('2.CFR Structure'!B:B,MATCH('3. Condensed Code Order List'!A6,'2.CFR Structure'!A:A,FALSE),1)</f>
        <v>L22</v>
      </c>
      <c r="C6" s="6">
        <v>73041</v>
      </c>
      <c r="D6" s="18" t="s">
        <v>370</v>
      </c>
    </row>
    <row r="7" spans="1:6" ht="19.5" customHeight="1">
      <c r="A7" s="2" t="s">
        <v>372</v>
      </c>
      <c r="B7" s="137" t="str">
        <f>INDEX('2.CFR Structure'!B:B,MATCH('3. Condensed Code Order List'!A7,'2.CFR Structure'!A:A,FALSE),1)</f>
        <v>L23</v>
      </c>
      <c r="C7" s="6">
        <v>73042</v>
      </c>
      <c r="D7" s="23" t="s">
        <v>395</v>
      </c>
    </row>
    <row r="8" spans="1:6" ht="19.5" customHeight="1">
      <c r="A8" s="5" t="s">
        <v>341</v>
      </c>
      <c r="B8" s="137" t="str">
        <f>INDEX('2.CFR Structure'!B:B,MATCH('3. Condensed Code Order List'!A8,'2.CFR Structure'!A:A,FALSE),1)</f>
        <v>L60</v>
      </c>
      <c r="C8" s="6">
        <v>73049</v>
      </c>
      <c r="D8" s="18" t="s">
        <v>343</v>
      </c>
    </row>
    <row r="9" spans="1:6" ht="19.5" customHeight="1">
      <c r="A9" s="5" t="s">
        <v>345</v>
      </c>
      <c r="B9" s="137" t="str">
        <f>INDEX('2.CFR Structure'!B:B,MATCH('3. Condensed Code Order List'!A9,'2.CFR Structure'!A:A,FALSE),1)</f>
        <v>L60</v>
      </c>
      <c r="C9" s="6">
        <v>20130</v>
      </c>
      <c r="D9" s="18" t="s">
        <v>346</v>
      </c>
    </row>
    <row r="10" spans="1:6" ht="19.5" customHeight="1">
      <c r="A10" s="5" t="s">
        <v>345</v>
      </c>
      <c r="B10" s="137" t="str">
        <f>INDEX('2.CFR Structure'!B:B,MATCH('3. Condensed Code Order List'!A10,'2.CFR Structure'!A:A,FALSE),1)</f>
        <v>L60</v>
      </c>
      <c r="C10" s="6">
        <v>20190</v>
      </c>
      <c r="D10" s="18" t="s">
        <v>347</v>
      </c>
    </row>
    <row r="11" spans="1:6" ht="19.5" customHeight="1">
      <c r="A11" s="5" t="s">
        <v>349</v>
      </c>
      <c r="B11" s="137" t="str">
        <f>INDEX('2.CFR Structure'!B:B,MATCH('3. Condensed Code Order List'!A11,'2.CFR Structure'!A:A,FALSE),1)</f>
        <v>L60</v>
      </c>
      <c r="C11" s="4">
        <v>30010</v>
      </c>
      <c r="D11" s="18" t="s">
        <v>350</v>
      </c>
    </row>
    <row r="12" spans="1:6" ht="19.5" customHeight="1">
      <c r="A12" s="3" t="s">
        <v>349</v>
      </c>
      <c r="B12" s="137" t="str">
        <f>INDEX('2.CFR Structure'!B:B,MATCH('3. Condensed Code Order List'!A12,'2.CFR Structure'!A:A,FALSE),1)</f>
        <v>L60</v>
      </c>
      <c r="C12" s="4">
        <v>30011</v>
      </c>
      <c r="D12" s="18" t="s">
        <v>351</v>
      </c>
    </row>
    <row r="13" spans="1:6" ht="19.5" customHeight="1">
      <c r="A13" s="3" t="s">
        <v>695</v>
      </c>
      <c r="B13" s="137" t="str">
        <f>INDEX('2.CFR Structure'!B:B,MATCH('3. Condensed Code Order List'!A13,'2.CFR Structure'!A:A,FALSE),1)</f>
        <v>L60</v>
      </c>
      <c r="C13" s="4">
        <v>20141</v>
      </c>
      <c r="D13" s="18" t="s">
        <v>700</v>
      </c>
    </row>
    <row r="14" spans="1:6" ht="19.5" customHeight="1">
      <c r="A14" s="3" t="s">
        <v>696</v>
      </c>
      <c r="B14" s="137" t="str">
        <f>INDEX('2.CFR Structure'!B:B,MATCH('3. Condensed Code Order List'!A14,'2.CFR Structure'!A:A,FALSE),1)</f>
        <v>L60</v>
      </c>
      <c r="C14" s="4">
        <v>20142</v>
      </c>
      <c r="D14" s="18" t="s">
        <v>701</v>
      </c>
    </row>
    <row r="15" spans="1:6" ht="19.5" customHeight="1">
      <c r="A15" s="3" t="s">
        <v>697</v>
      </c>
      <c r="B15" s="137" t="str">
        <f>INDEX('2.CFR Structure'!B:B,MATCH('3. Condensed Code Order List'!A15,'2.CFR Structure'!A:A,FALSE),1)</f>
        <v>L60</v>
      </c>
      <c r="C15" s="4">
        <v>20143</v>
      </c>
      <c r="D15" s="18" t="s">
        <v>704</v>
      </c>
    </row>
    <row r="16" spans="1:6" ht="19.5" customHeight="1">
      <c r="A16" s="3" t="s">
        <v>698</v>
      </c>
      <c r="B16" s="137" t="str">
        <f>INDEX('2.CFR Structure'!B:B,MATCH('3. Condensed Code Order List'!A16,'2.CFR Structure'!A:A,FALSE),1)</f>
        <v>L60</v>
      </c>
      <c r="C16" s="4">
        <v>20144</v>
      </c>
      <c r="D16" s="18" t="s">
        <v>702</v>
      </c>
    </row>
    <row r="17" spans="1:4" ht="19.5" customHeight="1">
      <c r="A17" s="3" t="s">
        <v>699</v>
      </c>
      <c r="B17" s="137" t="str">
        <f>INDEX('2.CFR Structure'!B:B,MATCH('3. Condensed Code Order List'!A17,'2.CFR Structure'!A:A,FALSE),1)</f>
        <v>L60</v>
      </c>
      <c r="C17" s="4">
        <v>20145</v>
      </c>
      <c r="D17" s="18" t="s">
        <v>703</v>
      </c>
    </row>
    <row r="18" spans="1:4" ht="19.5" customHeight="1">
      <c r="A18" s="3" t="s">
        <v>695</v>
      </c>
      <c r="B18" s="137" t="str">
        <f>INDEX('2.CFR Structure'!B:B,MATCH('3. Condensed Code Order List'!A18,'2.CFR Structure'!A:A,FALSE),1)</f>
        <v>L60</v>
      </c>
      <c r="C18" s="4">
        <v>40002</v>
      </c>
      <c r="D18" s="18" t="s">
        <v>705</v>
      </c>
    </row>
    <row r="19" spans="1:4" ht="19.5" customHeight="1">
      <c r="A19" s="3" t="s">
        <v>696</v>
      </c>
      <c r="B19" s="137" t="str">
        <f>INDEX('2.CFR Structure'!B:B,MATCH('3. Condensed Code Order List'!A19,'2.CFR Structure'!A:A,FALSE),1)</f>
        <v>L60</v>
      </c>
      <c r="C19" s="4">
        <v>40003</v>
      </c>
      <c r="D19" s="18" t="s">
        <v>706</v>
      </c>
    </row>
    <row r="20" spans="1:4" ht="19.5" customHeight="1">
      <c r="A20" s="3" t="s">
        <v>697</v>
      </c>
      <c r="B20" s="137" t="str">
        <f>INDEX('2.CFR Structure'!B:B,MATCH('3. Condensed Code Order List'!A20,'2.CFR Structure'!A:A,FALSE),1)</f>
        <v>L60</v>
      </c>
      <c r="C20" s="4">
        <v>40004</v>
      </c>
      <c r="D20" s="18" t="s">
        <v>707</v>
      </c>
    </row>
    <row r="21" spans="1:4" ht="19.5" customHeight="1">
      <c r="A21" s="3" t="s">
        <v>698</v>
      </c>
      <c r="B21" s="137" t="str">
        <f>INDEX('2.CFR Structure'!B:B,MATCH('3. Condensed Code Order List'!A21,'2.CFR Structure'!A:A,FALSE),1)</f>
        <v>L60</v>
      </c>
      <c r="C21" s="4">
        <v>40005</v>
      </c>
      <c r="D21" s="18" t="s">
        <v>708</v>
      </c>
    </row>
    <row r="22" spans="1:4" ht="19.5" customHeight="1">
      <c r="A22" s="3" t="s">
        <v>699</v>
      </c>
      <c r="B22" s="137" t="str">
        <f>INDEX('2.CFR Structure'!B:B,MATCH('3. Condensed Code Order List'!A22,'2.CFR Structure'!A:A,FALSE),1)</f>
        <v>L60</v>
      </c>
      <c r="C22" s="4">
        <v>40006</v>
      </c>
      <c r="D22" s="18" t="s">
        <v>709</v>
      </c>
    </row>
    <row r="23" spans="1:4" ht="19.5" customHeight="1">
      <c r="A23" s="3" t="s">
        <v>327</v>
      </c>
      <c r="B23" s="137" t="str">
        <f>INDEX('2.CFR Structure'!B:B,MATCH('3. Condensed Code Order List'!A23,'2.CFR Structure'!A:A,FALSE),1)</f>
        <v>L59</v>
      </c>
      <c r="C23" s="4">
        <v>73031</v>
      </c>
      <c r="D23" s="18" t="s">
        <v>329</v>
      </c>
    </row>
    <row r="24" spans="1:4" ht="19.5" customHeight="1">
      <c r="A24" s="3" t="s">
        <v>327</v>
      </c>
      <c r="B24" s="137" t="str">
        <f>INDEX('2.CFR Structure'!B:B,MATCH('3. Condensed Code Order List'!A24,'2.CFR Structure'!A:A,FALSE),1)</f>
        <v>L59</v>
      </c>
      <c r="C24" s="4">
        <v>73036</v>
      </c>
      <c r="D24" s="18" t="s">
        <v>330</v>
      </c>
    </row>
    <row r="25" spans="1:4" ht="19.5" customHeight="1">
      <c r="A25" s="5" t="s">
        <v>327</v>
      </c>
      <c r="B25" s="137" t="str">
        <f>INDEX('2.CFR Structure'!B:B,MATCH('3. Condensed Code Order List'!A25,'2.CFR Structure'!A:A,FALSE),1)</f>
        <v>L59</v>
      </c>
      <c r="C25" s="6">
        <v>73048</v>
      </c>
      <c r="D25" s="18" t="s">
        <v>331</v>
      </c>
    </row>
    <row r="26" spans="1:4" ht="19.5" customHeight="1">
      <c r="A26" s="5" t="s">
        <v>327</v>
      </c>
      <c r="B26" s="137" t="str">
        <f>INDEX('2.CFR Structure'!B:B,MATCH('3. Condensed Code Order List'!A26,'2.CFR Structure'!A:A,FALSE),1)</f>
        <v>L59</v>
      </c>
      <c r="C26" s="6">
        <v>81306</v>
      </c>
      <c r="D26" s="18" t="s">
        <v>332</v>
      </c>
    </row>
    <row r="27" spans="1:4" ht="19.5" customHeight="1">
      <c r="A27" s="5" t="s">
        <v>334</v>
      </c>
      <c r="B27" s="137" t="str">
        <f>INDEX('2.CFR Structure'!B:B,MATCH('3. Condensed Code Order List'!A27,'2.CFR Structure'!A:A,FALSE),1)</f>
        <v>L59</v>
      </c>
      <c r="C27" s="6">
        <v>80908</v>
      </c>
      <c r="D27" s="18" t="s">
        <v>335</v>
      </c>
    </row>
    <row r="28" spans="1:4" ht="19.5" customHeight="1">
      <c r="A28" s="5" t="s">
        <v>337</v>
      </c>
      <c r="B28" s="137" t="str">
        <f>INDEX('2.CFR Structure'!B:B,MATCH('3. Condensed Code Order List'!A28,'2.CFR Structure'!A:A,FALSE),1)</f>
        <v>L59</v>
      </c>
      <c r="C28" s="9">
        <v>79101</v>
      </c>
      <c r="D28" s="18" t="s">
        <v>338</v>
      </c>
    </row>
    <row r="29" spans="1:4" ht="19.5" customHeight="1">
      <c r="A29" s="5" t="s">
        <v>104</v>
      </c>
      <c r="B29" s="137" t="str">
        <f>INDEX('2.CFR Structure'!B:B,MATCH('3. Condensed Code Order List'!A29,'2.CFR Structure'!A:A,FALSE),1)</f>
        <v>L36</v>
      </c>
      <c r="C29" s="9" t="s">
        <v>106</v>
      </c>
      <c r="D29" s="18" t="s">
        <v>107</v>
      </c>
    </row>
    <row r="30" spans="1:4" ht="19.5" customHeight="1">
      <c r="A30" s="5" t="s">
        <v>104</v>
      </c>
      <c r="B30" s="137" t="str">
        <f>INDEX('2.CFR Structure'!B:B,MATCH('3. Condensed Code Order List'!A30,'2.CFR Structure'!A:A,FALSE),1)</f>
        <v>L36</v>
      </c>
      <c r="C30" s="9" t="s">
        <v>108</v>
      </c>
      <c r="D30" s="22" t="s">
        <v>107</v>
      </c>
    </row>
    <row r="31" spans="1:4" ht="19.5" customHeight="1">
      <c r="A31" s="5" t="s">
        <v>110</v>
      </c>
      <c r="B31" s="137" t="str">
        <f>INDEX('2.CFR Structure'!B:B,MATCH('3. Condensed Code Order List'!A31,'2.CFR Structure'!A:A,FALSE),1)</f>
        <v>L36</v>
      </c>
      <c r="C31" s="6" t="s">
        <v>111</v>
      </c>
      <c r="D31" s="22" t="s">
        <v>380</v>
      </c>
    </row>
    <row r="32" spans="1:4" ht="19.5" customHeight="1">
      <c r="A32" s="5" t="s">
        <v>114</v>
      </c>
      <c r="B32" s="137" t="str">
        <f>INDEX('2.CFR Structure'!B:B,MATCH('3. Condensed Code Order List'!A32,'2.CFR Structure'!A:A,FALSE),1)</f>
        <v>L37</v>
      </c>
      <c r="C32" s="6" t="s">
        <v>116</v>
      </c>
      <c r="D32" s="22" t="s">
        <v>117</v>
      </c>
    </row>
    <row r="33" spans="1:4" ht="19.5" customHeight="1">
      <c r="A33" s="5" t="s">
        <v>114</v>
      </c>
      <c r="B33" s="137" t="str">
        <f>INDEX('2.CFR Structure'!B:B,MATCH('3. Condensed Code Order List'!A33,'2.CFR Structure'!A:A,FALSE),1)</f>
        <v>L37</v>
      </c>
      <c r="C33" s="6" t="s">
        <v>118</v>
      </c>
      <c r="D33" s="18" t="s">
        <v>119</v>
      </c>
    </row>
    <row r="34" spans="1:4" ht="19.5" customHeight="1">
      <c r="A34" s="5" t="s">
        <v>114</v>
      </c>
      <c r="B34" s="137" t="str">
        <f>INDEX('2.CFR Structure'!B:B,MATCH('3. Condensed Code Order List'!A34,'2.CFR Structure'!A:A,FALSE),1)</f>
        <v>L37</v>
      </c>
      <c r="C34" s="6" t="s">
        <v>120</v>
      </c>
      <c r="D34" s="18" t="s">
        <v>121</v>
      </c>
    </row>
    <row r="35" spans="1:4" ht="19.5" customHeight="1">
      <c r="A35" s="5" t="s">
        <v>114</v>
      </c>
      <c r="B35" s="137" t="str">
        <f>INDEX('2.CFR Structure'!B:B,MATCH('3. Condensed Code Order List'!A35,'2.CFR Structure'!A:A,FALSE),1)</f>
        <v>L37</v>
      </c>
      <c r="C35" s="6" t="s">
        <v>122</v>
      </c>
      <c r="D35" s="171" t="s">
        <v>123</v>
      </c>
    </row>
    <row r="36" spans="1:4" ht="19.5" customHeight="1">
      <c r="A36" s="5" t="s">
        <v>114</v>
      </c>
      <c r="B36" s="137" t="str">
        <f>INDEX('2.CFR Structure'!B:B,MATCH('3. Condensed Code Order List'!A36,'2.CFR Structure'!A:A,FALSE),1)</f>
        <v>L37</v>
      </c>
      <c r="C36" s="6" t="s">
        <v>124</v>
      </c>
      <c r="D36" s="19" t="s">
        <v>125</v>
      </c>
    </row>
    <row r="37" spans="1:4" ht="19.5" customHeight="1">
      <c r="A37" s="3" t="s">
        <v>114</v>
      </c>
      <c r="B37" s="137" t="str">
        <f>INDEX('2.CFR Structure'!B:B,MATCH('3. Condensed Code Order List'!A37,'2.CFR Structure'!A:A,FALSE),1)</f>
        <v>L37</v>
      </c>
      <c r="C37" s="4" t="s">
        <v>126</v>
      </c>
      <c r="D37" s="17" t="s">
        <v>381</v>
      </c>
    </row>
    <row r="38" spans="1:4" ht="19.5" customHeight="1">
      <c r="A38" s="5" t="s">
        <v>114</v>
      </c>
      <c r="B38" s="137" t="str">
        <f>INDEX('2.CFR Structure'!B:B,MATCH('3. Condensed Code Order List'!A38,'2.CFR Structure'!A:A,FALSE),1)</f>
        <v>L37</v>
      </c>
      <c r="C38" s="6" t="s">
        <v>128</v>
      </c>
      <c r="D38" s="18" t="s">
        <v>129</v>
      </c>
    </row>
    <row r="39" spans="1:4" ht="19.5" customHeight="1">
      <c r="A39" s="5" t="s">
        <v>131</v>
      </c>
      <c r="B39" s="137" t="str">
        <f>INDEX('2.CFR Structure'!B:B,MATCH('3. Condensed Code Order List'!A39,'2.CFR Structure'!A:A,FALSE),1)</f>
        <v>L37</v>
      </c>
      <c r="C39" s="6" t="s">
        <v>132</v>
      </c>
      <c r="D39" s="18" t="s">
        <v>384</v>
      </c>
    </row>
    <row r="40" spans="1:4" ht="19.5" customHeight="1">
      <c r="A40" s="3" t="s">
        <v>131</v>
      </c>
      <c r="B40" s="137" t="str">
        <f>INDEX('2.CFR Structure'!B:B,MATCH('3. Condensed Code Order List'!A40,'2.CFR Structure'!A:A,FALSE),1)</f>
        <v>L37</v>
      </c>
      <c r="C40" s="4" t="s">
        <v>134</v>
      </c>
      <c r="D40" s="18" t="s">
        <v>135</v>
      </c>
    </row>
    <row r="41" spans="1:4" ht="19.5" customHeight="1">
      <c r="A41" s="3" t="s">
        <v>137</v>
      </c>
      <c r="B41" s="137" t="str">
        <f>INDEX('2.CFR Structure'!B:B,MATCH('3. Condensed Code Order List'!A41,'2.CFR Structure'!A:A,FALSE),1)</f>
        <v>L37</v>
      </c>
      <c r="C41" s="4" t="s">
        <v>138</v>
      </c>
      <c r="D41" s="18" t="s">
        <v>139</v>
      </c>
    </row>
    <row r="42" spans="1:4" ht="19.5" customHeight="1">
      <c r="A42" s="3" t="s">
        <v>137</v>
      </c>
      <c r="B42" s="137" t="str">
        <f>INDEX('2.CFR Structure'!B:B,MATCH('3. Condensed Code Order List'!A42,'2.CFR Structure'!A:A,FALSE),1)</f>
        <v>L37</v>
      </c>
      <c r="C42" s="4" t="s">
        <v>140</v>
      </c>
      <c r="D42" s="18" t="s">
        <v>139</v>
      </c>
    </row>
    <row r="43" spans="1:4" ht="19.5" customHeight="1">
      <c r="A43" s="5" t="s">
        <v>142</v>
      </c>
      <c r="B43" s="137" t="str">
        <f>INDEX('2.CFR Structure'!B:B,MATCH('3. Condensed Code Order List'!A43,'2.CFR Structure'!A:A,FALSE),1)</f>
        <v>L37</v>
      </c>
      <c r="C43" s="6" t="s">
        <v>143</v>
      </c>
      <c r="D43" s="18" t="s">
        <v>385</v>
      </c>
    </row>
    <row r="44" spans="1:4" ht="19.5" customHeight="1">
      <c r="A44" s="5" t="s">
        <v>146</v>
      </c>
      <c r="B44" s="137" t="str">
        <f>INDEX('2.CFR Structure'!B:B,MATCH('3. Condensed Code Order List'!A44,'2.CFR Structure'!A:A,FALSE),1)</f>
        <v>L37</v>
      </c>
      <c r="C44" s="4" t="s">
        <v>147</v>
      </c>
      <c r="D44" s="18" t="s">
        <v>148</v>
      </c>
    </row>
    <row r="45" spans="1:4" ht="19.5" customHeight="1">
      <c r="A45" s="5" t="s">
        <v>146</v>
      </c>
      <c r="B45" s="137" t="str">
        <f>INDEX('2.CFR Structure'!B:B,MATCH('3. Condensed Code Order List'!A45,'2.CFR Structure'!A:A,FALSE),1)</f>
        <v>L37</v>
      </c>
      <c r="C45" s="4" t="s">
        <v>149</v>
      </c>
      <c r="D45" s="18" t="s">
        <v>150</v>
      </c>
    </row>
    <row r="46" spans="1:4" ht="19.5" customHeight="1">
      <c r="A46" s="5" t="s">
        <v>146</v>
      </c>
      <c r="B46" s="137" t="str">
        <f>INDEX('2.CFR Structure'!B:B,MATCH('3. Condensed Code Order List'!A46,'2.CFR Structure'!A:A,FALSE),1)</f>
        <v>L37</v>
      </c>
      <c r="C46" s="6" t="s">
        <v>151</v>
      </c>
      <c r="D46" s="18" t="s">
        <v>152</v>
      </c>
    </row>
    <row r="47" spans="1:4" ht="19.5" customHeight="1">
      <c r="A47" s="5" t="s">
        <v>146</v>
      </c>
      <c r="B47" s="137" t="str">
        <f>INDEX('2.CFR Structure'!B:B,MATCH('3. Condensed Code Order List'!A47,'2.CFR Structure'!A:A,FALSE),1)</f>
        <v>L37</v>
      </c>
      <c r="C47" s="6" t="s">
        <v>153</v>
      </c>
      <c r="D47" s="18" t="s">
        <v>154</v>
      </c>
    </row>
    <row r="48" spans="1:4" ht="19.5" customHeight="1">
      <c r="A48" s="5" t="s">
        <v>146</v>
      </c>
      <c r="B48" s="137" t="str">
        <f>INDEX('2.CFR Structure'!B:B,MATCH('3. Condensed Code Order List'!A48,'2.CFR Structure'!A:A,FALSE),1)</f>
        <v>L37</v>
      </c>
      <c r="C48" s="6" t="s">
        <v>155</v>
      </c>
      <c r="D48" s="18" t="s">
        <v>156</v>
      </c>
    </row>
    <row r="49" spans="1:4" ht="19.5" customHeight="1">
      <c r="A49" s="5" t="s">
        <v>146</v>
      </c>
      <c r="B49" s="137" t="str">
        <f>INDEX('2.CFR Structure'!B:B,MATCH('3. Condensed Code Order List'!A49,'2.CFR Structure'!A:A,FALSE),1)</f>
        <v>L37</v>
      </c>
      <c r="C49" s="6" t="s">
        <v>157</v>
      </c>
      <c r="D49" s="18" t="s">
        <v>383</v>
      </c>
    </row>
    <row r="50" spans="1:4" ht="19.5" customHeight="1">
      <c r="A50" s="5" t="s">
        <v>146</v>
      </c>
      <c r="B50" s="137" t="str">
        <f>INDEX('2.CFR Structure'!B:B,MATCH('3. Condensed Code Order List'!A50,'2.CFR Structure'!A:A,FALSE),1)</f>
        <v>L37</v>
      </c>
      <c r="C50" s="6" t="s">
        <v>159</v>
      </c>
      <c r="D50" s="18" t="s">
        <v>160</v>
      </c>
    </row>
    <row r="51" spans="1:4" ht="19.5" customHeight="1">
      <c r="A51" s="5" t="s">
        <v>146</v>
      </c>
      <c r="B51" s="137" t="str">
        <f>INDEX('2.CFR Structure'!B:B,MATCH('3. Condensed Code Order List'!A51,'2.CFR Structure'!A:A,FALSE),1)</f>
        <v>L37</v>
      </c>
      <c r="C51" s="6" t="s">
        <v>161</v>
      </c>
      <c r="D51" s="18" t="s">
        <v>162</v>
      </c>
    </row>
    <row r="52" spans="1:4" ht="19.5" customHeight="1">
      <c r="A52" s="5" t="s">
        <v>146</v>
      </c>
      <c r="B52" s="137" t="str">
        <f>INDEX('2.CFR Structure'!B:B,MATCH('3. Condensed Code Order List'!A52,'2.CFR Structure'!A:A,FALSE),1)</f>
        <v>L37</v>
      </c>
      <c r="C52" s="6" t="s">
        <v>163</v>
      </c>
      <c r="D52" s="175" t="s">
        <v>386</v>
      </c>
    </row>
    <row r="53" spans="1:4" ht="19.5" customHeight="1">
      <c r="A53" s="5" t="s">
        <v>146</v>
      </c>
      <c r="B53" s="137" t="str">
        <f>INDEX('2.CFR Structure'!B:B,MATCH('3. Condensed Code Order List'!A53,'2.CFR Structure'!A:A,FALSE),1)</f>
        <v>L37</v>
      </c>
      <c r="C53" s="6" t="s">
        <v>165</v>
      </c>
      <c r="D53" s="18" t="s">
        <v>166</v>
      </c>
    </row>
    <row r="54" spans="1:4" ht="19.5" customHeight="1">
      <c r="A54" s="5" t="s">
        <v>146</v>
      </c>
      <c r="B54" s="137" t="str">
        <f>INDEX('2.CFR Structure'!B:B,MATCH('3. Condensed Code Order List'!A54,'2.CFR Structure'!A:A,FALSE),1)</f>
        <v>L37</v>
      </c>
      <c r="C54" s="6" t="s">
        <v>167</v>
      </c>
      <c r="D54" s="175" t="s">
        <v>168</v>
      </c>
    </row>
    <row r="55" spans="1:4" ht="19.5" customHeight="1">
      <c r="A55" s="5" t="s">
        <v>170</v>
      </c>
      <c r="B55" s="137" t="str">
        <f>INDEX('2.CFR Structure'!B:B,MATCH('3. Condensed Code Order List'!A55,'2.CFR Structure'!A:A,FALSE),1)</f>
        <v>L38</v>
      </c>
      <c r="C55" s="6">
        <v>11020</v>
      </c>
      <c r="D55" s="18" t="s">
        <v>387</v>
      </c>
    </row>
    <row r="56" spans="1:4" ht="19.5" customHeight="1">
      <c r="A56" s="5" t="s">
        <v>170</v>
      </c>
      <c r="B56" s="137" t="str">
        <f>INDEX('2.CFR Structure'!B:B,MATCH('3. Condensed Code Order List'!A56,'2.CFR Structure'!A:A,FALSE),1)</f>
        <v>L38</v>
      </c>
      <c r="C56" s="6">
        <v>11030</v>
      </c>
      <c r="D56" s="18" t="s">
        <v>173</v>
      </c>
    </row>
    <row r="57" spans="1:4" ht="19.5" customHeight="1">
      <c r="A57" s="3" t="s">
        <v>170</v>
      </c>
      <c r="B57" s="137" t="str">
        <f>INDEX('2.CFR Structure'!B:B,MATCH('3. Condensed Code Order List'!A57,'2.CFR Structure'!A:A,FALSE),1)</f>
        <v>L38</v>
      </c>
      <c r="C57" s="4">
        <v>11050</v>
      </c>
      <c r="D57" s="18" t="s">
        <v>174</v>
      </c>
    </row>
    <row r="58" spans="1:4" ht="19.5" customHeight="1">
      <c r="A58" s="5" t="s">
        <v>170</v>
      </c>
      <c r="B58" s="137" t="str">
        <f>INDEX('2.CFR Structure'!B:B,MATCH('3. Condensed Code Order List'!A58,'2.CFR Structure'!A:A,FALSE),1)</f>
        <v>L38</v>
      </c>
      <c r="C58" s="6">
        <v>11080</v>
      </c>
      <c r="D58" s="18" t="s">
        <v>175</v>
      </c>
    </row>
    <row r="59" spans="1:4" ht="19.5" customHeight="1">
      <c r="A59" s="5" t="s">
        <v>170</v>
      </c>
      <c r="B59" s="137" t="str">
        <f>INDEX('2.CFR Structure'!B:B,MATCH('3. Condensed Code Order List'!A59,'2.CFR Structure'!A:A,FALSE),1)</f>
        <v>L38</v>
      </c>
      <c r="C59" s="6">
        <v>11090</v>
      </c>
      <c r="D59" s="18" t="s">
        <v>176</v>
      </c>
    </row>
    <row r="60" spans="1:4" ht="19.5" customHeight="1">
      <c r="A60" s="5" t="s">
        <v>170</v>
      </c>
      <c r="B60" s="137" t="str">
        <f>INDEX('2.CFR Structure'!B:B,MATCH('3. Condensed Code Order List'!A60,'2.CFR Structure'!A:A,FALSE),1)</f>
        <v>L38</v>
      </c>
      <c r="C60" s="6">
        <v>11100</v>
      </c>
      <c r="D60" s="18" t="s">
        <v>177</v>
      </c>
    </row>
    <row r="61" spans="1:4" ht="19.5" customHeight="1">
      <c r="A61" s="167" t="s">
        <v>170</v>
      </c>
      <c r="B61" s="137" t="str">
        <f>INDEX('2.CFR Structure'!B:B,MATCH('3. Condensed Code Order List'!A61,'2.CFR Structure'!A:A,FALSE),1)</f>
        <v>L38</v>
      </c>
      <c r="C61" s="6">
        <v>11110</v>
      </c>
      <c r="D61" s="20" t="s">
        <v>178</v>
      </c>
    </row>
    <row r="62" spans="1:4" ht="19.5" customHeight="1">
      <c r="A62" s="5" t="s">
        <v>170</v>
      </c>
      <c r="B62" s="137" t="str">
        <f>INDEX('2.CFR Structure'!B:B,MATCH('3. Condensed Code Order List'!A62,'2.CFR Structure'!A:A,FALSE),1)</f>
        <v>L38</v>
      </c>
      <c r="C62" s="6">
        <v>11120</v>
      </c>
      <c r="D62" s="18" t="s">
        <v>179</v>
      </c>
    </row>
    <row r="63" spans="1:4" ht="19.5" customHeight="1">
      <c r="A63" s="5" t="s">
        <v>170</v>
      </c>
      <c r="B63" s="137" t="str">
        <f>INDEX('2.CFR Structure'!B:B,MATCH('3. Condensed Code Order List'!A63,'2.CFR Structure'!A:A,FALSE),1)</f>
        <v>L38</v>
      </c>
      <c r="C63" s="6">
        <v>11140</v>
      </c>
      <c r="D63" s="18" t="s">
        <v>180</v>
      </c>
    </row>
    <row r="64" spans="1:4" ht="19.5" customHeight="1">
      <c r="A64" s="5" t="s">
        <v>170</v>
      </c>
      <c r="B64" s="137" t="str">
        <f>INDEX('2.CFR Structure'!B:B,MATCH('3. Condensed Code Order List'!A64,'2.CFR Structure'!A:A,FALSE),1)</f>
        <v>L38</v>
      </c>
      <c r="C64" s="6">
        <v>11680</v>
      </c>
      <c r="D64" s="18" t="s">
        <v>181</v>
      </c>
    </row>
    <row r="65" spans="1:4" ht="19.5" customHeight="1">
      <c r="A65" s="5" t="s">
        <v>170</v>
      </c>
      <c r="B65" s="137" t="str">
        <f>INDEX('2.CFR Structure'!B:B,MATCH('3. Condensed Code Order List'!A65,'2.CFR Structure'!A:A,FALSE),1)</f>
        <v>L38</v>
      </c>
      <c r="C65" s="6">
        <v>11710</v>
      </c>
      <c r="D65" s="18" t="s">
        <v>182</v>
      </c>
    </row>
    <row r="66" spans="1:4" ht="19.5" customHeight="1">
      <c r="A66" s="5" t="s">
        <v>170</v>
      </c>
      <c r="B66" s="137" t="str">
        <f>INDEX('2.CFR Structure'!B:B,MATCH('3. Condensed Code Order List'!A66,'2.CFR Structure'!A:A,FALSE),1)</f>
        <v>L38</v>
      </c>
      <c r="C66" s="6">
        <v>11720</v>
      </c>
      <c r="D66" s="104" t="s">
        <v>183</v>
      </c>
    </row>
    <row r="67" spans="1:4" ht="19.5" customHeight="1">
      <c r="A67" s="5" t="s">
        <v>170</v>
      </c>
      <c r="B67" s="137" t="str">
        <f>INDEX('2.CFR Structure'!B:B,MATCH('3. Condensed Code Order List'!A67,'2.CFR Structure'!A:A,FALSE),1)</f>
        <v>L38</v>
      </c>
      <c r="C67" s="6">
        <v>11770</v>
      </c>
      <c r="D67" s="18" t="s">
        <v>184</v>
      </c>
    </row>
    <row r="68" spans="1:4" ht="19.5" customHeight="1">
      <c r="A68" s="3" t="s">
        <v>170</v>
      </c>
      <c r="B68" s="137" t="str">
        <f>INDEX('2.CFR Structure'!B:B,MATCH('3. Condensed Code Order List'!A68,'2.CFR Structure'!A:A,FALSE),1)</f>
        <v>L38</v>
      </c>
      <c r="C68" s="4">
        <v>11775</v>
      </c>
      <c r="D68" s="104" t="s">
        <v>185</v>
      </c>
    </row>
    <row r="69" spans="1:4" ht="19.5" customHeight="1">
      <c r="A69" s="3" t="s">
        <v>170</v>
      </c>
      <c r="B69" s="137" t="str">
        <f>INDEX('2.CFR Structure'!B:B,MATCH('3. Condensed Code Order List'!A69,'2.CFR Structure'!A:A,FALSE),1)</f>
        <v>L38</v>
      </c>
      <c r="C69" s="4">
        <v>32010</v>
      </c>
      <c r="D69" s="18" t="s">
        <v>186</v>
      </c>
    </row>
    <row r="70" spans="1:4" ht="19.5" customHeight="1">
      <c r="A70" s="3" t="s">
        <v>170</v>
      </c>
      <c r="B70" s="137" t="str">
        <f>INDEX('2.CFR Structure'!B:B,MATCH('3. Condensed Code Order List'!A70,'2.CFR Structure'!A:A,FALSE),1)</f>
        <v>L38</v>
      </c>
      <c r="C70" s="4">
        <v>33020</v>
      </c>
      <c r="D70" s="18" t="s">
        <v>187</v>
      </c>
    </row>
    <row r="71" spans="1:4" ht="19.5" customHeight="1">
      <c r="A71" s="3" t="s">
        <v>170</v>
      </c>
      <c r="B71" s="137" t="str">
        <f>INDEX('2.CFR Structure'!B:B,MATCH('3. Condensed Code Order List'!A71,'2.CFR Structure'!A:A,FALSE),1)</f>
        <v>L38</v>
      </c>
      <c r="C71" s="4">
        <v>40450</v>
      </c>
      <c r="D71" s="18" t="s">
        <v>188</v>
      </c>
    </row>
    <row r="72" spans="1:4" ht="19.5" customHeight="1">
      <c r="A72" s="3" t="s">
        <v>170</v>
      </c>
      <c r="B72" s="137" t="str">
        <f>INDEX('2.CFR Structure'!B:B,MATCH('3. Condensed Code Order List'!A72,'2.CFR Structure'!A:A,FALSE),1)</f>
        <v>L38</v>
      </c>
      <c r="C72" s="6">
        <v>45010</v>
      </c>
      <c r="D72" s="18" t="s">
        <v>189</v>
      </c>
    </row>
    <row r="73" spans="1:4" ht="19.5" customHeight="1">
      <c r="A73" s="61" t="s">
        <v>170</v>
      </c>
      <c r="B73" s="137" t="str">
        <f>INDEX('2.CFR Structure'!B:B,MATCH('3. Condensed Code Order List'!A73,'2.CFR Structure'!A:A,FALSE),1)</f>
        <v>L38</v>
      </c>
      <c r="C73" s="8">
        <v>45011</v>
      </c>
      <c r="D73" s="18" t="s">
        <v>190</v>
      </c>
    </row>
    <row r="74" spans="1:4" ht="19.5" customHeight="1">
      <c r="A74" s="3" t="s">
        <v>170</v>
      </c>
      <c r="B74" s="137" t="str">
        <f>INDEX('2.CFR Structure'!B:B,MATCH('3. Condensed Code Order List'!A74,'2.CFR Structure'!A:A,FALSE),1)</f>
        <v>L38</v>
      </c>
      <c r="C74" s="4">
        <v>60120</v>
      </c>
      <c r="D74" s="18" t="s">
        <v>191</v>
      </c>
    </row>
    <row r="75" spans="1:4" ht="19.5" customHeight="1">
      <c r="A75" s="3" t="s">
        <v>193</v>
      </c>
      <c r="B75" s="137" t="str">
        <f>INDEX('2.CFR Structure'!B:B,MATCH('3. Condensed Code Order List'!A75,'2.CFR Structure'!A:A,FALSE),1)</f>
        <v>L38</v>
      </c>
      <c r="C75" s="4">
        <v>11150</v>
      </c>
      <c r="D75" s="18" t="s">
        <v>194</v>
      </c>
    </row>
    <row r="76" spans="1:4" ht="19.5" customHeight="1">
      <c r="A76" s="3" t="s">
        <v>193</v>
      </c>
      <c r="B76" s="137" t="str">
        <f>INDEX('2.CFR Structure'!B:B,MATCH('3. Condensed Code Order List'!A76,'2.CFR Structure'!A:A,FALSE),1)</f>
        <v>L38</v>
      </c>
      <c r="C76" s="4">
        <v>73621</v>
      </c>
      <c r="D76" s="18" t="s">
        <v>195</v>
      </c>
    </row>
    <row r="77" spans="1:4" ht="19.5" customHeight="1">
      <c r="A77" s="3" t="s">
        <v>197</v>
      </c>
      <c r="B77" s="137" t="str">
        <f>INDEX('2.CFR Structure'!B:B,MATCH('3. Condensed Code Order List'!A77,'2.CFR Structure'!A:A,FALSE),1)</f>
        <v>L38</v>
      </c>
      <c r="C77" s="4">
        <v>47733</v>
      </c>
      <c r="D77" s="18" t="s">
        <v>198</v>
      </c>
    </row>
    <row r="78" spans="1:4" ht="19.5" customHeight="1">
      <c r="A78" s="5" t="s">
        <v>197</v>
      </c>
      <c r="B78" s="137" t="str">
        <f>INDEX('2.CFR Structure'!B:B,MATCH('3. Condensed Code Order List'!A78,'2.CFR Structure'!A:A,FALSE),1)</f>
        <v>L38</v>
      </c>
      <c r="C78" s="6">
        <v>73052</v>
      </c>
      <c r="D78" s="18" t="s">
        <v>398</v>
      </c>
    </row>
    <row r="79" spans="1:4" ht="19.5" customHeight="1">
      <c r="A79" s="5" t="s">
        <v>197</v>
      </c>
      <c r="B79" s="137" t="str">
        <f>INDEX('2.CFR Structure'!B:B,MATCH('3. Condensed Code Order List'!A79,'2.CFR Structure'!A:A,FALSE),1)</f>
        <v>L38</v>
      </c>
      <c r="C79" s="6">
        <v>73622</v>
      </c>
      <c r="D79" s="18" t="s">
        <v>199</v>
      </c>
    </row>
    <row r="80" spans="1:4" ht="19.5" customHeight="1">
      <c r="A80" s="5" t="s">
        <v>203</v>
      </c>
      <c r="B80" s="137" t="str">
        <f>INDEX('2.CFR Structure'!B:B,MATCH('3. Condensed Code Order List'!A80,'2.CFR Structure'!A:A,FALSE),1)</f>
        <v>L38</v>
      </c>
      <c r="C80" s="6">
        <v>11170</v>
      </c>
      <c r="D80" s="18" t="s">
        <v>388</v>
      </c>
    </row>
    <row r="81" spans="1:4" ht="19.5" customHeight="1">
      <c r="A81" s="5" t="s">
        <v>203</v>
      </c>
      <c r="B81" s="137" t="str">
        <f>INDEX('2.CFR Structure'!B:B,MATCH('3. Condensed Code Order List'!A81,'2.CFR Structure'!A:A,FALSE),1)</f>
        <v>L38</v>
      </c>
      <c r="C81" s="6">
        <v>73623</v>
      </c>
      <c r="D81" s="18" t="s">
        <v>205</v>
      </c>
    </row>
    <row r="82" spans="1:4" ht="19.5" customHeight="1">
      <c r="A82" s="5" t="s">
        <v>207</v>
      </c>
      <c r="B82" s="137" t="str">
        <f>INDEX('2.CFR Structure'!B:B,MATCH('3. Condensed Code Order List'!A82,'2.CFR Structure'!A:A,FALSE),1)</f>
        <v>L39</v>
      </c>
      <c r="C82" s="6">
        <v>20060</v>
      </c>
      <c r="D82" s="18" t="s">
        <v>209</v>
      </c>
    </row>
    <row r="83" spans="1:4" ht="19.5" customHeight="1">
      <c r="A83" s="5" t="s">
        <v>207</v>
      </c>
      <c r="B83" s="137" t="str">
        <f>INDEX('2.CFR Structure'!B:B,MATCH('3. Condensed Code Order List'!A83,'2.CFR Structure'!A:A,FALSE),1)</f>
        <v>L39</v>
      </c>
      <c r="C83" s="6">
        <v>73624</v>
      </c>
      <c r="D83" s="18" t="s">
        <v>210</v>
      </c>
    </row>
    <row r="84" spans="1:4" ht="19.5" customHeight="1">
      <c r="A84" s="5" t="s">
        <v>212</v>
      </c>
      <c r="B84" s="137" t="str">
        <f>INDEX('2.CFR Structure'!B:B,MATCH('3. Condensed Code Order List'!A84,'2.CFR Structure'!A:A,FALSE),1)</f>
        <v>L39</v>
      </c>
      <c r="C84" s="6">
        <v>20110</v>
      </c>
      <c r="D84" s="18" t="s">
        <v>213</v>
      </c>
    </row>
    <row r="85" spans="1:4" ht="19.5" customHeight="1">
      <c r="A85" s="5" t="s">
        <v>212</v>
      </c>
      <c r="B85" s="137" t="str">
        <f>INDEX('2.CFR Structure'!B:B,MATCH('3. Condensed Code Order List'!A85,'2.CFR Structure'!A:A,FALSE),1)</f>
        <v>L39</v>
      </c>
      <c r="C85" s="6">
        <v>73625</v>
      </c>
      <c r="D85" s="18" t="s">
        <v>214</v>
      </c>
    </row>
    <row r="86" spans="1:4" ht="19.5" customHeight="1">
      <c r="A86" s="5" t="s">
        <v>216</v>
      </c>
      <c r="B86" s="137" t="str">
        <f>INDEX('2.CFR Structure'!B:B,MATCH('3. Condensed Code Order List'!A86,'2.CFR Structure'!A:A,FALSE),1)</f>
        <v>L39</v>
      </c>
      <c r="C86" s="8">
        <v>25020</v>
      </c>
      <c r="D86" s="18" t="s">
        <v>217</v>
      </c>
    </row>
    <row r="87" spans="1:4" ht="19.5" customHeight="1">
      <c r="A87" s="5" t="s">
        <v>216</v>
      </c>
      <c r="B87" s="137" t="str">
        <f>INDEX('2.CFR Structure'!B:B,MATCH('3. Condensed Code Order List'!A87,'2.CFR Structure'!A:A,FALSE),1)</f>
        <v>L39</v>
      </c>
      <c r="C87" s="6">
        <v>73626</v>
      </c>
      <c r="D87" s="18" t="s">
        <v>218</v>
      </c>
    </row>
    <row r="88" spans="1:4" ht="19.5" customHeight="1">
      <c r="A88" s="5" t="s">
        <v>220</v>
      </c>
      <c r="B88" s="137" t="str">
        <f>INDEX('2.CFR Structure'!B:B,MATCH('3. Condensed Code Order List'!A88,'2.CFR Structure'!A:A,FALSE),1)</f>
        <v>L39</v>
      </c>
      <c r="C88" s="6">
        <v>22700</v>
      </c>
      <c r="D88" s="18" t="s">
        <v>221</v>
      </c>
    </row>
    <row r="89" spans="1:4" ht="19.5" customHeight="1">
      <c r="A89" s="5" t="s">
        <v>223</v>
      </c>
      <c r="B89" s="137" t="str">
        <f>INDEX('2.CFR Structure'!B:B,MATCH('3. Condensed Code Order List'!A89,'2.CFR Structure'!A:A,FALSE),1)</f>
        <v>L39</v>
      </c>
      <c r="C89" s="6">
        <v>21010</v>
      </c>
      <c r="D89" s="18" t="s">
        <v>224</v>
      </c>
    </row>
    <row r="90" spans="1:4" ht="19.5" customHeight="1">
      <c r="A90" s="5" t="s">
        <v>223</v>
      </c>
      <c r="B90" s="137" t="str">
        <f>INDEX('2.CFR Structure'!B:B,MATCH('3. Condensed Code Order List'!A90,'2.CFR Structure'!A:A,FALSE),1)</f>
        <v>L39</v>
      </c>
      <c r="C90" s="6">
        <v>21020</v>
      </c>
      <c r="D90" s="18" t="s">
        <v>225</v>
      </c>
    </row>
    <row r="91" spans="1:4" ht="19.5" customHeight="1">
      <c r="A91" s="5" t="s">
        <v>223</v>
      </c>
      <c r="B91" s="137" t="str">
        <f>INDEX('2.CFR Structure'!B:B,MATCH('3. Condensed Code Order List'!A91,'2.CFR Structure'!A:A,FALSE),1)</f>
        <v>L39</v>
      </c>
      <c r="C91" s="6">
        <v>21030</v>
      </c>
      <c r="D91" s="18" t="s">
        <v>226</v>
      </c>
    </row>
    <row r="92" spans="1:4" ht="19.5" customHeight="1">
      <c r="A92" s="5" t="s">
        <v>223</v>
      </c>
      <c r="B92" s="137" t="str">
        <f>INDEX('2.CFR Structure'!B:B,MATCH('3. Condensed Code Order List'!A92,'2.CFR Structure'!A:A,FALSE),1)</f>
        <v>L39</v>
      </c>
      <c r="C92" s="6">
        <v>30070</v>
      </c>
      <c r="D92" s="18" t="s">
        <v>227</v>
      </c>
    </row>
    <row r="93" spans="1:4" ht="19.5" customHeight="1">
      <c r="A93" s="5" t="s">
        <v>229</v>
      </c>
      <c r="B93" s="137" t="str">
        <f>INDEX('2.CFR Structure'!B:B,MATCH('3. Condensed Code Order List'!A93,'2.CFR Structure'!A:A,FALSE),1)</f>
        <v>L39</v>
      </c>
      <c r="C93" s="6">
        <v>22400</v>
      </c>
      <c r="D93" s="18" t="s">
        <v>230</v>
      </c>
    </row>
    <row r="94" spans="1:4" ht="19.5" customHeight="1">
      <c r="A94" s="5" t="s">
        <v>232</v>
      </c>
      <c r="B94" s="137" t="str">
        <f>INDEX('2.CFR Structure'!B:B,MATCH('3. Condensed Code Order List'!A94,'2.CFR Structure'!A:A,FALSE),1)</f>
        <v>L39</v>
      </c>
      <c r="C94" s="6">
        <v>20200</v>
      </c>
      <c r="D94" s="18" t="s">
        <v>233</v>
      </c>
    </row>
    <row r="95" spans="1:4" ht="19.5" customHeight="1">
      <c r="A95" s="5" t="s">
        <v>232</v>
      </c>
      <c r="B95" s="137" t="str">
        <f>INDEX('2.CFR Structure'!B:B,MATCH('3. Condensed Code Order List'!A95,'2.CFR Structure'!A:A,FALSE),1)</f>
        <v>L39</v>
      </c>
      <c r="C95" s="6">
        <v>22000</v>
      </c>
      <c r="D95" s="18" t="s">
        <v>234</v>
      </c>
    </row>
    <row r="96" spans="1:4" ht="19.5" customHeight="1">
      <c r="A96" s="5" t="s">
        <v>232</v>
      </c>
      <c r="B96" s="137" t="str">
        <f>INDEX('2.CFR Structure'!B:B,MATCH('3. Condensed Code Order List'!A96,'2.CFR Structure'!A:A,FALSE),1)</f>
        <v>L39</v>
      </c>
      <c r="C96" s="6">
        <v>22030</v>
      </c>
      <c r="D96" s="18" t="s">
        <v>235</v>
      </c>
    </row>
    <row r="97" spans="1:4" ht="19.5" customHeight="1">
      <c r="A97" s="5" t="s">
        <v>232</v>
      </c>
      <c r="B97" s="137" t="str">
        <f>INDEX('2.CFR Structure'!B:B,MATCH('3. Condensed Code Order List'!A97,'2.CFR Structure'!A:A,FALSE),1)</f>
        <v>L39</v>
      </c>
      <c r="C97" s="6">
        <v>22050</v>
      </c>
      <c r="D97" s="18" t="s">
        <v>236</v>
      </c>
    </row>
    <row r="98" spans="1:4" ht="19.5" customHeight="1">
      <c r="A98" s="5" t="s">
        <v>232</v>
      </c>
      <c r="B98" s="137" t="str">
        <f>INDEX('2.CFR Structure'!B:B,MATCH('3. Condensed Code Order List'!A98,'2.CFR Structure'!A:A,FALSE),1)</f>
        <v>L39</v>
      </c>
      <c r="C98" s="6">
        <v>23020</v>
      </c>
      <c r="D98" s="18" t="s">
        <v>237</v>
      </c>
    </row>
    <row r="99" spans="1:4" ht="19.5" customHeight="1">
      <c r="A99" s="5" t="s">
        <v>232</v>
      </c>
      <c r="B99" s="137" t="str">
        <f>INDEX('2.CFR Structure'!B:B,MATCH('3. Condensed Code Order List'!A99,'2.CFR Structure'!A:A,FALSE),1)</f>
        <v>L39</v>
      </c>
      <c r="C99" s="6">
        <v>25030</v>
      </c>
      <c r="D99" s="18" t="s">
        <v>238</v>
      </c>
    </row>
    <row r="100" spans="1:4" ht="19.5" customHeight="1">
      <c r="A100" s="5" t="s">
        <v>232</v>
      </c>
      <c r="B100" s="137" t="str">
        <f>INDEX('2.CFR Structure'!B:B,MATCH('3. Condensed Code Order List'!A100,'2.CFR Structure'!A:A,FALSE),1)</f>
        <v>L39</v>
      </c>
      <c r="C100" s="6">
        <v>73636</v>
      </c>
      <c r="D100" s="18" t="s">
        <v>239</v>
      </c>
    </row>
    <row r="101" spans="1:4" ht="19.5" customHeight="1">
      <c r="A101" s="5" t="s">
        <v>241</v>
      </c>
      <c r="B101" s="137" t="str">
        <f>INDEX('2.CFR Structure'!B:B,MATCH('3. Condensed Code Order List'!A101,'2.CFR Structure'!A:A,FALSE),1)</f>
        <v>L40</v>
      </c>
      <c r="C101" s="6">
        <v>30160</v>
      </c>
      <c r="D101" s="18" t="s">
        <v>389</v>
      </c>
    </row>
    <row r="102" spans="1:4" ht="19.5" customHeight="1">
      <c r="A102" s="5" t="s">
        <v>241</v>
      </c>
      <c r="B102" s="137" t="str">
        <f>INDEX('2.CFR Structure'!B:B,MATCH('3. Condensed Code Order List'!A102,'2.CFR Structure'!A:A,FALSE),1)</f>
        <v>L40</v>
      </c>
      <c r="C102" s="6">
        <v>40280</v>
      </c>
      <c r="D102" s="18" t="s">
        <v>244</v>
      </c>
    </row>
    <row r="103" spans="1:4" ht="19.5" customHeight="1">
      <c r="A103" s="5" t="s">
        <v>241</v>
      </c>
      <c r="B103" s="137" t="str">
        <f>INDEX('2.CFR Structure'!B:B,MATCH('3. Condensed Code Order List'!A103,'2.CFR Structure'!A:A,FALSE),1)</f>
        <v>L40</v>
      </c>
      <c r="C103" s="6">
        <v>40510</v>
      </c>
      <c r="D103" s="18" t="s">
        <v>245</v>
      </c>
    </row>
    <row r="104" spans="1:4" ht="19.5" customHeight="1">
      <c r="A104" s="7" t="s">
        <v>241</v>
      </c>
      <c r="B104" s="137" t="str">
        <f>INDEX('2.CFR Structure'!B:B,MATCH('3. Condensed Code Order List'!A104,'2.CFR Structure'!A:A,FALSE),1)</f>
        <v>L40</v>
      </c>
      <c r="C104" s="6">
        <v>42040</v>
      </c>
      <c r="D104" s="18" t="s">
        <v>246</v>
      </c>
    </row>
    <row r="105" spans="1:4" ht="19.5" customHeight="1">
      <c r="A105" s="5" t="s">
        <v>241</v>
      </c>
      <c r="B105" s="137" t="str">
        <f>INDEX('2.CFR Structure'!B:B,MATCH('3. Condensed Code Order List'!A105,'2.CFR Structure'!A:A,FALSE),1)</f>
        <v>L40</v>
      </c>
      <c r="C105" s="6">
        <v>47740</v>
      </c>
      <c r="D105" s="18" t="s">
        <v>247</v>
      </c>
    </row>
    <row r="106" spans="1:4" ht="19.5" customHeight="1">
      <c r="A106" s="5" t="s">
        <v>241</v>
      </c>
      <c r="B106" s="137" t="str">
        <f>INDEX('2.CFR Structure'!B:B,MATCH('3. Condensed Code Order List'!A106,'2.CFR Structure'!A:A,FALSE),1)</f>
        <v>L40</v>
      </c>
      <c r="C106" s="6">
        <v>47820</v>
      </c>
      <c r="D106" s="18" t="s">
        <v>248</v>
      </c>
    </row>
    <row r="107" spans="1:4" ht="19.5" customHeight="1">
      <c r="A107" s="5" t="s">
        <v>241</v>
      </c>
      <c r="B107" s="137" t="str">
        <f>INDEX('2.CFR Structure'!B:B,MATCH('3. Condensed Code Order List'!A107,'2.CFR Structure'!A:A,FALSE),1)</f>
        <v>L40</v>
      </c>
      <c r="C107" s="6">
        <v>73650</v>
      </c>
      <c r="D107" s="18" t="s">
        <v>249</v>
      </c>
    </row>
    <row r="108" spans="1:4" ht="19.5" customHeight="1">
      <c r="A108" s="5" t="s">
        <v>716</v>
      </c>
      <c r="B108" s="137" t="str">
        <f>INDEX('2.CFR Structure'!B:B,MATCH('3. Condensed Code Order List'!A108,'2.CFR Structure'!A:A,FALSE),1)</f>
        <v>L41</v>
      </c>
      <c r="C108" s="6">
        <v>44281</v>
      </c>
      <c r="D108" s="18" t="s">
        <v>688</v>
      </c>
    </row>
    <row r="109" spans="1:4" ht="19.5" customHeight="1">
      <c r="A109" s="5" t="s">
        <v>715</v>
      </c>
      <c r="B109" s="137" t="str">
        <f>INDEX('2.CFR Structure'!B:B,MATCH('3. Condensed Code Order List'!A109,'2.CFR Structure'!A:A,FALSE),1)</f>
        <v>L41</v>
      </c>
      <c r="C109" s="6">
        <v>44282</v>
      </c>
      <c r="D109" s="18" t="s">
        <v>689</v>
      </c>
    </row>
    <row r="110" spans="1:4" ht="19.5" customHeight="1">
      <c r="A110" s="5" t="s">
        <v>714</v>
      </c>
      <c r="B110" s="137" t="str">
        <f>INDEX('2.CFR Structure'!B:B,MATCH('3. Condensed Code Order List'!A110,'2.CFR Structure'!A:A,FALSE),1)</f>
        <v>L41</v>
      </c>
      <c r="C110" s="6">
        <v>44601</v>
      </c>
      <c r="D110" s="18" t="s">
        <v>690</v>
      </c>
    </row>
    <row r="111" spans="1:4" ht="19.5" customHeight="1">
      <c r="A111" s="5" t="s">
        <v>713</v>
      </c>
      <c r="B111" s="137" t="str">
        <f>INDEX('2.CFR Structure'!B:B,MATCH('3. Condensed Code Order List'!A111,'2.CFR Structure'!A:A,FALSE),1)</f>
        <v>L41</v>
      </c>
      <c r="C111" s="6">
        <v>44602</v>
      </c>
      <c r="D111" s="18" t="s">
        <v>691</v>
      </c>
    </row>
    <row r="112" spans="1:4" ht="19.5" customHeight="1">
      <c r="A112" s="5" t="s">
        <v>712</v>
      </c>
      <c r="B112" s="137" t="str">
        <f>INDEX('2.CFR Structure'!B:B,MATCH('3. Condensed Code Order List'!A112,'2.CFR Structure'!A:A,FALSE),1)</f>
        <v>L41</v>
      </c>
      <c r="C112" s="6">
        <v>44603</v>
      </c>
      <c r="D112" s="18" t="s">
        <v>692</v>
      </c>
    </row>
    <row r="113" spans="1:4" ht="19.5" customHeight="1">
      <c r="A113" s="5" t="s">
        <v>711</v>
      </c>
      <c r="B113" s="137" t="str">
        <f>INDEX('2.CFR Structure'!B:B,MATCH('3. Condensed Code Order List'!A113,'2.CFR Structure'!A:A,FALSE),1)</f>
        <v>L41</v>
      </c>
      <c r="C113" s="6">
        <v>44604</v>
      </c>
      <c r="D113" s="18" t="s">
        <v>693</v>
      </c>
    </row>
    <row r="114" spans="1:4" ht="19.5" customHeight="1">
      <c r="A114" s="5" t="s">
        <v>710</v>
      </c>
      <c r="B114" s="137" t="str">
        <f>INDEX('2.CFR Structure'!B:B,MATCH('3. Condensed Code Order List'!A114,'2.CFR Structure'!A:A,FALSE),1)</f>
        <v>L41</v>
      </c>
      <c r="C114" s="6">
        <v>44605</v>
      </c>
      <c r="D114" s="18" t="s">
        <v>694</v>
      </c>
    </row>
    <row r="115" spans="1:4" ht="19.5" customHeight="1">
      <c r="A115" s="5" t="s">
        <v>710</v>
      </c>
      <c r="B115" s="137" t="str">
        <f>INDEX('2.CFR Structure'!B:B,MATCH('3. Condensed Code Order List'!A115,'2.CFR Structure'!A:A,FALSE),1)</f>
        <v>L41</v>
      </c>
      <c r="C115" s="6" t="s">
        <v>301</v>
      </c>
      <c r="D115" s="18" t="s">
        <v>302</v>
      </c>
    </row>
    <row r="116" spans="1:4" ht="19.5" customHeight="1">
      <c r="A116" s="5" t="s">
        <v>253</v>
      </c>
      <c r="B116" s="137" t="str">
        <f>INDEX('2.CFR Structure'!B:B,MATCH('3. Condensed Code Order List'!A116,'2.CFR Structure'!A:A,FALSE),1)</f>
        <v>L40</v>
      </c>
      <c r="C116" s="6">
        <v>43120</v>
      </c>
      <c r="D116" s="18" t="s">
        <v>254</v>
      </c>
    </row>
    <row r="117" spans="1:4" ht="19.5" customHeight="1">
      <c r="A117" s="5" t="s">
        <v>256</v>
      </c>
      <c r="B117" s="137" t="str">
        <f>INDEX('2.CFR Structure'!B:B,MATCH('3. Condensed Code Order List'!A117,'2.CFR Structure'!A:A,FALSE),1)</f>
        <v>L41</v>
      </c>
      <c r="C117" s="6">
        <v>40000</v>
      </c>
      <c r="D117" s="18" t="s">
        <v>257</v>
      </c>
    </row>
    <row r="118" spans="1:4" ht="19.5" customHeight="1">
      <c r="A118" s="5" t="s">
        <v>256</v>
      </c>
      <c r="B118" s="137" t="str">
        <f>INDEX('2.CFR Structure'!B:B,MATCH('3. Condensed Code Order List'!A118,'2.CFR Structure'!A:A,FALSE),1)</f>
        <v>L41</v>
      </c>
      <c r="C118" s="6">
        <v>40540</v>
      </c>
      <c r="D118" s="18" t="s">
        <v>258</v>
      </c>
    </row>
    <row r="119" spans="1:4" ht="19.5" customHeight="1">
      <c r="A119" s="5" t="s">
        <v>256</v>
      </c>
      <c r="B119" s="137" t="str">
        <f>INDEX('2.CFR Structure'!B:B,MATCH('3. Condensed Code Order List'!A119,'2.CFR Structure'!A:A,FALSE),1)</f>
        <v>L41</v>
      </c>
      <c r="C119" s="6">
        <v>41500</v>
      </c>
      <c r="D119" s="18" t="s">
        <v>259</v>
      </c>
    </row>
    <row r="120" spans="1:4" ht="19.5" customHeight="1">
      <c r="A120" s="5" t="s">
        <v>256</v>
      </c>
      <c r="B120" s="137" t="str">
        <f>INDEX('2.CFR Structure'!B:B,MATCH('3. Condensed Code Order List'!A120,'2.CFR Structure'!A:A,FALSE),1)</f>
        <v>L41</v>
      </c>
      <c r="C120" s="6">
        <v>42000</v>
      </c>
      <c r="D120" s="18" t="s">
        <v>260</v>
      </c>
    </row>
    <row r="121" spans="1:4" ht="19.5" customHeight="1">
      <c r="A121" s="5" t="s">
        <v>256</v>
      </c>
      <c r="B121" s="137" t="str">
        <f>INDEX('2.CFR Structure'!B:B,MATCH('3. Condensed Code Order List'!A121,'2.CFR Structure'!A:A,FALSE),1)</f>
        <v>L41</v>
      </c>
      <c r="C121" s="6">
        <v>44000</v>
      </c>
      <c r="D121" s="18" t="s">
        <v>261</v>
      </c>
    </row>
    <row r="122" spans="1:4" ht="19.5" customHeight="1">
      <c r="A122" s="5" t="s">
        <v>256</v>
      </c>
      <c r="B122" s="137" t="str">
        <f>INDEX('2.CFR Structure'!B:B,MATCH('3. Condensed Code Order List'!A122,'2.CFR Structure'!A:A,FALSE),1)</f>
        <v>L41</v>
      </c>
      <c r="C122" s="6">
        <v>44100</v>
      </c>
      <c r="D122" s="18" t="s">
        <v>262</v>
      </c>
    </row>
    <row r="123" spans="1:4" ht="19.5" customHeight="1">
      <c r="A123" s="5" t="s">
        <v>256</v>
      </c>
      <c r="B123" s="137" t="str">
        <f>INDEX('2.CFR Structure'!B:B,MATCH('3. Condensed Code Order List'!A123,'2.CFR Structure'!A:A,FALSE),1)</f>
        <v>L41</v>
      </c>
      <c r="C123" s="6">
        <v>47710</v>
      </c>
      <c r="D123" s="18" t="s">
        <v>263</v>
      </c>
    </row>
    <row r="124" spans="1:4" ht="19.5" customHeight="1">
      <c r="A124" s="5" t="s">
        <v>256</v>
      </c>
      <c r="B124" s="137" t="str">
        <f>INDEX('2.CFR Structure'!B:B,MATCH('3. Condensed Code Order List'!A124,'2.CFR Structure'!A:A,FALSE),1)</f>
        <v>L41</v>
      </c>
      <c r="C124" s="6">
        <v>47750</v>
      </c>
      <c r="D124" s="18" t="s">
        <v>264</v>
      </c>
    </row>
    <row r="125" spans="1:4" ht="19.5" customHeight="1">
      <c r="A125" s="5" t="s">
        <v>268</v>
      </c>
      <c r="B125" s="137" t="str">
        <f>INDEX('2.CFR Structure'!B:B,MATCH('3. Condensed Code Order List'!A125,'2.CFR Structure'!A:A,FALSE),1)</f>
        <v>L41</v>
      </c>
      <c r="C125" s="6">
        <v>25710</v>
      </c>
      <c r="D125" s="18" t="s">
        <v>269</v>
      </c>
    </row>
    <row r="126" spans="1:4" ht="19.5" customHeight="1">
      <c r="A126" s="5" t="s">
        <v>268</v>
      </c>
      <c r="B126" s="137" t="str">
        <f>INDEX('2.CFR Structure'!B:B,MATCH('3. Condensed Code Order List'!A126,'2.CFR Structure'!A:A,FALSE),1)</f>
        <v>L41</v>
      </c>
      <c r="C126" s="6">
        <v>34010</v>
      </c>
      <c r="D126" s="18" t="s">
        <v>390</v>
      </c>
    </row>
    <row r="127" spans="1:4" ht="19.5" customHeight="1">
      <c r="A127" s="5" t="s">
        <v>268</v>
      </c>
      <c r="B127" s="137" t="str">
        <f>INDEX('2.CFR Structure'!B:B,MATCH('3. Condensed Code Order List'!A127,'2.CFR Structure'!A:A,FALSE),1)</f>
        <v>L41</v>
      </c>
      <c r="C127" s="6">
        <v>47730</v>
      </c>
      <c r="D127" s="18" t="s">
        <v>271</v>
      </c>
    </row>
    <row r="128" spans="1:4" ht="19.5" customHeight="1">
      <c r="A128" s="5" t="s">
        <v>268</v>
      </c>
      <c r="B128" s="137" t="str">
        <f>INDEX('2.CFR Structure'!B:B,MATCH('3. Condensed Code Order List'!A128,'2.CFR Structure'!A:A,FALSE),1)</f>
        <v>L41</v>
      </c>
      <c r="C128" s="6">
        <v>47735</v>
      </c>
      <c r="D128" s="18" t="s">
        <v>272</v>
      </c>
    </row>
    <row r="129" spans="1:4" ht="19.5" customHeight="1">
      <c r="A129" s="5" t="s">
        <v>268</v>
      </c>
      <c r="B129" s="137" t="str">
        <f>INDEX('2.CFR Structure'!B:B,MATCH('3. Condensed Code Order List'!A129,'2.CFR Structure'!A:A,FALSE),1)</f>
        <v>L41</v>
      </c>
      <c r="C129" s="6">
        <v>73051</v>
      </c>
      <c r="D129" s="18" t="s">
        <v>397</v>
      </c>
    </row>
    <row r="130" spans="1:4" ht="19.5" customHeight="1">
      <c r="A130" s="5" t="s">
        <v>275</v>
      </c>
      <c r="B130" s="137" t="str">
        <f>INDEX('2.CFR Structure'!B:B,MATCH('3. Condensed Code Order List'!A130,'2.CFR Structure'!A:A,FALSE),1)</f>
        <v>L41</v>
      </c>
      <c r="C130" s="6">
        <v>47840</v>
      </c>
      <c r="D130" s="18" t="s">
        <v>276</v>
      </c>
    </row>
    <row r="131" spans="1:4" ht="19.5" customHeight="1">
      <c r="A131" s="5" t="s">
        <v>278</v>
      </c>
      <c r="B131" s="137" t="str">
        <f>INDEX('2.CFR Structure'!B:B,MATCH('3. Condensed Code Order List'!A131,'2.CFR Structure'!A:A,FALSE),1)</f>
        <v>L41</v>
      </c>
      <c r="C131" s="6">
        <v>47780</v>
      </c>
      <c r="D131" s="21" t="s">
        <v>279</v>
      </c>
    </row>
    <row r="132" spans="1:4" ht="19.5" customHeight="1">
      <c r="A132" s="5" t="s">
        <v>278</v>
      </c>
      <c r="B132" s="137" t="str">
        <f>INDEX('2.CFR Structure'!B:B,MATCH('3. Condensed Code Order List'!A132,'2.CFR Structure'!A:A,FALSE),1)</f>
        <v>L41</v>
      </c>
      <c r="C132" s="6">
        <v>57040</v>
      </c>
      <c r="D132" s="18" t="s">
        <v>280</v>
      </c>
    </row>
    <row r="133" spans="1:4" ht="19.5" customHeight="1">
      <c r="A133" s="5" t="s">
        <v>278</v>
      </c>
      <c r="B133" s="137" t="str">
        <f>INDEX('2.CFR Structure'!B:B,MATCH('3. Condensed Code Order List'!A133,'2.CFR Structure'!A:A,FALSE),1)</f>
        <v>L41</v>
      </c>
      <c r="C133" s="6">
        <v>73627</v>
      </c>
      <c r="D133" s="18" t="s">
        <v>281</v>
      </c>
    </row>
    <row r="134" spans="1:4" ht="19.5" customHeight="1">
      <c r="A134" s="5" t="s">
        <v>283</v>
      </c>
      <c r="B134" s="137" t="str">
        <f>INDEX('2.CFR Structure'!B:B,MATCH('3. Condensed Code Order List'!A134,'2.CFR Structure'!A:A,FALSE),1)</f>
        <v>L36</v>
      </c>
      <c r="C134" s="6">
        <v>10105</v>
      </c>
      <c r="D134" s="18" t="s">
        <v>284</v>
      </c>
    </row>
    <row r="135" spans="1:4" ht="19.5" customHeight="1">
      <c r="A135" s="5" t="s">
        <v>286</v>
      </c>
      <c r="B135" s="137" t="str">
        <f>INDEX('2.CFR Structure'!B:B,MATCH('3. Condensed Code Order List'!A135,'2.CFR Structure'!A:A,FALSE),1)</f>
        <v>L41</v>
      </c>
      <c r="C135" s="6">
        <v>13035</v>
      </c>
      <c r="D135" s="18" t="s">
        <v>287</v>
      </c>
    </row>
    <row r="136" spans="1:4" ht="19.5" customHeight="1">
      <c r="A136" s="5" t="s">
        <v>286</v>
      </c>
      <c r="B136" s="137" t="str">
        <f>INDEX('2.CFR Structure'!B:B,MATCH('3. Condensed Code Order List'!A136,'2.CFR Structure'!A:A,FALSE),1)</f>
        <v>L41</v>
      </c>
      <c r="C136" s="6">
        <v>43040</v>
      </c>
      <c r="D136" s="18" t="s">
        <v>288</v>
      </c>
    </row>
    <row r="137" spans="1:4" ht="19.5" customHeight="1">
      <c r="A137" s="5" t="s">
        <v>286</v>
      </c>
      <c r="B137" s="137" t="str">
        <f>INDEX('2.CFR Structure'!B:B,MATCH('3. Condensed Code Order List'!A137,'2.CFR Structure'!A:A,FALSE),1)</f>
        <v>L41</v>
      </c>
      <c r="C137" s="6">
        <v>73628</v>
      </c>
      <c r="D137" s="18" t="s">
        <v>289</v>
      </c>
    </row>
    <row r="138" spans="1:4" ht="19.5" customHeight="1">
      <c r="A138" s="5" t="s">
        <v>291</v>
      </c>
      <c r="B138" s="137" t="str">
        <f>INDEX('2.CFR Structure'!B:B,MATCH('3. Condensed Code Order List'!A138,'2.CFR Structure'!A:A,FALSE),1)</f>
        <v>L41</v>
      </c>
      <c r="C138" s="6">
        <v>10835</v>
      </c>
      <c r="D138" s="18" t="s">
        <v>292</v>
      </c>
    </row>
    <row r="139" spans="1:4" ht="19.5" customHeight="1">
      <c r="A139" s="5" t="s">
        <v>291</v>
      </c>
      <c r="B139" s="137" t="str">
        <f>INDEX('2.CFR Structure'!B:B,MATCH('3. Condensed Code Order List'!A139,'2.CFR Structure'!A:A,FALSE),1)</f>
        <v>L41</v>
      </c>
      <c r="C139" s="6">
        <v>43010</v>
      </c>
      <c r="D139" s="18" t="s">
        <v>293</v>
      </c>
    </row>
    <row r="140" spans="1:4" ht="19.5" customHeight="1">
      <c r="A140" s="5" t="s">
        <v>291</v>
      </c>
      <c r="B140" s="137" t="str">
        <f>INDEX('2.CFR Structure'!B:B,MATCH('3. Condensed Code Order List'!A140,'2.CFR Structure'!A:A,FALSE),1)</f>
        <v>L41</v>
      </c>
      <c r="C140" s="6">
        <v>73629</v>
      </c>
      <c r="D140" s="18" t="s">
        <v>294</v>
      </c>
    </row>
    <row r="141" spans="1:4" ht="19.5" customHeight="1">
      <c r="A141" s="5" t="s">
        <v>291</v>
      </c>
      <c r="B141" s="137" t="str">
        <f>INDEX('2.CFR Structure'!B:B,MATCH('3. Condensed Code Order List'!A141,'2.CFR Structure'!A:A,FALSE),1)</f>
        <v>L41</v>
      </c>
      <c r="C141" s="6" t="s">
        <v>295</v>
      </c>
      <c r="D141" s="18" t="s">
        <v>296</v>
      </c>
    </row>
    <row r="142" spans="1:4" ht="19.5" customHeight="1">
      <c r="A142" s="5" t="s">
        <v>291</v>
      </c>
      <c r="B142" s="137" t="str">
        <f>INDEX('2.CFR Structure'!B:B,MATCH('3. Condensed Code Order List'!A142,'2.CFR Structure'!A:A,FALSE),1)</f>
        <v>L41</v>
      </c>
      <c r="C142" s="6" t="s">
        <v>297</v>
      </c>
      <c r="D142" s="18" t="s">
        <v>298</v>
      </c>
    </row>
    <row r="143" spans="1:4" ht="19.5" customHeight="1">
      <c r="A143" s="5" t="s">
        <v>291</v>
      </c>
      <c r="B143" s="137" t="str">
        <f>INDEX('2.CFR Structure'!B:B,MATCH('3. Condensed Code Order List'!A143,'2.CFR Structure'!A:A,FALSE),1)</f>
        <v>L41</v>
      </c>
      <c r="C143" s="6" t="s">
        <v>299</v>
      </c>
      <c r="D143" s="18" t="s">
        <v>300</v>
      </c>
    </row>
    <row r="144" spans="1:4" ht="19.5" customHeight="1">
      <c r="A144" s="5" t="s">
        <v>291</v>
      </c>
      <c r="B144" s="137" t="str">
        <f>INDEX('2.CFR Structure'!B:B,MATCH('3. Condensed Code Order List'!A144,'2.CFR Structure'!A:A,FALSE),1)</f>
        <v>L41</v>
      </c>
      <c r="C144" s="6" t="s">
        <v>303</v>
      </c>
      <c r="D144" s="18" t="s">
        <v>304</v>
      </c>
    </row>
    <row r="145" spans="1:4" ht="19.5" customHeight="1">
      <c r="A145" s="5" t="s">
        <v>291</v>
      </c>
      <c r="B145" s="137" t="str">
        <f>INDEX('2.CFR Structure'!B:B,MATCH('3. Condensed Code Order List'!A145,'2.CFR Structure'!A:A,FALSE),1)</f>
        <v>L41</v>
      </c>
      <c r="C145" s="6" t="s">
        <v>305</v>
      </c>
      <c r="D145" s="18" t="s">
        <v>306</v>
      </c>
    </row>
    <row r="146" spans="1:4" ht="19.5" customHeight="1">
      <c r="A146" s="5" t="s">
        <v>311</v>
      </c>
      <c r="B146" s="137" t="str">
        <f>INDEX('2.CFR Structure'!B:B,MATCH('3. Condensed Code Order List'!A146,'2.CFR Structure'!A:A,FALSE),1)</f>
        <v>L41</v>
      </c>
      <c r="C146" s="6">
        <v>73047</v>
      </c>
      <c r="D146" s="18" t="s">
        <v>312</v>
      </c>
    </row>
    <row r="147" spans="1:4" ht="19.5" customHeight="1">
      <c r="A147" s="7" t="s">
        <v>314</v>
      </c>
      <c r="B147" s="137" t="str">
        <f>INDEX('2.CFR Structure'!B:B,MATCH('3. Condensed Code Order List'!A147,'2.CFR Structure'!A:A,FALSE),1)</f>
        <v>L42</v>
      </c>
      <c r="C147" s="170">
        <v>75500</v>
      </c>
      <c r="D147" s="18" t="s">
        <v>316</v>
      </c>
    </row>
    <row r="148" spans="1:4" ht="19.5" customHeight="1">
      <c r="A148" s="5" t="s">
        <v>318</v>
      </c>
      <c r="B148" s="137" t="str">
        <f>INDEX('2.CFR Structure'!B:B,MATCH('3. Condensed Code Order List'!A148,'2.CFR Structure'!A:A,FALSE),1)</f>
        <v>L43</v>
      </c>
      <c r="C148" s="170" t="s">
        <v>320</v>
      </c>
      <c r="D148" s="18" t="s">
        <v>382</v>
      </c>
    </row>
    <row r="149" spans="1:4" ht="19.5" customHeight="1">
      <c r="A149" s="168" t="s">
        <v>323</v>
      </c>
      <c r="B149" s="137" t="str">
        <f>INDEX('2.CFR Structure'!B:B,MATCH('3. Condensed Code Order List'!A149,'2.CFR Structure'!A:A,FALSE),1)</f>
        <v>L43</v>
      </c>
      <c r="C149" s="170">
        <v>47850</v>
      </c>
      <c r="D149" s="18" t="s">
        <v>391</v>
      </c>
    </row>
    <row r="150" spans="1:4" ht="19.5" customHeight="1">
      <c r="A150" s="5" t="s">
        <v>265</v>
      </c>
      <c r="B150" s="137" t="str">
        <f>INDEX('2.CFR Structure'!B:B,MATCH('3. Condensed Code Order List'!A150,'2.CFR Structure'!A:A,FALSE),1)</f>
        <v>L41</v>
      </c>
      <c r="C150" s="170">
        <v>61840</v>
      </c>
      <c r="D150" s="18" t="s">
        <v>266</v>
      </c>
    </row>
    <row r="151" spans="1:4" ht="19.5" customHeight="1">
      <c r="A151" s="3" t="s">
        <v>8</v>
      </c>
      <c r="B151" s="137" t="str">
        <f>INDEX('2.CFR Structure'!B:B,MATCH('3. Condensed Code Order List'!A151,'2.CFR Structure'!A:A,FALSE),1)</f>
        <v>L29</v>
      </c>
      <c r="C151" s="170">
        <v>73000</v>
      </c>
      <c r="D151" s="18" t="s">
        <v>15</v>
      </c>
    </row>
    <row r="152" spans="1:4" ht="19.5" customHeight="1">
      <c r="A152" s="3" t="s">
        <v>8</v>
      </c>
      <c r="B152" s="137" t="str">
        <f>INDEX('2.CFR Structure'!B:B,MATCH('3. Condensed Code Order List'!A152,'2.CFR Structure'!A:A,FALSE),1)</f>
        <v>L29</v>
      </c>
      <c r="C152" s="170">
        <v>73002</v>
      </c>
      <c r="D152" s="18" t="s">
        <v>16</v>
      </c>
    </row>
    <row r="153" spans="1:4" ht="19.5" customHeight="1">
      <c r="A153" s="3" t="s">
        <v>8</v>
      </c>
      <c r="B153" s="137" t="str">
        <f>INDEX('2.CFR Structure'!B:B,MATCH('3. Condensed Code Order List'!A153,'2.CFR Structure'!A:A,FALSE),1)</f>
        <v>L29</v>
      </c>
      <c r="C153" s="170">
        <v>73011</v>
      </c>
      <c r="D153" s="18" t="s">
        <v>17</v>
      </c>
    </row>
    <row r="154" spans="1:4" ht="19.5" customHeight="1">
      <c r="A154" s="3" t="s">
        <v>8</v>
      </c>
      <c r="B154" s="137" t="str">
        <f>INDEX('2.CFR Structure'!B:B,MATCH('3. Condensed Code Order List'!A154,'2.CFR Structure'!A:A,FALSE),1)</f>
        <v>L29</v>
      </c>
      <c r="C154" s="170">
        <v>73012</v>
      </c>
      <c r="D154" s="18" t="s">
        <v>18</v>
      </c>
    </row>
    <row r="155" spans="1:4" ht="19.5" customHeight="1">
      <c r="A155" s="116" t="s">
        <v>8</v>
      </c>
      <c r="B155" s="137" t="str">
        <f>INDEX('2.CFR Structure'!B:B,MATCH('3. Condensed Code Order List'!A155,'2.CFR Structure'!A:A,FALSE),1)</f>
        <v>L29</v>
      </c>
      <c r="C155" s="106">
        <v>73053</v>
      </c>
      <c r="D155" s="104" t="s">
        <v>19</v>
      </c>
    </row>
    <row r="156" spans="1:4" ht="19.5" customHeight="1">
      <c r="A156" s="116" t="s">
        <v>8</v>
      </c>
      <c r="B156" s="137" t="str">
        <f>INDEX('2.CFR Structure'!B:B,MATCH('3. Condensed Code Order List'!A156,'2.CFR Structure'!A:A,FALSE),1)</f>
        <v>L29</v>
      </c>
      <c r="C156" s="106">
        <v>73054</v>
      </c>
      <c r="D156" s="104" t="s">
        <v>20</v>
      </c>
    </row>
    <row r="157" spans="1:4" ht="19.5" customHeight="1">
      <c r="A157" s="116" t="s">
        <v>8</v>
      </c>
      <c r="B157" s="137" t="str">
        <f>INDEX('2.CFR Structure'!B:B,MATCH('3. Condensed Code Order List'!A157,'2.CFR Structure'!A:A,FALSE),1)</f>
        <v>L29</v>
      </c>
      <c r="C157" s="106">
        <v>73055</v>
      </c>
      <c r="D157" s="104" t="s">
        <v>21</v>
      </c>
    </row>
    <row r="158" spans="1:4" ht="19.5" customHeight="1">
      <c r="A158" s="116" t="s">
        <v>8</v>
      </c>
      <c r="B158" s="137" t="str">
        <f>INDEX('2.CFR Structure'!B:B,MATCH('3. Condensed Code Order List'!A158,'2.CFR Structure'!A:A,FALSE),1)</f>
        <v>L29</v>
      </c>
      <c r="C158" s="106">
        <v>73057</v>
      </c>
      <c r="D158" s="104" t="s">
        <v>22</v>
      </c>
    </row>
    <row r="159" spans="1:4" ht="19.5" customHeight="1">
      <c r="A159" s="116" t="s">
        <v>8</v>
      </c>
      <c r="B159" s="137" t="str">
        <f>INDEX('2.CFR Structure'!B:B,MATCH('3. Condensed Code Order List'!A159,'2.CFR Structure'!A:A,FALSE),1)</f>
        <v>L29</v>
      </c>
      <c r="C159" s="106">
        <v>73066</v>
      </c>
      <c r="D159" s="104" t="s">
        <v>10</v>
      </c>
    </row>
    <row r="160" spans="1:4" ht="19.5" customHeight="1">
      <c r="A160" s="116" t="s">
        <v>8</v>
      </c>
      <c r="B160" s="137" t="str">
        <f>INDEX('2.CFR Structure'!B:B,MATCH('3. Condensed Code Order List'!A160,'2.CFR Structure'!A:A,FALSE),1)</f>
        <v>L29</v>
      </c>
      <c r="C160" s="106">
        <v>73067</v>
      </c>
      <c r="D160" s="104" t="s">
        <v>717</v>
      </c>
    </row>
    <row r="161" spans="1:4" ht="19.5" customHeight="1">
      <c r="A161" s="5" t="s">
        <v>24</v>
      </c>
      <c r="B161" s="137" t="str">
        <f>INDEX('2.CFR Structure'!B:B,MATCH('3. Condensed Code Order List'!A161,'2.CFR Structure'!A:A,FALSE),1)</f>
        <v>L29</v>
      </c>
      <c r="C161" s="9">
        <v>73008</v>
      </c>
      <c r="D161" s="18" t="s">
        <v>25</v>
      </c>
    </row>
    <row r="162" spans="1:4" ht="19.5" customHeight="1">
      <c r="A162" s="5" t="s">
        <v>27</v>
      </c>
      <c r="B162" s="137" t="str">
        <f>INDEX('2.CFR Structure'!B:B,MATCH('3. Condensed Code Order List'!A162,'2.CFR Structure'!A:A,FALSE),1)</f>
        <v>L30</v>
      </c>
      <c r="C162" s="9">
        <v>73050</v>
      </c>
      <c r="D162" s="18" t="s">
        <v>396</v>
      </c>
    </row>
    <row r="163" spans="1:4" ht="19.5" customHeight="1">
      <c r="A163" s="5" t="s">
        <v>27</v>
      </c>
      <c r="B163" s="137" t="str">
        <f>INDEX('2.CFR Structure'!B:B,MATCH('3. Condensed Code Order List'!A163,'2.CFR Structure'!A:A,FALSE),1)</f>
        <v>L30</v>
      </c>
      <c r="C163" s="9">
        <v>81200</v>
      </c>
      <c r="D163" s="18" t="s">
        <v>400</v>
      </c>
    </row>
    <row r="164" spans="1:4" ht="19.5" customHeight="1">
      <c r="A164" s="5" t="s">
        <v>32</v>
      </c>
      <c r="B164" s="137" t="str">
        <f>INDEX('2.CFR Structure'!B:B,MATCH('3. Condensed Code Order List'!A164,'2.CFR Structure'!A:A,FALSE),1)</f>
        <v>L30</v>
      </c>
      <c r="C164" s="6">
        <v>73016</v>
      </c>
      <c r="D164" s="18" t="s">
        <v>33</v>
      </c>
    </row>
    <row r="165" spans="1:4" ht="19.5" customHeight="1">
      <c r="A165" s="5" t="s">
        <v>35</v>
      </c>
      <c r="B165" s="137" t="str">
        <f>INDEX('2.CFR Structure'!B:B,MATCH('3. Condensed Code Order List'!A165,'2.CFR Structure'!A:A,FALSE),1)</f>
        <v>L30</v>
      </c>
      <c r="C165" s="6">
        <v>73007</v>
      </c>
      <c r="D165" s="18" t="s">
        <v>392</v>
      </c>
    </row>
    <row r="166" spans="1:4" ht="19.5" customHeight="1">
      <c r="A166" s="5" t="s">
        <v>35</v>
      </c>
      <c r="B166" s="137" t="str">
        <f>INDEX('2.CFR Structure'!B:B,MATCH('3. Condensed Code Order List'!A166,'2.CFR Structure'!A:A,FALSE),1)</f>
        <v>L30</v>
      </c>
      <c r="C166" s="6">
        <v>80001</v>
      </c>
      <c r="D166" s="18" t="s">
        <v>37</v>
      </c>
    </row>
    <row r="167" spans="1:4" ht="19.5" customHeight="1">
      <c r="A167" s="5" t="s">
        <v>39</v>
      </c>
      <c r="B167" s="137" t="str">
        <f>INDEX('2.CFR Structure'!B:B,MATCH('3. Condensed Code Order List'!A167,'2.CFR Structure'!A:A,FALSE),1)</f>
        <v>L30</v>
      </c>
      <c r="C167" s="6">
        <v>73023</v>
      </c>
      <c r="D167" s="18" t="s">
        <v>393</v>
      </c>
    </row>
    <row r="168" spans="1:4" ht="19.5" customHeight="1">
      <c r="A168" s="5" t="s">
        <v>39</v>
      </c>
      <c r="B168" s="137" t="s">
        <v>28</v>
      </c>
      <c r="C168" s="6">
        <v>73032</v>
      </c>
      <c r="D168" s="18" t="s">
        <v>731</v>
      </c>
    </row>
    <row r="169" spans="1:4" ht="19.5" customHeight="1">
      <c r="A169" s="5" t="s">
        <v>39</v>
      </c>
      <c r="B169" s="137" t="s">
        <v>28</v>
      </c>
      <c r="C169" s="6">
        <v>73033</v>
      </c>
      <c r="D169" s="18" t="s">
        <v>730</v>
      </c>
    </row>
    <row r="170" spans="1:4" ht="19.5" customHeight="1">
      <c r="A170" s="5" t="s">
        <v>39</v>
      </c>
      <c r="B170" s="137" t="str">
        <f>INDEX('2.CFR Structure'!B:B,MATCH('3. Condensed Code Order List'!A170,'2.CFR Structure'!A:A,FALSE),1)</f>
        <v>L30</v>
      </c>
      <c r="C170" s="6">
        <v>80006</v>
      </c>
      <c r="D170" s="18" t="s">
        <v>399</v>
      </c>
    </row>
    <row r="171" spans="1:4" ht="19.5" customHeight="1">
      <c r="A171" s="5" t="s">
        <v>43</v>
      </c>
      <c r="B171" s="137" t="str">
        <f>INDEX('2.CFR Structure'!B:B,MATCH('3. Condensed Code Order List'!A171,'2.CFR Structure'!A:A,FALSE),1)</f>
        <v>L30</v>
      </c>
      <c r="C171" s="6">
        <v>73004</v>
      </c>
      <c r="D171" s="18" t="s">
        <v>44</v>
      </c>
    </row>
    <row r="172" spans="1:4" ht="19.5" customHeight="1">
      <c r="A172" s="7" t="s">
        <v>43</v>
      </c>
      <c r="B172" s="137" t="str">
        <f>INDEX('2.CFR Structure'!B:B,MATCH('3. Condensed Code Order List'!A172,'2.CFR Structure'!A:A,FALSE),1)</f>
        <v>L30</v>
      </c>
      <c r="C172" s="6">
        <v>73025</v>
      </c>
      <c r="D172" s="18" t="s">
        <v>45</v>
      </c>
    </row>
    <row r="173" spans="1:4" ht="19.5" customHeight="1">
      <c r="A173" s="7" t="s">
        <v>43</v>
      </c>
      <c r="B173" s="137" t="str">
        <f>INDEX('2.CFR Structure'!B:B,MATCH('3. Condensed Code Order List'!A173,'2.CFR Structure'!A:A,FALSE),1)</f>
        <v>L30</v>
      </c>
      <c r="C173" s="6">
        <v>80907</v>
      </c>
      <c r="D173" s="18" t="s">
        <v>46</v>
      </c>
    </row>
    <row r="174" spans="1:4" ht="19.5" customHeight="1">
      <c r="A174" s="7" t="s">
        <v>43</v>
      </c>
      <c r="B174" s="137" t="str">
        <f>INDEX('2.CFR Structure'!B:B,MATCH('3. Condensed Code Order List'!A174,'2.CFR Structure'!A:A,FALSE),1)</f>
        <v>L30</v>
      </c>
      <c r="C174" s="6">
        <v>81412</v>
      </c>
      <c r="D174" s="18" t="s">
        <v>47</v>
      </c>
    </row>
    <row r="175" spans="1:4" ht="19.5" customHeight="1">
      <c r="A175" s="5" t="s">
        <v>49</v>
      </c>
      <c r="B175" s="137" t="str">
        <f>INDEX('2.CFR Structure'!B:B,MATCH('3. Condensed Code Order List'!A175,'2.CFR Structure'!A:A,FALSE),1)</f>
        <v>L31</v>
      </c>
      <c r="C175" s="6">
        <v>82306</v>
      </c>
      <c r="D175" s="18" t="s">
        <v>51</v>
      </c>
    </row>
    <row r="176" spans="1:4" ht="19.5" customHeight="1">
      <c r="A176" s="5" t="s">
        <v>53</v>
      </c>
      <c r="B176" s="137" t="str">
        <f>INDEX('2.CFR Structure'!B:B,MATCH('3. Condensed Code Order List'!A176,'2.CFR Structure'!A:A,FALSE),1)</f>
        <v>L31</v>
      </c>
      <c r="C176" s="6">
        <v>73003</v>
      </c>
      <c r="D176" s="18" t="s">
        <v>54</v>
      </c>
    </row>
    <row r="177" spans="1:4" ht="19.5" customHeight="1">
      <c r="A177" s="5" t="s">
        <v>53</v>
      </c>
      <c r="B177" s="137" t="str">
        <f>INDEX('2.CFR Structure'!B:B,MATCH('3. Condensed Code Order List'!A177,'2.CFR Structure'!A:A,FALSE),1)</f>
        <v>L31</v>
      </c>
      <c r="C177" s="6">
        <v>81309</v>
      </c>
      <c r="D177" s="18" t="s">
        <v>55</v>
      </c>
    </row>
    <row r="178" spans="1:4" ht="19.5" customHeight="1">
      <c r="A178" s="5" t="s">
        <v>53</v>
      </c>
      <c r="B178" s="137" t="str">
        <f>INDEX('2.CFR Structure'!B:B,MATCH('3. Condensed Code Order List'!A178,'2.CFR Structure'!A:A,FALSE),1)</f>
        <v>L31</v>
      </c>
      <c r="C178" s="6">
        <v>81317</v>
      </c>
      <c r="D178" s="18" t="s">
        <v>56</v>
      </c>
    </row>
    <row r="179" spans="1:4" ht="19.5" customHeight="1">
      <c r="A179" s="5" t="s">
        <v>53</v>
      </c>
      <c r="B179" s="137" t="str">
        <f>INDEX('2.CFR Structure'!B:B,MATCH('3. Condensed Code Order List'!A179,'2.CFR Structure'!A:A,FALSE),1)</f>
        <v>L31</v>
      </c>
      <c r="C179" s="6">
        <v>82005</v>
      </c>
      <c r="D179" s="18" t="s">
        <v>57</v>
      </c>
    </row>
    <row r="180" spans="1:4" ht="19.5" customHeight="1">
      <c r="A180" s="5" t="s">
        <v>53</v>
      </c>
      <c r="B180" s="137" t="str">
        <f>INDEX('2.CFR Structure'!B:B,MATCH('3. Condensed Code Order List'!A180,'2.CFR Structure'!A:A,FALSE),1)</f>
        <v>L31</v>
      </c>
      <c r="C180" s="6">
        <v>82300</v>
      </c>
      <c r="D180" s="18" t="s">
        <v>58</v>
      </c>
    </row>
    <row r="181" spans="1:4" ht="19.5" customHeight="1">
      <c r="A181" s="5" t="s">
        <v>53</v>
      </c>
      <c r="B181" s="137" t="str">
        <f>INDEX('2.CFR Structure'!B:B,MATCH('3. Condensed Code Order List'!A181,'2.CFR Structure'!A:A,FALSE),1)</f>
        <v>L31</v>
      </c>
      <c r="C181" s="6">
        <v>82312</v>
      </c>
      <c r="D181" s="18" t="s">
        <v>59</v>
      </c>
    </row>
    <row r="182" spans="1:4" ht="19.5" customHeight="1">
      <c r="A182" s="5" t="s">
        <v>53</v>
      </c>
      <c r="B182" s="137" t="str">
        <f>INDEX('2.CFR Structure'!B:B,MATCH('3. Condensed Code Order List'!A182,'2.CFR Structure'!A:A,FALSE),1)</f>
        <v>L31</v>
      </c>
      <c r="C182" s="6">
        <v>82330</v>
      </c>
      <c r="D182" s="18" t="s">
        <v>60</v>
      </c>
    </row>
    <row r="183" spans="1:4" ht="19.5" customHeight="1">
      <c r="A183" s="7" t="s">
        <v>53</v>
      </c>
      <c r="B183" s="137" t="str">
        <f>INDEX('2.CFR Structure'!B:B,MATCH('3. Condensed Code Order List'!A183,'2.CFR Structure'!A:A,FALSE),1)</f>
        <v>L31</v>
      </c>
      <c r="C183" s="6">
        <v>82400</v>
      </c>
      <c r="D183" s="18" t="s">
        <v>61</v>
      </c>
    </row>
    <row r="184" spans="1:4" ht="19.5" customHeight="1">
      <c r="A184" s="5" t="s">
        <v>53</v>
      </c>
      <c r="B184" s="137" t="str">
        <f>INDEX('2.CFR Structure'!B:B,MATCH('3. Condensed Code Order List'!A184,'2.CFR Structure'!A:A,FALSE),1)</f>
        <v>L31</v>
      </c>
      <c r="C184" s="6">
        <v>82538</v>
      </c>
      <c r="D184" s="18" t="s">
        <v>62</v>
      </c>
    </row>
    <row r="185" spans="1:4" ht="19.5" customHeight="1">
      <c r="A185" s="5" t="s">
        <v>53</v>
      </c>
      <c r="B185" s="137" t="str">
        <f>INDEX('2.CFR Structure'!B:B,MATCH('3. Condensed Code Order List'!A185,'2.CFR Structure'!A:A,FALSE),1)</f>
        <v>L31</v>
      </c>
      <c r="C185" s="6">
        <v>82700</v>
      </c>
      <c r="D185" s="18" t="s">
        <v>63</v>
      </c>
    </row>
    <row r="186" spans="1:4" ht="19.5" customHeight="1">
      <c r="A186" s="5" t="s">
        <v>53</v>
      </c>
      <c r="B186" s="137" t="str">
        <f>INDEX('2.CFR Structure'!B:B,MATCH('3. Condensed Code Order List'!A186,'2.CFR Structure'!A:A,FALSE),1)</f>
        <v>L31</v>
      </c>
      <c r="C186" s="6">
        <v>82711</v>
      </c>
      <c r="D186" s="18" t="s">
        <v>401</v>
      </c>
    </row>
    <row r="187" spans="1:4" ht="19.5" customHeight="1">
      <c r="A187" s="5" t="s">
        <v>53</v>
      </c>
      <c r="B187" s="137" t="str">
        <f>INDEX('2.CFR Structure'!B:B,MATCH('3. Condensed Code Order List'!A187,'2.CFR Structure'!A:A,FALSE),1)</f>
        <v>L31</v>
      </c>
      <c r="C187" s="6">
        <v>82714</v>
      </c>
      <c r="D187" s="18" t="s">
        <v>65</v>
      </c>
    </row>
    <row r="188" spans="1:4" ht="19.5" customHeight="1">
      <c r="A188" s="5" t="s">
        <v>53</v>
      </c>
      <c r="B188" s="137" t="str">
        <f>INDEX('2.CFR Structure'!B:B,MATCH('3. Condensed Code Order List'!A188,'2.CFR Structure'!A:A,FALSE),1)</f>
        <v>L31</v>
      </c>
      <c r="C188" s="6">
        <v>83003</v>
      </c>
      <c r="D188" s="18" t="s">
        <v>66</v>
      </c>
    </row>
    <row r="189" spans="1:4" ht="19.5" customHeight="1">
      <c r="A189" s="5" t="s">
        <v>68</v>
      </c>
      <c r="B189" s="137" t="str">
        <f>INDEX('2.CFR Structure'!B:B,MATCH('3. Condensed Code Order List'!A189,'2.CFR Structure'!A:A,FALSE),1)</f>
        <v>L31</v>
      </c>
      <c r="C189" s="6">
        <v>82000</v>
      </c>
      <c r="D189" s="18" t="s">
        <v>69</v>
      </c>
    </row>
    <row r="190" spans="1:4" ht="19.5" customHeight="1">
      <c r="A190" s="7" t="s">
        <v>71</v>
      </c>
      <c r="B190" s="137" t="str">
        <f>INDEX('2.CFR Structure'!B:B,MATCH('3. Condensed Code Order List'!A190,'2.CFR Structure'!A:A,FALSE),1)</f>
        <v>L31</v>
      </c>
      <c r="C190" s="6">
        <v>73026</v>
      </c>
      <c r="D190" s="18" t="s">
        <v>72</v>
      </c>
    </row>
    <row r="191" spans="1:4" ht="19.5" customHeight="1">
      <c r="A191" s="5" t="s">
        <v>71</v>
      </c>
      <c r="B191" s="137" t="str">
        <f>INDEX('2.CFR Structure'!B:B,MATCH('3. Condensed Code Order List'!A191,'2.CFR Structure'!A:A,FALSE),1)</f>
        <v>L31</v>
      </c>
      <c r="C191" s="6">
        <v>81101</v>
      </c>
      <c r="D191" s="18" t="s">
        <v>73</v>
      </c>
    </row>
    <row r="192" spans="1:4" ht="19.5" customHeight="1">
      <c r="A192" s="5" t="s">
        <v>75</v>
      </c>
      <c r="B192" s="137" t="str">
        <f>INDEX('2.CFR Structure'!B:B,MATCH('3. Condensed Code Order List'!A192,'2.CFR Structure'!A:A,FALSE),1)</f>
        <v>L31</v>
      </c>
      <c r="C192" s="6">
        <v>73027</v>
      </c>
      <c r="D192" s="18" t="s">
        <v>76</v>
      </c>
    </row>
    <row r="193" spans="1:4" ht="19.5" customHeight="1">
      <c r="A193" s="5" t="s">
        <v>75</v>
      </c>
      <c r="B193" s="137" t="str">
        <f>INDEX('2.CFR Structure'!B:B,MATCH('3. Condensed Code Order List'!A193,'2.CFR Structure'!A:A,FALSE),1)</f>
        <v>L31</v>
      </c>
      <c r="C193" s="6">
        <v>81409</v>
      </c>
      <c r="D193" s="18" t="s">
        <v>77</v>
      </c>
    </row>
    <row r="194" spans="1:4" ht="19.5" customHeight="1">
      <c r="A194" s="5" t="s">
        <v>75</v>
      </c>
      <c r="B194" s="137" t="str">
        <f>INDEX('2.CFR Structure'!B:B,MATCH('3. Condensed Code Order List'!A194,'2.CFR Structure'!A:A,FALSE),1)</f>
        <v>L31</v>
      </c>
      <c r="C194" s="6">
        <v>84010</v>
      </c>
      <c r="D194" s="18" t="s">
        <v>78</v>
      </c>
    </row>
    <row r="195" spans="1:4" ht="19.5" customHeight="1">
      <c r="A195" s="5" t="s">
        <v>75</v>
      </c>
      <c r="B195" s="137" t="str">
        <f>INDEX('2.CFR Structure'!B:B,MATCH('3. Condensed Code Order List'!A195,'2.CFR Structure'!A:A,FALSE),1)</f>
        <v>L31</v>
      </c>
      <c r="C195" s="6">
        <v>84011</v>
      </c>
      <c r="D195" s="18" t="s">
        <v>79</v>
      </c>
    </row>
    <row r="196" spans="1:4" ht="19.5" customHeight="1">
      <c r="A196" s="5" t="s">
        <v>81</v>
      </c>
      <c r="B196" s="137" t="str">
        <f>INDEX('2.CFR Structure'!B:B,MATCH('3. Condensed Code Order List'!A196,'2.CFR Structure'!A:A,FALSE),1)</f>
        <v>L31</v>
      </c>
      <c r="C196" s="6">
        <v>81305</v>
      </c>
      <c r="D196" s="18" t="s">
        <v>82</v>
      </c>
    </row>
    <row r="197" spans="1:4" ht="19.5" customHeight="1">
      <c r="A197" s="5" t="s">
        <v>81</v>
      </c>
      <c r="B197" s="137" t="str">
        <f>INDEX('2.CFR Structure'!B:B,MATCH('3. Condensed Code Order List'!A197,'2.CFR Structure'!A:A,FALSE),1)</f>
        <v>L31</v>
      </c>
      <c r="C197" s="6">
        <v>81315</v>
      </c>
      <c r="D197" s="18" t="s">
        <v>83</v>
      </c>
    </row>
    <row r="198" spans="1:4" ht="19.5" customHeight="1">
      <c r="A198" s="5" t="s">
        <v>85</v>
      </c>
      <c r="B198" s="137" t="str">
        <f>INDEX('2.CFR Structure'!B:B,MATCH('3. Condensed Code Order List'!A198,'2.CFR Structure'!A:A,FALSE),1)</f>
        <v>L31</v>
      </c>
      <c r="C198" s="6">
        <v>81304</v>
      </c>
      <c r="D198" s="18" t="s">
        <v>86</v>
      </c>
    </row>
    <row r="199" spans="1:4" ht="19.5" customHeight="1">
      <c r="A199" s="5" t="s">
        <v>88</v>
      </c>
      <c r="B199" s="137" t="str">
        <f>INDEX('2.CFR Structure'!B:B,MATCH('3. Condensed Code Order List'!A199,'2.CFR Structure'!A:A,FALSE),1)</f>
        <v>L31</v>
      </c>
      <c r="C199" s="6">
        <v>73029</v>
      </c>
      <c r="D199" s="18" t="s">
        <v>89</v>
      </c>
    </row>
    <row r="200" spans="1:4" ht="19.5" customHeight="1">
      <c r="A200" s="5" t="s">
        <v>88</v>
      </c>
      <c r="B200" s="137" t="str">
        <f>INDEX('2.CFR Structure'!B:B,MATCH('3. Condensed Code Order List'!A200,'2.CFR Structure'!A:A,FALSE),1)</f>
        <v>L31</v>
      </c>
      <c r="C200" s="6">
        <v>80007</v>
      </c>
      <c r="D200" s="18" t="s">
        <v>90</v>
      </c>
    </row>
    <row r="201" spans="1:4" ht="19.5" customHeight="1">
      <c r="A201" s="2" t="s">
        <v>92</v>
      </c>
      <c r="B201" s="137" t="str">
        <f>INDEX('2.CFR Structure'!B:B,MATCH('3. Condensed Code Order List'!A201,'2.CFR Structure'!A:A,FALSE),1)</f>
        <v>L32</v>
      </c>
      <c r="C201" s="6">
        <v>73030</v>
      </c>
      <c r="D201" s="18" t="s">
        <v>394</v>
      </c>
    </row>
    <row r="202" spans="1:4" ht="19.5" customHeight="1">
      <c r="A202" s="5" t="s">
        <v>92</v>
      </c>
      <c r="B202" s="137" t="str">
        <f>INDEX('2.CFR Structure'!B:B,MATCH('3. Condensed Code Order List'!A202,'2.CFR Structure'!A:A,FALSE),1)</f>
        <v>L32</v>
      </c>
      <c r="C202" s="6">
        <v>82717</v>
      </c>
      <c r="D202" s="18" t="s">
        <v>403</v>
      </c>
    </row>
    <row r="203" spans="1:4" ht="19.5" customHeight="1">
      <c r="A203" s="5" t="s">
        <v>97</v>
      </c>
      <c r="B203" s="137" t="str">
        <f>INDEX('2.CFR Structure'!B:B,MATCH('3. Condensed Code Order List'!A203,'2.CFR Structure'!A:A,FALSE),1)</f>
        <v>L32</v>
      </c>
      <c r="C203" s="6">
        <v>82716</v>
      </c>
      <c r="D203" s="18" t="s">
        <v>402</v>
      </c>
    </row>
    <row r="204" spans="1:4" ht="19.5" customHeight="1">
      <c r="D204" s="1"/>
    </row>
    <row r="205" spans="1:4" ht="19.5" customHeight="1">
      <c r="D205" s="1"/>
    </row>
    <row r="206" spans="1:4" ht="19.5" customHeight="1">
      <c r="D206" s="1"/>
    </row>
    <row r="207" spans="1:4" ht="19.5" customHeight="1">
      <c r="D207" s="1"/>
    </row>
    <row r="208" spans="1:4" ht="19.5" customHeight="1">
      <c r="D208" s="1"/>
    </row>
    <row r="209" spans="4:4" ht="19.5" customHeight="1">
      <c r="D209" s="1"/>
    </row>
    <row r="210" spans="4:4" ht="19.5" customHeight="1">
      <c r="D210" s="1"/>
    </row>
    <row r="211" spans="4:4" ht="19.5" customHeight="1">
      <c r="D211" s="1"/>
    </row>
    <row r="212" spans="4:4" ht="19.5" customHeight="1">
      <c r="D212" s="1"/>
    </row>
    <row r="213" spans="4:4" ht="19.5" customHeight="1">
      <c r="D213" s="1"/>
    </row>
    <row r="214" spans="4:4" ht="19.5" customHeight="1">
      <c r="D214" s="1"/>
    </row>
    <row r="215" spans="4:4" ht="19.5" customHeight="1">
      <c r="D215" s="1"/>
    </row>
    <row r="216" spans="4:4" ht="19.5" customHeight="1">
      <c r="D216" s="1"/>
    </row>
    <row r="217" spans="4:4" ht="19.5" customHeight="1">
      <c r="D217" s="1"/>
    </row>
    <row r="218" spans="4:4" ht="19.5" customHeight="1">
      <c r="D218" s="1"/>
    </row>
    <row r="219" spans="4:4" ht="19.5" customHeight="1">
      <c r="D219" s="1"/>
    </row>
    <row r="220" spans="4:4" ht="19.5" customHeight="1">
      <c r="D220" s="1"/>
    </row>
    <row r="221" spans="4:4" ht="19.5" customHeight="1">
      <c r="D221" s="1"/>
    </row>
    <row r="222" spans="4:4" ht="19.5" customHeight="1">
      <c r="D222" s="1"/>
    </row>
    <row r="223" spans="4:4" ht="19.5" customHeight="1">
      <c r="D223" s="1"/>
    </row>
    <row r="224" spans="4:4" ht="19.5" customHeight="1">
      <c r="D224" s="1"/>
    </row>
    <row r="225" spans="4:4" ht="19.5" customHeight="1">
      <c r="D225" s="1"/>
    </row>
    <row r="226" spans="4:4" ht="19.5" customHeight="1">
      <c r="D226" s="1"/>
    </row>
    <row r="227" spans="4:4" ht="19.5" customHeight="1">
      <c r="D227" s="1"/>
    </row>
    <row r="228" spans="4:4" ht="19.5" customHeight="1">
      <c r="D228" s="1"/>
    </row>
    <row r="229" spans="4:4" ht="19.5" customHeight="1">
      <c r="D229" s="1"/>
    </row>
  </sheetData>
  <autoFilter ref="A1:D203" xr:uid="{00000000-0009-0000-0000-000003000000}">
    <sortState xmlns:xlrd2="http://schemas.microsoft.com/office/spreadsheetml/2017/richdata2" ref="A2:D203">
      <sortCondition ref="A1:A203"/>
    </sortState>
  </autoFilter>
  <sortState xmlns:xlrd2="http://schemas.microsoft.com/office/spreadsheetml/2017/richdata2" ref="A37:D200">
    <sortCondition ref="C37:C200"/>
    <sortCondition ref="A37:A200"/>
  </sortState>
  <phoneticPr fontId="0" type="noConversion"/>
  <conditionalFormatting sqref="E1:E1048576">
    <cfRule type="cellIs" dxfId="0" priority="5" stopIfTrue="1" operator="greaterThan">
      <formula>0</formula>
    </cfRule>
  </conditionalFormatting>
  <printOptions horizontalCentered="1"/>
  <pageMargins left="0.27559055118110237" right="0.23622047244094491" top="0.23622047244094491" bottom="0.43307086614173229" header="0.23622047244094491" footer="0.27559055118110237"/>
  <pageSetup paperSize="9" scale="94" fitToHeight="4" orientation="portrait" verticalDpi="1200" r:id="rId1"/>
  <headerFooter alignWithMargins="0">
    <oddHeader>&amp;L&amp;"Calibri"&amp;10&amp;K000000 Official - Financial&amp;1#_x000D_</oddHeader>
    <oddFooter>&amp;LApril 2011&amp;CPage &amp;P of &amp;N</oddFooter>
  </headerFooter>
  <ignoredErrors>
    <ignoredError sqref="C115" numberStoredAsText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L321"/>
  <sheetViews>
    <sheetView showGridLines="0" zoomScaleNormal="100" workbookViewId="0">
      <pane ySplit="1" topLeftCell="A2" activePane="bottomLeft" state="frozenSplit"/>
      <selection pane="bottomLeft" activeCell="C249" sqref="C249"/>
    </sheetView>
  </sheetViews>
  <sheetFormatPr defaultRowHeight="14.25"/>
  <cols>
    <col min="1" max="1" width="9.375" style="64" customWidth="1"/>
    <col min="2" max="2" width="11.5" style="64" customWidth="1"/>
    <col min="3" max="3" width="11.625" style="65" customWidth="1"/>
    <col min="4" max="4" width="90.625" style="64" customWidth="1"/>
    <col min="5" max="5" width="17.625" style="64" customWidth="1"/>
    <col min="6" max="6" width="4" style="64" customWidth="1"/>
    <col min="7" max="7" width="9" style="64" customWidth="1"/>
    <col min="8" max="8" width="8" style="64" customWidth="1"/>
    <col min="9" max="16384" width="9" style="64"/>
  </cols>
  <sheetData>
    <row r="1" spans="1:8" ht="60" customHeight="1">
      <c r="A1" s="89" t="s">
        <v>404</v>
      </c>
      <c r="B1" s="89" t="s">
        <v>405</v>
      </c>
      <c r="C1" s="90" t="s">
        <v>406</v>
      </c>
      <c r="D1" s="89" t="s">
        <v>407</v>
      </c>
      <c r="E1" s="89" t="s">
        <v>408</v>
      </c>
      <c r="H1" s="99"/>
    </row>
    <row r="2" spans="1:8" ht="15" customHeight="1">
      <c r="A2" s="91"/>
      <c r="B2" s="91"/>
      <c r="C2" s="92"/>
      <c r="D2" s="91"/>
      <c r="E2" s="91"/>
    </row>
    <row r="3" spans="1:8" ht="15" customHeight="1">
      <c r="A3" s="68" t="s">
        <v>355</v>
      </c>
      <c r="B3" s="68" t="str">
        <f>INDEX('2.CFR Structure'!B:B,MATCH(A3,'2.CFR Structure'!A:A,FALSE),1)</f>
        <v>L18</v>
      </c>
      <c r="C3" s="69">
        <v>73037</v>
      </c>
      <c r="D3" s="83" t="s">
        <v>409</v>
      </c>
      <c r="E3" s="93" t="s">
        <v>410</v>
      </c>
      <c r="G3" s="67"/>
    </row>
    <row r="4" spans="1:8" ht="15" customHeight="1">
      <c r="A4" s="105" t="s">
        <v>355</v>
      </c>
      <c r="B4" s="68" t="str">
        <f>INDEX('2.CFR Structure'!B:B,MATCH(A4,'2.CFR Structure'!A:A,FALSE),1)</f>
        <v>L18</v>
      </c>
      <c r="C4" s="111">
        <v>73056</v>
      </c>
      <c r="D4" s="114" t="str">
        <f>UPPER("Schools Revenue Grant Brought Forward")</f>
        <v>SCHOOLS REVENUE GRANT BROUGHT FORWARD</v>
      </c>
      <c r="E4" s="93" t="s">
        <v>410</v>
      </c>
      <c r="G4" s="67"/>
    </row>
    <row r="5" spans="1:8" ht="15" customHeight="1">
      <c r="A5" s="68" t="s">
        <v>360</v>
      </c>
      <c r="B5" s="68" t="str">
        <f>INDEX('2.CFR Structure'!B:B,MATCH(A5,'2.CFR Structure'!A:A,FALSE),1)</f>
        <v>L20</v>
      </c>
      <c r="C5" s="69">
        <v>73038</v>
      </c>
      <c r="D5" s="83" t="s">
        <v>411</v>
      </c>
      <c r="E5" s="93" t="s">
        <v>410</v>
      </c>
      <c r="G5" s="67"/>
    </row>
    <row r="6" spans="1:8" ht="15" customHeight="1">
      <c r="A6" s="68" t="s">
        <v>364</v>
      </c>
      <c r="B6" s="68" t="str">
        <f>INDEX('2.CFR Structure'!B:B,MATCH(A6,'2.CFR Structure'!A:A,FALSE),1)</f>
        <v>L21</v>
      </c>
      <c r="C6" s="69">
        <v>73039</v>
      </c>
      <c r="D6" s="70" t="s">
        <v>412</v>
      </c>
      <c r="E6" s="93" t="s">
        <v>410</v>
      </c>
      <c r="G6" s="67"/>
    </row>
    <row r="7" spans="1:8" ht="15" customHeight="1">
      <c r="A7" s="68" t="s">
        <v>368</v>
      </c>
      <c r="B7" s="68" t="str">
        <f>INDEX('2.CFR Structure'!B:B,MATCH(A7,'2.CFR Structure'!A:A,FALSE),1)</f>
        <v>L22</v>
      </c>
      <c r="C7" s="69">
        <v>73041</v>
      </c>
      <c r="D7" s="70" t="s">
        <v>413</v>
      </c>
      <c r="E7" s="93" t="s">
        <v>410</v>
      </c>
      <c r="G7" s="67"/>
    </row>
    <row r="8" spans="1:8" ht="15" customHeight="1">
      <c r="A8" s="80" t="s">
        <v>372</v>
      </c>
      <c r="B8" s="68" t="str">
        <f>INDEX('2.CFR Structure'!B:B,MATCH(A8,'2.CFR Structure'!A:A,FALSE),1)</f>
        <v>L23</v>
      </c>
      <c r="C8" s="69">
        <v>73042</v>
      </c>
      <c r="D8" s="81" t="s">
        <v>414</v>
      </c>
      <c r="E8" s="93" t="s">
        <v>410</v>
      </c>
      <c r="G8" s="67"/>
    </row>
    <row r="9" spans="1:8" ht="15" customHeight="1">
      <c r="A9" s="71" t="s">
        <v>114</v>
      </c>
      <c r="B9" s="68" t="str">
        <f>INDEX('2.CFR Structure'!B:B,MATCH(A9,'2.CFR Structure'!A:A,FALSE),1)</f>
        <v>L37</v>
      </c>
      <c r="C9" s="72">
        <v>10011</v>
      </c>
      <c r="D9" s="73" t="s">
        <v>415</v>
      </c>
      <c r="E9" s="94" t="s">
        <v>416</v>
      </c>
      <c r="G9" s="67"/>
    </row>
    <row r="10" spans="1:8" ht="15" customHeight="1">
      <c r="A10" s="68" t="s">
        <v>114</v>
      </c>
      <c r="B10" s="68" t="str">
        <f>INDEX('2.CFR Structure'!B:B,MATCH(A10,'2.CFR Structure'!A:A,FALSE),1)</f>
        <v>L37</v>
      </c>
      <c r="C10" s="69">
        <v>10012</v>
      </c>
      <c r="D10" s="70" t="s">
        <v>417</v>
      </c>
      <c r="E10" s="94" t="s">
        <v>416</v>
      </c>
      <c r="G10" s="67"/>
    </row>
    <row r="11" spans="1:8" ht="15" customHeight="1">
      <c r="A11" s="68" t="s">
        <v>114</v>
      </c>
      <c r="B11" s="68" t="str">
        <f>INDEX('2.CFR Structure'!B:B,MATCH(A11,'2.CFR Structure'!A:A,FALSE),1)</f>
        <v>L37</v>
      </c>
      <c r="C11" s="69">
        <v>10014</v>
      </c>
      <c r="D11" s="70" t="s">
        <v>418</v>
      </c>
      <c r="E11" s="94" t="s">
        <v>416</v>
      </c>
      <c r="G11" s="67"/>
    </row>
    <row r="12" spans="1:8" ht="15" customHeight="1">
      <c r="A12" s="71" t="s">
        <v>114</v>
      </c>
      <c r="B12" s="68" t="str">
        <f>INDEX('2.CFR Structure'!B:B,MATCH(A12,'2.CFR Structure'!A:A,FALSE),1)</f>
        <v>L37</v>
      </c>
      <c r="C12" s="72">
        <v>10018</v>
      </c>
      <c r="D12" s="73" t="s">
        <v>419</v>
      </c>
      <c r="E12" s="94" t="s">
        <v>416</v>
      </c>
      <c r="G12" s="67"/>
    </row>
    <row r="13" spans="1:8" ht="15" customHeight="1">
      <c r="A13" s="71" t="s">
        <v>114</v>
      </c>
      <c r="B13" s="68" t="str">
        <f>INDEX('2.CFR Structure'!B:B,MATCH(A13,'2.CFR Structure'!A:A,FALSE),1)</f>
        <v>L37</v>
      </c>
      <c r="C13" s="72">
        <v>10019</v>
      </c>
      <c r="D13" s="73" t="s">
        <v>420</v>
      </c>
      <c r="E13" s="94" t="s">
        <v>416</v>
      </c>
      <c r="G13" s="67"/>
    </row>
    <row r="14" spans="1:8" ht="15" customHeight="1">
      <c r="A14" s="71" t="s">
        <v>104</v>
      </c>
      <c r="B14" s="68" t="str">
        <f>INDEX('2.CFR Structure'!B:B,MATCH(A14,'2.CFR Structure'!A:A,FALSE),1)</f>
        <v>L36</v>
      </c>
      <c r="C14" s="72">
        <v>10101</v>
      </c>
      <c r="D14" s="73" t="s">
        <v>421</v>
      </c>
      <c r="E14" s="94" t="s">
        <v>416</v>
      </c>
      <c r="G14" s="67"/>
    </row>
    <row r="15" spans="1:8" ht="15" customHeight="1">
      <c r="A15" s="68" t="s">
        <v>104</v>
      </c>
      <c r="B15" s="68" t="str">
        <f>INDEX('2.CFR Structure'!B:B,MATCH(A15,'2.CFR Structure'!A:A,FALSE),1)</f>
        <v>L36</v>
      </c>
      <c r="C15" s="69">
        <v>10102</v>
      </c>
      <c r="D15" s="73" t="s">
        <v>422</v>
      </c>
      <c r="E15" s="94" t="s">
        <v>416</v>
      </c>
      <c r="G15" s="67"/>
    </row>
    <row r="16" spans="1:8" ht="15" customHeight="1">
      <c r="A16" s="68" t="s">
        <v>104</v>
      </c>
      <c r="B16" s="68" t="str">
        <f>INDEX('2.CFR Structure'!B:B,MATCH(A16,'2.CFR Structure'!A:A,FALSE),1)</f>
        <v>L36</v>
      </c>
      <c r="C16" s="69">
        <v>10104</v>
      </c>
      <c r="D16" s="73" t="s">
        <v>423</v>
      </c>
      <c r="E16" s="94" t="s">
        <v>416</v>
      </c>
      <c r="G16" s="67"/>
    </row>
    <row r="17" spans="1:7" ht="15" customHeight="1">
      <c r="A17" s="68" t="s">
        <v>283</v>
      </c>
      <c r="B17" s="68" t="str">
        <f>INDEX('2.CFR Structure'!B:B,MATCH(A17,'2.CFR Structure'!A:A,FALSE),1)</f>
        <v>L36</v>
      </c>
      <c r="C17" s="69">
        <v>10105</v>
      </c>
      <c r="D17" s="70" t="s">
        <v>424</v>
      </c>
      <c r="E17" s="94" t="s">
        <v>416</v>
      </c>
      <c r="G17" s="67"/>
    </row>
    <row r="18" spans="1:7" ht="15" customHeight="1">
      <c r="A18" s="68" t="s">
        <v>104</v>
      </c>
      <c r="B18" s="68" t="str">
        <f>INDEX('2.CFR Structure'!B:B,MATCH(A18,'2.CFR Structure'!A:A,FALSE),1)</f>
        <v>L36</v>
      </c>
      <c r="C18" s="69">
        <v>10108</v>
      </c>
      <c r="D18" s="70" t="s">
        <v>425</v>
      </c>
      <c r="E18" s="94" t="s">
        <v>416</v>
      </c>
      <c r="G18" s="67"/>
    </row>
    <row r="19" spans="1:7" ht="15" customHeight="1">
      <c r="A19" s="68" t="s">
        <v>104</v>
      </c>
      <c r="B19" s="68" t="str">
        <f>INDEX('2.CFR Structure'!B:B,MATCH(A19,'2.CFR Structure'!A:A,FALSE),1)</f>
        <v>L36</v>
      </c>
      <c r="C19" s="72">
        <v>10109</v>
      </c>
      <c r="D19" s="70" t="s">
        <v>426</v>
      </c>
      <c r="E19" s="94" t="s">
        <v>416</v>
      </c>
      <c r="G19" s="67"/>
    </row>
    <row r="20" spans="1:7" ht="15" customHeight="1">
      <c r="A20" s="71" t="s">
        <v>110</v>
      </c>
      <c r="B20" s="68" t="str">
        <f>INDEX('2.CFR Structure'!B:B,MATCH(A20,'2.CFR Structure'!A:A,FALSE),1)</f>
        <v>L36</v>
      </c>
      <c r="C20" s="72">
        <v>10111</v>
      </c>
      <c r="D20" s="73" t="s">
        <v>427</v>
      </c>
      <c r="E20" s="94" t="s">
        <v>416</v>
      </c>
      <c r="G20" s="67"/>
    </row>
    <row r="21" spans="1:7" ht="15" customHeight="1">
      <c r="A21" s="71" t="s">
        <v>110</v>
      </c>
      <c r="B21" s="68" t="str">
        <f>INDEX('2.CFR Structure'!B:B,MATCH(A21,'2.CFR Structure'!A:A,FALSE),1)</f>
        <v>L36</v>
      </c>
      <c r="C21" s="72">
        <v>10112</v>
      </c>
      <c r="D21" s="73" t="s">
        <v>428</v>
      </c>
      <c r="E21" s="94" t="s">
        <v>416</v>
      </c>
      <c r="G21" s="67"/>
    </row>
    <row r="22" spans="1:7" ht="15" customHeight="1">
      <c r="A22" s="71" t="s">
        <v>110</v>
      </c>
      <c r="B22" s="68" t="str">
        <f>INDEX('2.CFR Structure'!B:B,MATCH(A22,'2.CFR Structure'!A:A,FALSE),1)</f>
        <v>L36</v>
      </c>
      <c r="C22" s="72">
        <v>10114</v>
      </c>
      <c r="D22" s="73" t="s">
        <v>429</v>
      </c>
      <c r="E22" s="94" t="s">
        <v>416</v>
      </c>
      <c r="G22" s="67"/>
    </row>
    <row r="23" spans="1:7" ht="15" customHeight="1">
      <c r="A23" s="71" t="s">
        <v>110</v>
      </c>
      <c r="B23" s="68" t="str">
        <f>INDEX('2.CFR Structure'!B:B,MATCH(A23,'2.CFR Structure'!A:A,FALSE),1)</f>
        <v>L36</v>
      </c>
      <c r="C23" s="72">
        <v>10118</v>
      </c>
      <c r="D23" s="73" t="s">
        <v>430</v>
      </c>
      <c r="E23" s="94" t="s">
        <v>416</v>
      </c>
      <c r="G23" s="67"/>
    </row>
    <row r="24" spans="1:7" ht="15" customHeight="1">
      <c r="A24" s="68" t="s">
        <v>110</v>
      </c>
      <c r="B24" s="68" t="str">
        <f>INDEX('2.CFR Structure'!B:B,MATCH(A24,'2.CFR Structure'!A:A,FALSE),1)</f>
        <v>L36</v>
      </c>
      <c r="C24" s="72">
        <v>10119</v>
      </c>
      <c r="D24" s="73" t="s">
        <v>431</v>
      </c>
      <c r="E24" s="94" t="s">
        <v>416</v>
      </c>
      <c r="G24" s="67"/>
    </row>
    <row r="25" spans="1:7" ht="15" customHeight="1">
      <c r="A25" s="68" t="s">
        <v>114</v>
      </c>
      <c r="B25" s="68" t="str">
        <f>INDEX('2.CFR Structure'!B:B,MATCH(A25,'2.CFR Structure'!A:A,FALSE),1)</f>
        <v>L37</v>
      </c>
      <c r="C25" s="72">
        <v>10121</v>
      </c>
      <c r="D25" s="73" t="s">
        <v>432</v>
      </c>
      <c r="E25" s="94" t="s">
        <v>416</v>
      </c>
      <c r="G25" s="67"/>
    </row>
    <row r="26" spans="1:7" ht="15" customHeight="1">
      <c r="A26" s="68" t="s">
        <v>114</v>
      </c>
      <c r="B26" s="68" t="str">
        <f>INDEX('2.CFR Structure'!B:B,MATCH(A26,'2.CFR Structure'!A:A,FALSE),1)</f>
        <v>L37</v>
      </c>
      <c r="C26" s="72">
        <v>10122</v>
      </c>
      <c r="D26" s="73" t="s">
        <v>433</v>
      </c>
      <c r="E26" s="94" t="s">
        <v>416</v>
      </c>
      <c r="G26" s="67"/>
    </row>
    <row r="27" spans="1:7" ht="15" customHeight="1">
      <c r="A27" s="68" t="s">
        <v>114</v>
      </c>
      <c r="B27" s="68" t="str">
        <f>INDEX('2.CFR Structure'!B:B,MATCH(A27,'2.CFR Structure'!A:A,FALSE),1)</f>
        <v>L37</v>
      </c>
      <c r="C27" s="72">
        <v>10124</v>
      </c>
      <c r="D27" s="73" t="s">
        <v>434</v>
      </c>
      <c r="E27" s="94" t="s">
        <v>416</v>
      </c>
      <c r="G27" s="67"/>
    </row>
    <row r="28" spans="1:7" ht="15" customHeight="1">
      <c r="A28" s="68" t="s">
        <v>114</v>
      </c>
      <c r="B28" s="68" t="str">
        <f>INDEX('2.CFR Structure'!B:B,MATCH(A28,'2.CFR Structure'!A:A,FALSE),1)</f>
        <v>L37</v>
      </c>
      <c r="C28" s="72">
        <v>10128</v>
      </c>
      <c r="D28" s="73" t="s">
        <v>435</v>
      </c>
      <c r="E28" s="94" t="s">
        <v>416</v>
      </c>
      <c r="G28" s="67"/>
    </row>
    <row r="29" spans="1:7" ht="15" customHeight="1">
      <c r="A29" s="68" t="s">
        <v>114</v>
      </c>
      <c r="B29" s="68" t="str">
        <f>INDEX('2.CFR Structure'!B:B,MATCH(A29,'2.CFR Structure'!A:A,FALSE),1)</f>
        <v>L37</v>
      </c>
      <c r="C29" s="72">
        <v>10129</v>
      </c>
      <c r="D29" s="70" t="s">
        <v>436</v>
      </c>
      <c r="E29" s="94" t="s">
        <v>416</v>
      </c>
      <c r="G29" s="67"/>
    </row>
    <row r="30" spans="1:7" ht="15" customHeight="1">
      <c r="A30" s="68" t="s">
        <v>114</v>
      </c>
      <c r="B30" s="68" t="str">
        <f>INDEX('2.CFR Structure'!B:B,MATCH(A30,'2.CFR Structure'!A:A,FALSE),1)</f>
        <v>L37</v>
      </c>
      <c r="C30" s="72">
        <v>10151</v>
      </c>
      <c r="D30" s="70" t="s">
        <v>437</v>
      </c>
      <c r="E30" s="94" t="s">
        <v>416</v>
      </c>
      <c r="G30" s="67"/>
    </row>
    <row r="31" spans="1:7" ht="15" customHeight="1">
      <c r="A31" s="68" t="s">
        <v>114</v>
      </c>
      <c r="B31" s="68" t="str">
        <f>INDEX('2.CFR Structure'!B:B,MATCH(A31,'2.CFR Structure'!A:A,FALSE),1)</f>
        <v>L37</v>
      </c>
      <c r="C31" s="72">
        <v>10152</v>
      </c>
      <c r="D31" s="70" t="s">
        <v>438</v>
      </c>
      <c r="E31" s="94" t="s">
        <v>416</v>
      </c>
      <c r="G31" s="67"/>
    </row>
    <row r="32" spans="1:7" ht="15" customHeight="1">
      <c r="A32" s="68" t="s">
        <v>114</v>
      </c>
      <c r="B32" s="68" t="str">
        <f>INDEX('2.CFR Structure'!B:B,MATCH(A32,'2.CFR Structure'!A:A,FALSE),1)</f>
        <v>L37</v>
      </c>
      <c r="C32" s="72">
        <v>10154</v>
      </c>
      <c r="D32" s="70" t="s">
        <v>439</v>
      </c>
      <c r="E32" s="94" t="s">
        <v>416</v>
      </c>
      <c r="G32" s="67"/>
    </row>
    <row r="33" spans="1:7" ht="15" customHeight="1">
      <c r="A33" s="68" t="s">
        <v>114</v>
      </c>
      <c r="B33" s="68" t="str">
        <f>INDEX('2.CFR Structure'!B:B,MATCH(A33,'2.CFR Structure'!A:A,FALSE),1)</f>
        <v>L37</v>
      </c>
      <c r="C33" s="69">
        <v>10158</v>
      </c>
      <c r="D33" s="70" t="s">
        <v>440</v>
      </c>
      <c r="E33" s="94" t="s">
        <v>416</v>
      </c>
      <c r="G33" s="67"/>
    </row>
    <row r="34" spans="1:7" ht="15" customHeight="1">
      <c r="A34" s="68" t="s">
        <v>114</v>
      </c>
      <c r="B34" s="68" t="str">
        <f>INDEX('2.CFR Structure'!B:B,MATCH(A34,'2.CFR Structure'!A:A,FALSE),1)</f>
        <v>L37</v>
      </c>
      <c r="C34" s="69">
        <v>10159</v>
      </c>
      <c r="D34" s="70" t="s">
        <v>441</v>
      </c>
      <c r="E34" s="94" t="s">
        <v>416</v>
      </c>
      <c r="G34" s="67"/>
    </row>
    <row r="35" spans="1:7" ht="15" customHeight="1">
      <c r="A35" s="68" t="s">
        <v>114</v>
      </c>
      <c r="B35" s="68" t="str">
        <f>INDEX('2.CFR Structure'!B:B,MATCH(A35,'2.CFR Structure'!A:A,FALSE),1)</f>
        <v>L37</v>
      </c>
      <c r="C35" s="69">
        <v>10161</v>
      </c>
      <c r="D35" s="74" t="s">
        <v>442</v>
      </c>
      <c r="E35" s="94" t="s">
        <v>416</v>
      </c>
      <c r="G35" s="67"/>
    </row>
    <row r="36" spans="1:7" ht="15" customHeight="1">
      <c r="A36" s="68" t="s">
        <v>114</v>
      </c>
      <c r="B36" s="68" t="str">
        <f>INDEX('2.CFR Structure'!B:B,MATCH(A36,'2.CFR Structure'!A:A,FALSE),1)</f>
        <v>L37</v>
      </c>
      <c r="C36" s="69">
        <v>10162</v>
      </c>
      <c r="D36" s="74" t="s">
        <v>443</v>
      </c>
      <c r="E36" s="94" t="s">
        <v>416</v>
      </c>
      <c r="G36" s="67"/>
    </row>
    <row r="37" spans="1:7" ht="15" customHeight="1">
      <c r="A37" s="68" t="s">
        <v>114</v>
      </c>
      <c r="B37" s="68" t="str">
        <f>INDEX('2.CFR Structure'!B:B,MATCH(A37,'2.CFR Structure'!A:A,FALSE),1)</f>
        <v>L37</v>
      </c>
      <c r="C37" s="69">
        <v>10164</v>
      </c>
      <c r="D37" s="74" t="s">
        <v>444</v>
      </c>
      <c r="E37" s="94" t="s">
        <v>416</v>
      </c>
      <c r="G37" s="67"/>
    </row>
    <row r="38" spans="1:7" ht="15" customHeight="1">
      <c r="A38" s="68" t="s">
        <v>114</v>
      </c>
      <c r="B38" s="68" t="str">
        <f>INDEX('2.CFR Structure'!B:B,MATCH(A38,'2.CFR Structure'!A:A,FALSE),1)</f>
        <v>L37</v>
      </c>
      <c r="C38" s="69">
        <v>10168</v>
      </c>
      <c r="D38" s="74" t="s">
        <v>445</v>
      </c>
      <c r="E38" s="94" t="s">
        <v>416</v>
      </c>
      <c r="G38" s="67"/>
    </row>
    <row r="39" spans="1:7" ht="15" customHeight="1">
      <c r="A39" s="68" t="s">
        <v>114</v>
      </c>
      <c r="B39" s="68" t="str">
        <f>INDEX('2.CFR Structure'!B:B,MATCH(A39,'2.CFR Structure'!A:A,FALSE),1)</f>
        <v>L37</v>
      </c>
      <c r="C39" s="69">
        <v>10169</v>
      </c>
      <c r="D39" s="74" t="s">
        <v>446</v>
      </c>
      <c r="E39" s="94" t="s">
        <v>416</v>
      </c>
      <c r="G39" s="67"/>
    </row>
    <row r="40" spans="1:7" ht="15" customHeight="1">
      <c r="A40" s="68" t="s">
        <v>146</v>
      </c>
      <c r="B40" s="68" t="str">
        <f>INDEX('2.CFR Structure'!B:B,MATCH(A40,'2.CFR Structure'!A:A,FALSE),1)</f>
        <v>L37</v>
      </c>
      <c r="C40" s="69">
        <v>10171</v>
      </c>
      <c r="D40" s="70" t="s">
        <v>447</v>
      </c>
      <c r="E40" s="94" t="s">
        <v>416</v>
      </c>
      <c r="G40" s="67"/>
    </row>
    <row r="41" spans="1:7" ht="15" customHeight="1">
      <c r="A41" s="68" t="s">
        <v>146</v>
      </c>
      <c r="B41" s="68" t="str">
        <f>INDEX('2.CFR Structure'!B:B,MATCH(A41,'2.CFR Structure'!A:A,FALSE),1)</f>
        <v>L37</v>
      </c>
      <c r="C41" s="69">
        <v>10172</v>
      </c>
      <c r="D41" s="70" t="s">
        <v>448</v>
      </c>
      <c r="E41" s="94" t="s">
        <v>416</v>
      </c>
      <c r="G41" s="67"/>
    </row>
    <row r="42" spans="1:7" ht="15" customHeight="1">
      <c r="A42" s="68" t="s">
        <v>146</v>
      </c>
      <c r="B42" s="68" t="str">
        <f>INDEX('2.CFR Structure'!B:B,MATCH(A42,'2.CFR Structure'!A:A,FALSE),1)</f>
        <v>L37</v>
      </c>
      <c r="C42" s="69">
        <v>10174</v>
      </c>
      <c r="D42" s="70" t="s">
        <v>449</v>
      </c>
      <c r="E42" s="94" t="s">
        <v>416</v>
      </c>
      <c r="G42" s="67"/>
    </row>
    <row r="43" spans="1:7" ht="15" customHeight="1">
      <c r="A43" s="68" t="s">
        <v>146</v>
      </c>
      <c r="B43" s="68" t="str">
        <f>INDEX('2.CFR Structure'!B:B,MATCH(A43,'2.CFR Structure'!A:A,FALSE),1)</f>
        <v>L37</v>
      </c>
      <c r="C43" s="69">
        <v>10178</v>
      </c>
      <c r="D43" s="70" t="s">
        <v>450</v>
      </c>
      <c r="E43" s="94" t="s">
        <v>416</v>
      </c>
      <c r="G43" s="67"/>
    </row>
    <row r="44" spans="1:7" ht="15" customHeight="1">
      <c r="A44" s="68" t="s">
        <v>146</v>
      </c>
      <c r="B44" s="68" t="str">
        <f>INDEX('2.CFR Structure'!B:B,MATCH(A44,'2.CFR Structure'!A:A,FALSE),1)</f>
        <v>L37</v>
      </c>
      <c r="C44" s="69">
        <v>10179</v>
      </c>
      <c r="D44" s="70" t="s">
        <v>451</v>
      </c>
      <c r="E44" s="94" t="s">
        <v>416</v>
      </c>
      <c r="G44" s="67"/>
    </row>
    <row r="45" spans="1:7" ht="15" customHeight="1">
      <c r="A45" s="68" t="s">
        <v>146</v>
      </c>
      <c r="B45" s="68" t="str">
        <f>INDEX('2.CFR Structure'!B:B,MATCH(A45,'2.CFR Structure'!A:A,FALSE),1)</f>
        <v>L37</v>
      </c>
      <c r="C45" s="69">
        <v>10181</v>
      </c>
      <c r="D45" s="70" t="s">
        <v>452</v>
      </c>
      <c r="E45" s="94" t="s">
        <v>416</v>
      </c>
      <c r="G45" s="67"/>
    </row>
    <row r="46" spans="1:7" ht="15" customHeight="1">
      <c r="A46" s="68" t="s">
        <v>146</v>
      </c>
      <c r="B46" s="68" t="str">
        <f>INDEX('2.CFR Structure'!B:B,MATCH(A46,'2.CFR Structure'!A:A,FALSE),1)</f>
        <v>L37</v>
      </c>
      <c r="C46" s="69">
        <v>10182</v>
      </c>
      <c r="D46" s="70" t="s">
        <v>453</v>
      </c>
      <c r="E46" s="94" t="s">
        <v>416</v>
      </c>
      <c r="G46" s="67"/>
    </row>
    <row r="47" spans="1:7" ht="15" customHeight="1">
      <c r="A47" s="68" t="s">
        <v>146</v>
      </c>
      <c r="B47" s="68" t="str">
        <f>INDEX('2.CFR Structure'!B:B,MATCH(A47,'2.CFR Structure'!A:A,FALSE),1)</f>
        <v>L37</v>
      </c>
      <c r="C47" s="69">
        <v>10184</v>
      </c>
      <c r="D47" s="70" t="s">
        <v>454</v>
      </c>
      <c r="E47" s="94" t="s">
        <v>416</v>
      </c>
      <c r="G47" s="67"/>
    </row>
    <row r="48" spans="1:7" ht="15" customHeight="1">
      <c r="A48" s="68" t="s">
        <v>146</v>
      </c>
      <c r="B48" s="68" t="str">
        <f>INDEX('2.CFR Structure'!B:B,MATCH(A48,'2.CFR Structure'!A:A,FALSE),1)</f>
        <v>L37</v>
      </c>
      <c r="C48" s="69">
        <v>10188</v>
      </c>
      <c r="D48" s="70" t="s">
        <v>455</v>
      </c>
      <c r="E48" s="94" t="s">
        <v>416</v>
      </c>
      <c r="G48" s="67"/>
    </row>
    <row r="49" spans="1:7" ht="15" customHeight="1">
      <c r="A49" s="68" t="s">
        <v>146</v>
      </c>
      <c r="B49" s="68" t="str">
        <f>INDEX('2.CFR Structure'!B:B,MATCH(A49,'2.CFR Structure'!A:A,FALSE),1)</f>
        <v>L37</v>
      </c>
      <c r="C49" s="69">
        <v>10189</v>
      </c>
      <c r="D49" s="70" t="s">
        <v>456</v>
      </c>
      <c r="E49" s="94" t="s">
        <v>416</v>
      </c>
      <c r="G49" s="67"/>
    </row>
    <row r="50" spans="1:7" ht="15" customHeight="1">
      <c r="A50" s="68" t="s">
        <v>146</v>
      </c>
      <c r="B50" s="68" t="str">
        <f>INDEX('2.CFR Structure'!B:B,MATCH(A50,'2.CFR Structure'!A:A,FALSE),1)</f>
        <v>L37</v>
      </c>
      <c r="C50" s="69">
        <v>10191</v>
      </c>
      <c r="D50" s="70" t="s">
        <v>457</v>
      </c>
      <c r="E50" s="94" t="s">
        <v>416</v>
      </c>
      <c r="G50" s="67"/>
    </row>
    <row r="51" spans="1:7" ht="15" customHeight="1">
      <c r="A51" s="68" t="s">
        <v>146</v>
      </c>
      <c r="B51" s="68" t="str">
        <f>INDEX('2.CFR Structure'!B:B,MATCH(A51,'2.CFR Structure'!A:A,FALSE),1)</f>
        <v>L37</v>
      </c>
      <c r="C51" s="69">
        <v>10192</v>
      </c>
      <c r="D51" s="70" t="s">
        <v>458</v>
      </c>
      <c r="E51" s="94" t="s">
        <v>416</v>
      </c>
      <c r="G51" s="67"/>
    </row>
    <row r="52" spans="1:7" ht="15" customHeight="1">
      <c r="A52" s="68" t="s">
        <v>146</v>
      </c>
      <c r="B52" s="68" t="str">
        <f>INDEX('2.CFR Structure'!B:B,MATCH(A52,'2.CFR Structure'!A:A,FALSE),1)</f>
        <v>L37</v>
      </c>
      <c r="C52" s="69">
        <v>10194</v>
      </c>
      <c r="D52" s="70" t="s">
        <v>459</v>
      </c>
      <c r="E52" s="94" t="s">
        <v>416</v>
      </c>
      <c r="G52" s="67"/>
    </row>
    <row r="53" spans="1:7" ht="15" customHeight="1">
      <c r="A53" s="68" t="s">
        <v>146</v>
      </c>
      <c r="B53" s="68" t="str">
        <f>INDEX('2.CFR Structure'!B:B,MATCH(A53,'2.CFR Structure'!A:A,FALSE),1)</f>
        <v>L37</v>
      </c>
      <c r="C53" s="69">
        <v>10198</v>
      </c>
      <c r="D53" s="70" t="s">
        <v>460</v>
      </c>
      <c r="E53" s="94" t="s">
        <v>416</v>
      </c>
      <c r="G53" s="67"/>
    </row>
    <row r="54" spans="1:7" ht="15" customHeight="1">
      <c r="A54" s="68" t="s">
        <v>146</v>
      </c>
      <c r="B54" s="68" t="str">
        <f>INDEX('2.CFR Structure'!B:B,MATCH(A54,'2.CFR Structure'!A:A,FALSE),1)</f>
        <v>L37</v>
      </c>
      <c r="C54" s="69">
        <v>10199</v>
      </c>
      <c r="D54" s="70" t="s">
        <v>461</v>
      </c>
      <c r="E54" s="94" t="s">
        <v>416</v>
      </c>
      <c r="G54" s="67"/>
    </row>
    <row r="55" spans="1:7" ht="15" customHeight="1">
      <c r="A55" s="68" t="s">
        <v>114</v>
      </c>
      <c r="B55" s="68" t="str">
        <f>INDEX('2.CFR Structure'!B:B,MATCH(A55,'2.CFR Structure'!A:A,FALSE),1)</f>
        <v>L37</v>
      </c>
      <c r="C55" s="69">
        <v>10201</v>
      </c>
      <c r="D55" s="74" t="s">
        <v>462</v>
      </c>
      <c r="E55" s="94" t="s">
        <v>416</v>
      </c>
      <c r="G55" s="67"/>
    </row>
    <row r="56" spans="1:7" ht="15" customHeight="1">
      <c r="A56" s="68" t="s">
        <v>114</v>
      </c>
      <c r="B56" s="68" t="str">
        <f>INDEX('2.CFR Structure'!B:B,MATCH(A56,'2.CFR Structure'!A:A,FALSE),1)</f>
        <v>L37</v>
      </c>
      <c r="C56" s="69">
        <v>10202</v>
      </c>
      <c r="D56" s="74" t="s">
        <v>463</v>
      </c>
      <c r="E56" s="94" t="s">
        <v>416</v>
      </c>
      <c r="G56" s="67"/>
    </row>
    <row r="57" spans="1:7" ht="15" customHeight="1">
      <c r="A57" s="68" t="s">
        <v>114</v>
      </c>
      <c r="B57" s="68" t="str">
        <f>INDEX('2.CFR Structure'!B:B,MATCH(A57,'2.CFR Structure'!A:A,FALSE),1)</f>
        <v>L37</v>
      </c>
      <c r="C57" s="69">
        <v>10204</v>
      </c>
      <c r="D57" s="74" t="s">
        <v>464</v>
      </c>
      <c r="E57" s="94" t="s">
        <v>416</v>
      </c>
      <c r="G57" s="67"/>
    </row>
    <row r="58" spans="1:7" ht="15" customHeight="1">
      <c r="A58" s="68" t="s">
        <v>114</v>
      </c>
      <c r="B58" s="68" t="str">
        <f>INDEX('2.CFR Structure'!B:B,MATCH(A58,'2.CFR Structure'!A:A,FALSE),1)</f>
        <v>L37</v>
      </c>
      <c r="C58" s="69">
        <v>10208</v>
      </c>
      <c r="D58" s="74" t="s">
        <v>465</v>
      </c>
      <c r="E58" s="94" t="s">
        <v>416</v>
      </c>
      <c r="G58" s="67"/>
    </row>
    <row r="59" spans="1:7" ht="15" customHeight="1">
      <c r="A59" s="68" t="s">
        <v>114</v>
      </c>
      <c r="B59" s="68" t="str">
        <f>INDEX('2.CFR Structure'!B:B,MATCH(A59,'2.CFR Structure'!A:A,FALSE),1)</f>
        <v>L37</v>
      </c>
      <c r="C59" s="69">
        <v>10209</v>
      </c>
      <c r="D59" s="74" t="s">
        <v>466</v>
      </c>
      <c r="E59" s="94" t="s">
        <v>416</v>
      </c>
      <c r="G59" s="67"/>
    </row>
    <row r="60" spans="1:7" ht="15" customHeight="1">
      <c r="A60" s="68" t="s">
        <v>114</v>
      </c>
      <c r="B60" s="68" t="str">
        <f>INDEX('2.CFR Structure'!B:B,MATCH(A60,'2.CFR Structure'!A:A,FALSE),1)</f>
        <v>L37</v>
      </c>
      <c r="C60" s="69">
        <v>10231</v>
      </c>
      <c r="D60" s="70" t="s">
        <v>467</v>
      </c>
      <c r="E60" s="94" t="s">
        <v>416</v>
      </c>
      <c r="G60" s="67"/>
    </row>
    <row r="61" spans="1:7" ht="15" customHeight="1">
      <c r="A61" s="68" t="s">
        <v>114</v>
      </c>
      <c r="B61" s="68" t="str">
        <f>INDEX('2.CFR Structure'!B:B,MATCH(A61,'2.CFR Structure'!A:A,FALSE),1)</f>
        <v>L37</v>
      </c>
      <c r="C61" s="69">
        <v>10232</v>
      </c>
      <c r="D61" s="70" t="s">
        <v>468</v>
      </c>
      <c r="E61" s="94" t="s">
        <v>416</v>
      </c>
      <c r="G61" s="67"/>
    </row>
    <row r="62" spans="1:7" ht="15" customHeight="1">
      <c r="A62" s="68" t="s">
        <v>114</v>
      </c>
      <c r="B62" s="68" t="str">
        <f>INDEX('2.CFR Structure'!B:B,MATCH(A62,'2.CFR Structure'!A:A,FALSE),1)</f>
        <v>L37</v>
      </c>
      <c r="C62" s="69">
        <v>10234</v>
      </c>
      <c r="D62" s="70" t="s">
        <v>469</v>
      </c>
      <c r="E62" s="94" t="s">
        <v>416</v>
      </c>
      <c r="G62" s="67"/>
    </row>
    <row r="63" spans="1:7" ht="15" customHeight="1">
      <c r="A63" s="68" t="s">
        <v>114</v>
      </c>
      <c r="B63" s="68" t="str">
        <f>INDEX('2.CFR Structure'!B:B,MATCH(A63,'2.CFR Structure'!A:A,FALSE),1)</f>
        <v>L37</v>
      </c>
      <c r="C63" s="69">
        <v>10238</v>
      </c>
      <c r="D63" s="70" t="s">
        <v>470</v>
      </c>
      <c r="E63" s="94" t="s">
        <v>416</v>
      </c>
      <c r="G63" s="67"/>
    </row>
    <row r="64" spans="1:7" ht="15" customHeight="1">
      <c r="A64" s="68" t="s">
        <v>114</v>
      </c>
      <c r="B64" s="68" t="str">
        <f>INDEX('2.CFR Structure'!B:B,MATCH(A64,'2.CFR Structure'!A:A,FALSE),1)</f>
        <v>L37</v>
      </c>
      <c r="C64" s="69">
        <v>10239</v>
      </c>
      <c r="D64" s="70" t="s">
        <v>471</v>
      </c>
      <c r="E64" s="94" t="s">
        <v>416</v>
      </c>
      <c r="G64" s="67"/>
    </row>
    <row r="65" spans="1:7" ht="15" customHeight="1">
      <c r="A65" s="68" t="s">
        <v>318</v>
      </c>
      <c r="B65" s="68" t="str">
        <f>INDEX('2.CFR Structure'!B:B,MATCH(A65,'2.CFR Structure'!A:A,FALSE),1)</f>
        <v>L43</v>
      </c>
      <c r="C65" s="69">
        <v>10241</v>
      </c>
      <c r="D65" s="70" t="s">
        <v>472</v>
      </c>
      <c r="E65" s="94" t="s">
        <v>416</v>
      </c>
      <c r="G65" s="67"/>
    </row>
    <row r="66" spans="1:7" ht="15" customHeight="1">
      <c r="A66" s="68" t="s">
        <v>318</v>
      </c>
      <c r="B66" s="68" t="str">
        <f>INDEX('2.CFR Structure'!B:B,MATCH(A66,'2.CFR Structure'!A:A,FALSE),1)</f>
        <v>L43</v>
      </c>
      <c r="C66" s="69">
        <v>10242</v>
      </c>
      <c r="D66" s="70" t="s">
        <v>473</v>
      </c>
      <c r="E66" s="94" t="s">
        <v>416</v>
      </c>
      <c r="G66" s="67"/>
    </row>
    <row r="67" spans="1:7" ht="15" customHeight="1">
      <c r="A67" s="68" t="s">
        <v>318</v>
      </c>
      <c r="B67" s="68" t="str">
        <f>INDEX('2.CFR Structure'!B:B,MATCH(A67,'2.CFR Structure'!A:A,FALSE),1)</f>
        <v>L43</v>
      </c>
      <c r="C67" s="69">
        <v>10244</v>
      </c>
      <c r="D67" s="70" t="s">
        <v>474</v>
      </c>
      <c r="E67" s="94" t="s">
        <v>416</v>
      </c>
      <c r="G67" s="67"/>
    </row>
    <row r="68" spans="1:7" ht="15" customHeight="1">
      <c r="A68" s="68" t="s">
        <v>318</v>
      </c>
      <c r="B68" s="68" t="str">
        <f>INDEX('2.CFR Structure'!B:B,MATCH(A68,'2.CFR Structure'!A:A,FALSE),1)</f>
        <v>L43</v>
      </c>
      <c r="C68" s="69">
        <v>10248</v>
      </c>
      <c r="D68" s="70" t="s">
        <v>475</v>
      </c>
      <c r="E68" s="94" t="s">
        <v>416</v>
      </c>
      <c r="G68" s="67"/>
    </row>
    <row r="69" spans="1:7" ht="15" customHeight="1">
      <c r="A69" s="68" t="s">
        <v>318</v>
      </c>
      <c r="B69" s="68" t="str">
        <f>INDEX('2.CFR Structure'!B:B,MATCH(A69,'2.CFR Structure'!A:A,FALSE),1)</f>
        <v>L43</v>
      </c>
      <c r="C69" s="69">
        <v>10249</v>
      </c>
      <c r="D69" s="70" t="s">
        <v>476</v>
      </c>
      <c r="E69" s="94" t="s">
        <v>416</v>
      </c>
      <c r="G69" s="67"/>
    </row>
    <row r="70" spans="1:7" ht="15" customHeight="1">
      <c r="A70" s="68" t="s">
        <v>114</v>
      </c>
      <c r="B70" s="68" t="str">
        <f>INDEX('2.CFR Structure'!B:B,MATCH(A70,'2.CFR Structure'!A:A,FALSE),1)</f>
        <v>L37</v>
      </c>
      <c r="C70" s="69">
        <v>10251</v>
      </c>
      <c r="D70" s="70" t="s">
        <v>477</v>
      </c>
      <c r="E70" s="94" t="s">
        <v>416</v>
      </c>
      <c r="G70" s="67"/>
    </row>
    <row r="71" spans="1:7" ht="15" customHeight="1">
      <c r="A71" s="68" t="s">
        <v>114</v>
      </c>
      <c r="B71" s="68" t="str">
        <f>INDEX('2.CFR Structure'!B:B,MATCH(A71,'2.CFR Structure'!A:A,FALSE),1)</f>
        <v>L37</v>
      </c>
      <c r="C71" s="69">
        <v>10252</v>
      </c>
      <c r="D71" s="70" t="s">
        <v>478</v>
      </c>
      <c r="E71" s="94" t="s">
        <v>416</v>
      </c>
      <c r="G71" s="67"/>
    </row>
    <row r="72" spans="1:7" ht="15" customHeight="1">
      <c r="A72" s="68" t="s">
        <v>114</v>
      </c>
      <c r="B72" s="68" t="str">
        <f>INDEX('2.CFR Structure'!B:B,MATCH(A72,'2.CFR Structure'!A:A,FALSE),1)</f>
        <v>L37</v>
      </c>
      <c r="C72" s="69">
        <v>10254</v>
      </c>
      <c r="D72" s="70" t="s">
        <v>479</v>
      </c>
      <c r="E72" s="94" t="s">
        <v>416</v>
      </c>
      <c r="G72" s="67"/>
    </row>
    <row r="73" spans="1:7" ht="15" customHeight="1">
      <c r="A73" s="68" t="s">
        <v>114</v>
      </c>
      <c r="B73" s="68" t="str">
        <f>INDEX('2.CFR Structure'!B:B,MATCH(A73,'2.CFR Structure'!A:A,FALSE),1)</f>
        <v>L37</v>
      </c>
      <c r="C73" s="69">
        <v>10258</v>
      </c>
      <c r="D73" s="70" t="s">
        <v>480</v>
      </c>
      <c r="E73" s="94" t="s">
        <v>416</v>
      </c>
      <c r="G73" s="67"/>
    </row>
    <row r="74" spans="1:7" ht="15" customHeight="1">
      <c r="A74" s="68" t="s">
        <v>114</v>
      </c>
      <c r="B74" s="68" t="str">
        <f>INDEX('2.CFR Structure'!B:B,MATCH(A74,'2.CFR Structure'!A:A,FALSE),1)</f>
        <v>L37</v>
      </c>
      <c r="C74" s="69">
        <v>10259</v>
      </c>
      <c r="D74" s="70" t="s">
        <v>481</v>
      </c>
      <c r="E74" s="94" t="s">
        <v>416</v>
      </c>
      <c r="G74" s="67"/>
    </row>
    <row r="75" spans="1:7" ht="15" customHeight="1">
      <c r="A75" s="68" t="s">
        <v>146</v>
      </c>
      <c r="B75" s="68" t="str">
        <f>INDEX('2.CFR Structure'!B:B,MATCH(A75,'2.CFR Structure'!A:A,FALSE),1)</f>
        <v>L37</v>
      </c>
      <c r="C75" s="69">
        <v>10261</v>
      </c>
      <c r="D75" s="70" t="s">
        <v>482</v>
      </c>
      <c r="E75" s="94" t="s">
        <v>416</v>
      </c>
      <c r="G75" s="67"/>
    </row>
    <row r="76" spans="1:7" ht="15" customHeight="1">
      <c r="A76" s="68" t="s">
        <v>146</v>
      </c>
      <c r="B76" s="68" t="str">
        <f>INDEX('2.CFR Structure'!B:B,MATCH(A76,'2.CFR Structure'!A:A,FALSE),1)</f>
        <v>L37</v>
      </c>
      <c r="C76" s="69">
        <v>10262</v>
      </c>
      <c r="D76" s="70" t="s">
        <v>483</v>
      </c>
      <c r="E76" s="94" t="s">
        <v>416</v>
      </c>
      <c r="G76" s="67"/>
    </row>
    <row r="77" spans="1:7" ht="15" customHeight="1">
      <c r="A77" s="68" t="s">
        <v>146</v>
      </c>
      <c r="B77" s="68" t="str">
        <f>INDEX('2.CFR Structure'!B:B,MATCH(A77,'2.CFR Structure'!A:A,FALSE),1)</f>
        <v>L37</v>
      </c>
      <c r="C77" s="69">
        <v>10264</v>
      </c>
      <c r="D77" s="70" t="s">
        <v>484</v>
      </c>
      <c r="E77" s="94" t="s">
        <v>416</v>
      </c>
      <c r="G77" s="67"/>
    </row>
    <row r="78" spans="1:7" ht="15" customHeight="1">
      <c r="A78" s="68" t="s">
        <v>146</v>
      </c>
      <c r="B78" s="68" t="str">
        <f>INDEX('2.CFR Structure'!B:B,MATCH(A78,'2.CFR Structure'!A:A,FALSE),1)</f>
        <v>L37</v>
      </c>
      <c r="C78" s="69">
        <v>10268</v>
      </c>
      <c r="D78" s="70" t="s">
        <v>485</v>
      </c>
      <c r="E78" s="94" t="s">
        <v>416</v>
      </c>
      <c r="G78" s="67"/>
    </row>
    <row r="79" spans="1:7" ht="15" customHeight="1">
      <c r="A79" s="68" t="s">
        <v>146</v>
      </c>
      <c r="B79" s="68" t="str">
        <f>INDEX('2.CFR Structure'!B:B,MATCH(A79,'2.CFR Structure'!A:A,FALSE),1)</f>
        <v>L37</v>
      </c>
      <c r="C79" s="69">
        <v>10269</v>
      </c>
      <c r="D79" s="70" t="s">
        <v>486</v>
      </c>
      <c r="E79" s="94" t="s">
        <v>416</v>
      </c>
      <c r="G79" s="67"/>
    </row>
    <row r="80" spans="1:7" ht="15" customHeight="1">
      <c r="A80" s="68" t="s">
        <v>146</v>
      </c>
      <c r="B80" s="68" t="str">
        <f>INDEX('2.CFR Structure'!B:B,MATCH(A80,'2.CFR Structure'!A:A,FALSE),1)</f>
        <v>L37</v>
      </c>
      <c r="C80" s="69">
        <v>10271</v>
      </c>
      <c r="D80" s="70" t="s">
        <v>487</v>
      </c>
      <c r="E80" s="94" t="s">
        <v>416</v>
      </c>
      <c r="G80" s="67"/>
    </row>
    <row r="81" spans="1:7" ht="15" customHeight="1">
      <c r="A81" s="68" t="s">
        <v>146</v>
      </c>
      <c r="B81" s="68" t="str">
        <f>INDEX('2.CFR Structure'!B:B,MATCH(A81,'2.CFR Structure'!A:A,FALSE),1)</f>
        <v>L37</v>
      </c>
      <c r="C81" s="69">
        <v>10272</v>
      </c>
      <c r="D81" s="70" t="s">
        <v>488</v>
      </c>
      <c r="E81" s="94" t="s">
        <v>416</v>
      </c>
      <c r="G81" s="67"/>
    </row>
    <row r="82" spans="1:7" ht="15" customHeight="1">
      <c r="A82" s="68" t="s">
        <v>146</v>
      </c>
      <c r="B82" s="68" t="str">
        <f>INDEX('2.CFR Structure'!B:B,MATCH(A82,'2.CFR Structure'!A:A,FALSE),1)</f>
        <v>L37</v>
      </c>
      <c r="C82" s="69">
        <v>10274</v>
      </c>
      <c r="D82" s="70" t="s">
        <v>489</v>
      </c>
      <c r="E82" s="94" t="s">
        <v>416</v>
      </c>
      <c r="G82" s="67"/>
    </row>
    <row r="83" spans="1:7" ht="15" customHeight="1">
      <c r="A83" s="68" t="s">
        <v>146</v>
      </c>
      <c r="B83" s="68" t="str">
        <f>INDEX('2.CFR Structure'!B:B,MATCH(A83,'2.CFR Structure'!A:A,FALSE),1)</f>
        <v>L37</v>
      </c>
      <c r="C83" s="69">
        <v>10278</v>
      </c>
      <c r="D83" s="70" t="s">
        <v>490</v>
      </c>
      <c r="E83" s="94" t="s">
        <v>416</v>
      </c>
      <c r="G83" s="67"/>
    </row>
    <row r="84" spans="1:7" ht="15" customHeight="1">
      <c r="A84" s="68" t="s">
        <v>146</v>
      </c>
      <c r="B84" s="68" t="str">
        <f>INDEX('2.CFR Structure'!B:B,MATCH(A84,'2.CFR Structure'!A:A,FALSE),1)</f>
        <v>L37</v>
      </c>
      <c r="C84" s="69">
        <v>10279</v>
      </c>
      <c r="D84" s="70" t="s">
        <v>491</v>
      </c>
      <c r="E84" s="94" t="s">
        <v>416</v>
      </c>
      <c r="G84" s="67"/>
    </row>
    <row r="85" spans="1:7" ht="15" customHeight="1">
      <c r="A85" s="68" t="s">
        <v>146</v>
      </c>
      <c r="B85" s="68" t="str">
        <f>INDEX('2.CFR Structure'!B:B,MATCH(A85,'2.CFR Structure'!A:A,FALSE),1)</f>
        <v>L37</v>
      </c>
      <c r="C85" s="69">
        <v>10281</v>
      </c>
      <c r="D85" s="70" t="s">
        <v>492</v>
      </c>
      <c r="E85" s="94" t="s">
        <v>416</v>
      </c>
      <c r="G85" s="67"/>
    </row>
    <row r="86" spans="1:7" ht="15" customHeight="1">
      <c r="A86" s="68" t="s">
        <v>146</v>
      </c>
      <c r="B86" s="68" t="str">
        <f>INDEX('2.CFR Structure'!B:B,MATCH(A86,'2.CFR Structure'!A:A,FALSE),1)</f>
        <v>L37</v>
      </c>
      <c r="C86" s="69">
        <v>10282</v>
      </c>
      <c r="D86" s="70" t="s">
        <v>493</v>
      </c>
      <c r="E86" s="94" t="s">
        <v>416</v>
      </c>
      <c r="G86" s="67"/>
    </row>
    <row r="87" spans="1:7" ht="15" customHeight="1">
      <c r="A87" s="68" t="s">
        <v>146</v>
      </c>
      <c r="B87" s="68" t="str">
        <f>INDEX('2.CFR Structure'!B:B,MATCH(A87,'2.CFR Structure'!A:A,FALSE),1)</f>
        <v>L37</v>
      </c>
      <c r="C87" s="69">
        <v>10284</v>
      </c>
      <c r="D87" s="70" t="s">
        <v>494</v>
      </c>
      <c r="E87" s="94" t="s">
        <v>416</v>
      </c>
      <c r="G87" s="67"/>
    </row>
    <row r="88" spans="1:7" ht="15" customHeight="1">
      <c r="A88" s="68" t="s">
        <v>146</v>
      </c>
      <c r="B88" s="68" t="str">
        <f>INDEX('2.CFR Structure'!B:B,MATCH(A88,'2.CFR Structure'!A:A,FALSE),1)</f>
        <v>L37</v>
      </c>
      <c r="C88" s="69">
        <v>10288</v>
      </c>
      <c r="D88" s="70" t="s">
        <v>495</v>
      </c>
      <c r="E88" s="94" t="s">
        <v>416</v>
      </c>
      <c r="G88" s="67"/>
    </row>
    <row r="89" spans="1:7" ht="15" customHeight="1">
      <c r="A89" s="68" t="s">
        <v>146</v>
      </c>
      <c r="B89" s="68" t="str">
        <f>INDEX('2.CFR Structure'!B:B,MATCH(A89,'2.CFR Structure'!A:A,FALSE),1)</f>
        <v>L37</v>
      </c>
      <c r="C89" s="69">
        <v>10289</v>
      </c>
      <c r="D89" s="70" t="s">
        <v>496</v>
      </c>
      <c r="E89" s="94" t="s">
        <v>416</v>
      </c>
      <c r="G89" s="67"/>
    </row>
    <row r="90" spans="1:7" ht="15" customHeight="1">
      <c r="A90" s="68" t="s">
        <v>146</v>
      </c>
      <c r="B90" s="68" t="str">
        <f>INDEX('2.CFR Structure'!B:B,MATCH(A90,'2.CFR Structure'!A:A,FALSE),1)</f>
        <v>L37</v>
      </c>
      <c r="C90" s="69">
        <v>10401</v>
      </c>
      <c r="D90" s="70" t="s">
        <v>497</v>
      </c>
      <c r="E90" s="94" t="s">
        <v>416</v>
      </c>
      <c r="G90" s="67"/>
    </row>
    <row r="91" spans="1:7" ht="15" customHeight="1">
      <c r="A91" s="68" t="s">
        <v>146</v>
      </c>
      <c r="B91" s="68" t="str">
        <f>INDEX('2.CFR Structure'!B:B,MATCH(A91,'2.CFR Structure'!A:A,FALSE),1)</f>
        <v>L37</v>
      </c>
      <c r="C91" s="69">
        <v>10402</v>
      </c>
      <c r="D91" s="70" t="s">
        <v>498</v>
      </c>
      <c r="E91" s="94" t="s">
        <v>416</v>
      </c>
      <c r="G91" s="67"/>
    </row>
    <row r="92" spans="1:7" ht="15" customHeight="1">
      <c r="A92" s="68" t="s">
        <v>146</v>
      </c>
      <c r="B92" s="68" t="str">
        <f>INDEX('2.CFR Structure'!B:B,MATCH(A92,'2.CFR Structure'!A:A,FALSE),1)</f>
        <v>L37</v>
      </c>
      <c r="C92" s="69">
        <v>10404</v>
      </c>
      <c r="D92" s="70" t="s">
        <v>499</v>
      </c>
      <c r="E92" s="94" t="s">
        <v>416</v>
      </c>
      <c r="G92" s="67"/>
    </row>
    <row r="93" spans="1:7" ht="15" customHeight="1">
      <c r="A93" s="68" t="s">
        <v>146</v>
      </c>
      <c r="B93" s="68" t="str">
        <f>INDEX('2.CFR Structure'!B:B,MATCH(A93,'2.CFR Structure'!A:A,FALSE),1)</f>
        <v>L37</v>
      </c>
      <c r="C93" s="69">
        <v>10408</v>
      </c>
      <c r="D93" s="70" t="s">
        <v>500</v>
      </c>
      <c r="E93" s="94" t="s">
        <v>416</v>
      </c>
      <c r="G93" s="67"/>
    </row>
    <row r="94" spans="1:7" ht="15" customHeight="1">
      <c r="A94" s="68" t="s">
        <v>146</v>
      </c>
      <c r="B94" s="68" t="str">
        <f>INDEX('2.CFR Structure'!B:B,MATCH(A94,'2.CFR Structure'!A:A,FALSE),1)</f>
        <v>L37</v>
      </c>
      <c r="C94" s="69">
        <v>10409</v>
      </c>
      <c r="D94" s="70" t="s">
        <v>501</v>
      </c>
      <c r="E94" s="94" t="s">
        <v>416</v>
      </c>
      <c r="G94" s="67"/>
    </row>
    <row r="95" spans="1:7" ht="15" customHeight="1">
      <c r="A95" s="68" t="s">
        <v>146</v>
      </c>
      <c r="B95" s="68" t="str">
        <f>INDEX('2.CFR Structure'!B:B,MATCH(A95,'2.CFR Structure'!A:A,FALSE),1)</f>
        <v>L37</v>
      </c>
      <c r="C95" s="69">
        <v>10451</v>
      </c>
      <c r="D95" s="70" t="s">
        <v>502</v>
      </c>
      <c r="E95" s="94" t="s">
        <v>416</v>
      </c>
      <c r="G95" s="67"/>
    </row>
    <row r="96" spans="1:7" ht="15" customHeight="1">
      <c r="A96" s="68" t="s">
        <v>146</v>
      </c>
      <c r="B96" s="68" t="str">
        <f>INDEX('2.CFR Structure'!B:B,MATCH(A96,'2.CFR Structure'!A:A,FALSE),1)</f>
        <v>L37</v>
      </c>
      <c r="C96" s="69">
        <v>10452</v>
      </c>
      <c r="D96" s="70" t="s">
        <v>503</v>
      </c>
      <c r="E96" s="94" t="s">
        <v>416</v>
      </c>
      <c r="G96" s="67"/>
    </row>
    <row r="97" spans="1:7" ht="15" customHeight="1">
      <c r="A97" s="68" t="s">
        <v>146</v>
      </c>
      <c r="B97" s="68" t="str">
        <f>INDEX('2.CFR Structure'!B:B,MATCH(A97,'2.CFR Structure'!A:A,FALSE),1)</f>
        <v>L37</v>
      </c>
      <c r="C97" s="69">
        <v>10454</v>
      </c>
      <c r="D97" s="70" t="s">
        <v>504</v>
      </c>
      <c r="E97" s="94" t="s">
        <v>416</v>
      </c>
      <c r="G97" s="67"/>
    </row>
    <row r="98" spans="1:7" ht="15" customHeight="1">
      <c r="A98" s="68" t="s">
        <v>146</v>
      </c>
      <c r="B98" s="68" t="str">
        <f>INDEX('2.CFR Structure'!B:B,MATCH(A98,'2.CFR Structure'!A:A,FALSE),1)</f>
        <v>L37</v>
      </c>
      <c r="C98" s="69">
        <v>10458</v>
      </c>
      <c r="D98" s="70" t="s">
        <v>505</v>
      </c>
      <c r="E98" s="94" t="s">
        <v>416</v>
      </c>
      <c r="G98" s="67"/>
    </row>
    <row r="99" spans="1:7" ht="15" customHeight="1">
      <c r="A99" s="68" t="s">
        <v>146</v>
      </c>
      <c r="B99" s="68" t="str">
        <f>INDEX('2.CFR Structure'!B:B,MATCH(A99,'2.CFR Structure'!A:A,FALSE),1)</f>
        <v>L37</v>
      </c>
      <c r="C99" s="69">
        <v>10459</v>
      </c>
      <c r="D99" s="70" t="s">
        <v>506</v>
      </c>
      <c r="E99" s="94" t="s">
        <v>416</v>
      </c>
      <c r="G99" s="67"/>
    </row>
    <row r="100" spans="1:7" ht="15" customHeight="1">
      <c r="A100" s="68" t="s">
        <v>137</v>
      </c>
      <c r="B100" s="68" t="str">
        <f>INDEX('2.CFR Structure'!B:B,MATCH(A100,'2.CFR Structure'!A:A,FALSE),1)</f>
        <v>L37</v>
      </c>
      <c r="C100" s="69">
        <v>10831</v>
      </c>
      <c r="D100" s="70" t="s">
        <v>507</v>
      </c>
      <c r="E100" s="94" t="s">
        <v>416</v>
      </c>
      <c r="G100" s="67"/>
    </row>
    <row r="101" spans="1:7" ht="15" customHeight="1">
      <c r="A101" s="68" t="s">
        <v>137</v>
      </c>
      <c r="B101" s="68" t="str">
        <f>INDEX('2.CFR Structure'!B:B,MATCH(A101,'2.CFR Structure'!A:A,FALSE),1)</f>
        <v>L37</v>
      </c>
      <c r="C101" s="69">
        <v>10832</v>
      </c>
      <c r="D101" s="70" t="s">
        <v>508</v>
      </c>
      <c r="E101" s="94" t="s">
        <v>416</v>
      </c>
      <c r="G101" s="67"/>
    </row>
    <row r="102" spans="1:7" ht="15" customHeight="1">
      <c r="A102" s="68" t="s">
        <v>137</v>
      </c>
      <c r="B102" s="68" t="str">
        <f>INDEX('2.CFR Structure'!B:B,MATCH(A102,'2.CFR Structure'!A:A,FALSE),1)</f>
        <v>L37</v>
      </c>
      <c r="C102" s="69">
        <v>10834</v>
      </c>
      <c r="D102" s="70" t="s">
        <v>509</v>
      </c>
      <c r="E102" s="94" t="s">
        <v>416</v>
      </c>
      <c r="G102" s="67"/>
    </row>
    <row r="103" spans="1:7" ht="15" customHeight="1">
      <c r="A103" s="68" t="s">
        <v>291</v>
      </c>
      <c r="B103" s="68" t="str">
        <f>INDEX('2.CFR Structure'!B:B,MATCH(A103,'2.CFR Structure'!A:A,FALSE),1)</f>
        <v>L41</v>
      </c>
      <c r="C103" s="69">
        <v>10835</v>
      </c>
      <c r="D103" s="70" t="s">
        <v>510</v>
      </c>
      <c r="E103" s="94" t="s">
        <v>416</v>
      </c>
      <c r="G103" s="67"/>
    </row>
    <row r="104" spans="1:7" ht="15" customHeight="1">
      <c r="A104" s="68" t="s">
        <v>137</v>
      </c>
      <c r="B104" s="68" t="str">
        <f>INDEX('2.CFR Structure'!B:B,MATCH(A104,'2.CFR Structure'!A:A,FALSE),1)</f>
        <v>L37</v>
      </c>
      <c r="C104" s="69">
        <v>10838</v>
      </c>
      <c r="D104" s="70" t="s">
        <v>511</v>
      </c>
      <c r="E104" s="94" t="s">
        <v>416</v>
      </c>
      <c r="G104" s="67"/>
    </row>
    <row r="105" spans="1:7" ht="15" customHeight="1">
      <c r="A105" s="68" t="s">
        <v>137</v>
      </c>
      <c r="B105" s="68" t="str">
        <f>INDEX('2.CFR Structure'!B:B,MATCH(A105,'2.CFR Structure'!A:A,FALSE),1)</f>
        <v>L37</v>
      </c>
      <c r="C105" s="69">
        <v>10839</v>
      </c>
      <c r="D105" s="70" t="s">
        <v>512</v>
      </c>
      <c r="E105" s="94" t="s">
        <v>416</v>
      </c>
      <c r="G105" s="67"/>
    </row>
    <row r="106" spans="1:7" ht="15" customHeight="1">
      <c r="A106" s="68" t="s">
        <v>131</v>
      </c>
      <c r="B106" s="68" t="str">
        <f>INDEX('2.CFR Structure'!B:B,MATCH(A106,'2.CFR Structure'!A:A,FALSE),1)</f>
        <v>L37</v>
      </c>
      <c r="C106" s="69">
        <v>10841</v>
      </c>
      <c r="D106" s="70" t="s">
        <v>513</v>
      </c>
      <c r="E106" s="94" t="s">
        <v>416</v>
      </c>
      <c r="G106" s="67"/>
    </row>
    <row r="107" spans="1:7" ht="15" customHeight="1">
      <c r="A107" s="68" t="s">
        <v>131</v>
      </c>
      <c r="B107" s="68" t="str">
        <f>INDEX('2.CFR Structure'!B:B,MATCH(A107,'2.CFR Structure'!A:A,FALSE),1)</f>
        <v>L37</v>
      </c>
      <c r="C107" s="69">
        <v>10842</v>
      </c>
      <c r="D107" s="70" t="s">
        <v>514</v>
      </c>
      <c r="E107" s="94" t="s">
        <v>416</v>
      </c>
      <c r="G107" s="67"/>
    </row>
    <row r="108" spans="1:7" ht="15" customHeight="1">
      <c r="A108" s="68" t="s">
        <v>131</v>
      </c>
      <c r="B108" s="68" t="str">
        <f>INDEX('2.CFR Structure'!B:B,MATCH(A108,'2.CFR Structure'!A:A,FALSE),1)</f>
        <v>L37</v>
      </c>
      <c r="C108" s="69">
        <v>10844</v>
      </c>
      <c r="D108" s="70" t="s">
        <v>515</v>
      </c>
      <c r="E108" s="94" t="s">
        <v>416</v>
      </c>
      <c r="G108" s="67"/>
    </row>
    <row r="109" spans="1:7" ht="15" customHeight="1">
      <c r="A109" s="68" t="s">
        <v>131</v>
      </c>
      <c r="B109" s="68" t="str">
        <f>INDEX('2.CFR Structure'!B:B,MATCH(A109,'2.CFR Structure'!A:A,FALSE),1)</f>
        <v>L37</v>
      </c>
      <c r="C109" s="69">
        <v>10848</v>
      </c>
      <c r="D109" s="70" t="s">
        <v>516</v>
      </c>
      <c r="E109" s="94" t="s">
        <v>416</v>
      </c>
      <c r="G109" s="67"/>
    </row>
    <row r="110" spans="1:7" ht="15" customHeight="1">
      <c r="A110" s="68" t="s">
        <v>131</v>
      </c>
      <c r="B110" s="68" t="str">
        <f>INDEX('2.CFR Structure'!B:B,MATCH(A110,'2.CFR Structure'!A:A,FALSE),1)</f>
        <v>L37</v>
      </c>
      <c r="C110" s="69">
        <v>10849</v>
      </c>
      <c r="D110" s="70" t="s">
        <v>517</v>
      </c>
      <c r="E110" s="94" t="s">
        <v>416</v>
      </c>
      <c r="G110" s="67"/>
    </row>
    <row r="111" spans="1:7" ht="15" customHeight="1">
      <c r="A111" s="68" t="s">
        <v>142</v>
      </c>
      <c r="B111" s="68" t="str">
        <f>INDEX('2.CFR Structure'!B:B,MATCH(A111,'2.CFR Structure'!A:A,FALSE),1)</f>
        <v>L37</v>
      </c>
      <c r="C111" s="69">
        <v>10851</v>
      </c>
      <c r="D111" s="70" t="s">
        <v>518</v>
      </c>
      <c r="E111" s="94" t="s">
        <v>416</v>
      </c>
      <c r="G111" s="67"/>
    </row>
    <row r="112" spans="1:7" ht="15" customHeight="1">
      <c r="A112" s="68" t="s">
        <v>142</v>
      </c>
      <c r="B112" s="68" t="str">
        <f>INDEX('2.CFR Structure'!B:B,MATCH(A112,'2.CFR Structure'!A:A,FALSE),1)</f>
        <v>L37</v>
      </c>
      <c r="C112" s="69">
        <v>10852</v>
      </c>
      <c r="D112" s="70" t="s">
        <v>519</v>
      </c>
      <c r="E112" s="94" t="s">
        <v>416</v>
      </c>
      <c r="G112" s="67"/>
    </row>
    <row r="113" spans="1:7" ht="15" customHeight="1">
      <c r="A113" s="68" t="s">
        <v>142</v>
      </c>
      <c r="B113" s="68" t="str">
        <f>INDEX('2.CFR Structure'!B:B,MATCH(A113,'2.CFR Structure'!A:A,FALSE),1)</f>
        <v>L37</v>
      </c>
      <c r="C113" s="69">
        <v>10854</v>
      </c>
      <c r="D113" s="70" t="s">
        <v>520</v>
      </c>
      <c r="E113" s="94" t="s">
        <v>416</v>
      </c>
      <c r="G113" s="67"/>
    </row>
    <row r="114" spans="1:7" ht="15" customHeight="1">
      <c r="A114" s="68" t="s">
        <v>142</v>
      </c>
      <c r="B114" s="68" t="str">
        <f>INDEX('2.CFR Structure'!B:B,MATCH(A114,'2.CFR Structure'!A:A,FALSE),1)</f>
        <v>L37</v>
      </c>
      <c r="C114" s="69">
        <v>10858</v>
      </c>
      <c r="D114" s="70" t="s">
        <v>521</v>
      </c>
      <c r="E114" s="94" t="s">
        <v>416</v>
      </c>
      <c r="G114" s="67"/>
    </row>
    <row r="115" spans="1:7" ht="15" customHeight="1">
      <c r="A115" s="68" t="s">
        <v>142</v>
      </c>
      <c r="B115" s="68" t="str">
        <f>INDEX('2.CFR Structure'!B:B,MATCH(A115,'2.CFR Structure'!A:A,FALSE),1)</f>
        <v>L37</v>
      </c>
      <c r="C115" s="69">
        <v>10859</v>
      </c>
      <c r="D115" s="70" t="s">
        <v>522</v>
      </c>
      <c r="E115" s="94" t="s">
        <v>416</v>
      </c>
      <c r="G115" s="67"/>
    </row>
    <row r="116" spans="1:7" ht="15" customHeight="1">
      <c r="A116" s="68" t="s">
        <v>131</v>
      </c>
      <c r="B116" s="68" t="str">
        <f>INDEX('2.CFR Structure'!B:B,MATCH(A116,'2.CFR Structure'!A:A,FALSE),1)</f>
        <v>L37</v>
      </c>
      <c r="C116" s="69">
        <v>10861</v>
      </c>
      <c r="D116" s="70" t="s">
        <v>523</v>
      </c>
      <c r="E116" s="94" t="s">
        <v>416</v>
      </c>
      <c r="G116" s="67"/>
    </row>
    <row r="117" spans="1:7" ht="15" customHeight="1">
      <c r="A117" s="68" t="s">
        <v>131</v>
      </c>
      <c r="B117" s="68" t="str">
        <f>INDEX('2.CFR Structure'!B:B,MATCH(A117,'2.CFR Structure'!A:A,FALSE),1)</f>
        <v>L37</v>
      </c>
      <c r="C117" s="69">
        <v>10862</v>
      </c>
      <c r="D117" s="70" t="s">
        <v>524</v>
      </c>
      <c r="E117" s="94" t="s">
        <v>416</v>
      </c>
      <c r="G117" s="67"/>
    </row>
    <row r="118" spans="1:7" ht="15" customHeight="1">
      <c r="A118" s="68" t="s">
        <v>131</v>
      </c>
      <c r="B118" s="68" t="str">
        <f>INDEX('2.CFR Structure'!B:B,MATCH(A118,'2.CFR Structure'!A:A,FALSE),1)</f>
        <v>L37</v>
      </c>
      <c r="C118" s="69">
        <v>10864</v>
      </c>
      <c r="D118" s="70" t="s">
        <v>525</v>
      </c>
      <c r="E118" s="94" t="s">
        <v>416</v>
      </c>
      <c r="G118" s="67"/>
    </row>
    <row r="119" spans="1:7" ht="15" customHeight="1">
      <c r="A119" s="68" t="s">
        <v>131</v>
      </c>
      <c r="B119" s="68" t="str">
        <f>INDEX('2.CFR Structure'!B:B,MATCH(A119,'2.CFR Structure'!A:A,FALSE),1)</f>
        <v>L37</v>
      </c>
      <c r="C119" s="69">
        <v>10868</v>
      </c>
      <c r="D119" s="70" t="s">
        <v>526</v>
      </c>
      <c r="E119" s="94" t="s">
        <v>416</v>
      </c>
      <c r="G119" s="67"/>
    </row>
    <row r="120" spans="1:7" ht="15" customHeight="1">
      <c r="A120" s="68" t="s">
        <v>131</v>
      </c>
      <c r="B120" s="68" t="str">
        <f>INDEX('2.CFR Structure'!B:B,MATCH(A120,'2.CFR Structure'!A:A,FALSE),1)</f>
        <v>L37</v>
      </c>
      <c r="C120" s="69">
        <v>10869</v>
      </c>
      <c r="D120" s="70" t="s">
        <v>527</v>
      </c>
      <c r="E120" s="94" t="s">
        <v>416</v>
      </c>
      <c r="G120" s="67"/>
    </row>
    <row r="121" spans="1:7" ht="15" customHeight="1">
      <c r="A121" s="68" t="s">
        <v>146</v>
      </c>
      <c r="B121" s="68" t="str">
        <f>INDEX('2.CFR Structure'!B:B,MATCH(A121,'2.CFR Structure'!A:A,FALSE),1)</f>
        <v>L37</v>
      </c>
      <c r="C121" s="69">
        <v>10881</v>
      </c>
      <c r="D121" s="70" t="s">
        <v>528</v>
      </c>
      <c r="E121" s="94" t="s">
        <v>416</v>
      </c>
      <c r="G121" s="67"/>
    </row>
    <row r="122" spans="1:7" ht="15" customHeight="1">
      <c r="A122" s="68" t="s">
        <v>146</v>
      </c>
      <c r="B122" s="68" t="str">
        <f>INDEX('2.CFR Structure'!B:B,MATCH(A122,'2.CFR Structure'!A:A,FALSE),1)</f>
        <v>L37</v>
      </c>
      <c r="C122" s="69">
        <v>10882</v>
      </c>
      <c r="D122" s="70" t="s">
        <v>529</v>
      </c>
      <c r="E122" s="94" t="s">
        <v>416</v>
      </c>
      <c r="G122" s="67"/>
    </row>
    <row r="123" spans="1:7" ht="15" customHeight="1">
      <c r="A123" s="68" t="s">
        <v>146</v>
      </c>
      <c r="B123" s="68" t="str">
        <f>INDEX('2.CFR Structure'!B:B,MATCH(A123,'2.CFR Structure'!A:A,FALSE),1)</f>
        <v>L37</v>
      </c>
      <c r="C123" s="69">
        <v>10884</v>
      </c>
      <c r="D123" s="70" t="s">
        <v>530</v>
      </c>
      <c r="E123" s="94" t="s">
        <v>416</v>
      </c>
      <c r="G123" s="67"/>
    </row>
    <row r="124" spans="1:7" ht="15" customHeight="1">
      <c r="A124" s="68" t="s">
        <v>146</v>
      </c>
      <c r="B124" s="68" t="str">
        <f>INDEX('2.CFR Structure'!B:B,MATCH(A124,'2.CFR Structure'!A:A,FALSE),1)</f>
        <v>L37</v>
      </c>
      <c r="C124" s="72">
        <v>10888</v>
      </c>
      <c r="D124" s="70" t="s">
        <v>531</v>
      </c>
      <c r="E124" s="94" t="s">
        <v>416</v>
      </c>
      <c r="G124" s="67"/>
    </row>
    <row r="125" spans="1:7" ht="15" customHeight="1">
      <c r="A125" s="68" t="s">
        <v>146</v>
      </c>
      <c r="B125" s="68" t="str">
        <f>INDEX('2.CFR Structure'!B:B,MATCH(A125,'2.CFR Structure'!A:A,FALSE),1)</f>
        <v>L37</v>
      </c>
      <c r="C125" s="72">
        <v>10889</v>
      </c>
      <c r="D125" s="70" t="s">
        <v>532</v>
      </c>
      <c r="E125" s="94" t="s">
        <v>416</v>
      </c>
      <c r="G125" s="67"/>
    </row>
    <row r="126" spans="1:7" ht="15" customHeight="1">
      <c r="A126" s="71" t="s">
        <v>146</v>
      </c>
      <c r="B126" s="68" t="str">
        <f>INDEX('2.CFR Structure'!B:B,MATCH(A126,'2.CFR Structure'!A:A,FALSE),1)</f>
        <v>L37</v>
      </c>
      <c r="C126" s="72">
        <v>10901</v>
      </c>
      <c r="D126" s="70" t="s">
        <v>533</v>
      </c>
      <c r="E126" s="94" t="s">
        <v>416</v>
      </c>
      <c r="G126" s="67"/>
    </row>
    <row r="127" spans="1:7" ht="15" customHeight="1">
      <c r="A127" s="71" t="s">
        <v>146</v>
      </c>
      <c r="B127" s="68" t="str">
        <f>INDEX('2.CFR Structure'!B:B,MATCH(A127,'2.CFR Structure'!A:A,FALSE),1)</f>
        <v>L37</v>
      </c>
      <c r="C127" s="72">
        <v>10902</v>
      </c>
      <c r="D127" s="70" t="s">
        <v>534</v>
      </c>
      <c r="E127" s="94" t="s">
        <v>416</v>
      </c>
      <c r="G127" s="67"/>
    </row>
    <row r="128" spans="1:7" ht="15" customHeight="1">
      <c r="A128" s="71" t="s">
        <v>146</v>
      </c>
      <c r="B128" s="68" t="str">
        <f>INDEX('2.CFR Structure'!B:B,MATCH(A128,'2.CFR Structure'!A:A,FALSE),1)</f>
        <v>L37</v>
      </c>
      <c r="C128" s="72">
        <v>10904</v>
      </c>
      <c r="D128" s="70" t="s">
        <v>535</v>
      </c>
      <c r="E128" s="94" t="s">
        <v>416</v>
      </c>
      <c r="G128" s="67"/>
    </row>
    <row r="129" spans="1:7" ht="15" customHeight="1">
      <c r="A129" s="71" t="s">
        <v>146</v>
      </c>
      <c r="B129" s="68" t="str">
        <f>INDEX('2.CFR Structure'!B:B,MATCH(A129,'2.CFR Structure'!A:A,FALSE),1)</f>
        <v>L37</v>
      </c>
      <c r="C129" s="72">
        <v>10908</v>
      </c>
      <c r="D129" s="70" t="s">
        <v>536</v>
      </c>
      <c r="E129" s="94" t="s">
        <v>416</v>
      </c>
      <c r="G129" s="67"/>
    </row>
    <row r="130" spans="1:7" ht="15" customHeight="1">
      <c r="A130" s="71" t="s">
        <v>146</v>
      </c>
      <c r="B130" s="68" t="str">
        <f>INDEX('2.CFR Structure'!B:B,MATCH(A130,'2.CFR Structure'!A:A,FALSE),1)</f>
        <v>L37</v>
      </c>
      <c r="C130" s="72">
        <v>10909</v>
      </c>
      <c r="D130" s="70" t="s">
        <v>537</v>
      </c>
      <c r="E130" s="94" t="s">
        <v>416</v>
      </c>
      <c r="G130" s="67"/>
    </row>
    <row r="131" spans="1:7" ht="15" customHeight="1">
      <c r="A131" s="71" t="s">
        <v>146</v>
      </c>
      <c r="B131" s="68" t="str">
        <f>INDEX('2.CFR Structure'!B:B,MATCH(A131,'2.CFR Structure'!A:A,FALSE),1)</f>
        <v>L37</v>
      </c>
      <c r="C131" s="72">
        <v>11010</v>
      </c>
      <c r="D131" s="70" t="s">
        <v>538</v>
      </c>
      <c r="E131" s="94" t="s">
        <v>416</v>
      </c>
      <c r="G131" s="67"/>
    </row>
    <row r="132" spans="1:7" ht="15" customHeight="1">
      <c r="A132" s="71" t="s">
        <v>146</v>
      </c>
      <c r="B132" s="68" t="str">
        <f>INDEX('2.CFR Structure'!B:B,MATCH(A132,'2.CFR Structure'!A:A,FALSE),1)</f>
        <v>L37</v>
      </c>
      <c r="C132" s="72">
        <v>11018</v>
      </c>
      <c r="D132" s="70" t="s">
        <v>539</v>
      </c>
      <c r="E132" s="94" t="s">
        <v>416</v>
      </c>
      <c r="G132" s="67"/>
    </row>
    <row r="133" spans="1:7" ht="15" customHeight="1">
      <c r="A133" s="71" t="s">
        <v>146</v>
      </c>
      <c r="B133" s="68" t="str">
        <f>INDEX('2.CFR Structure'!B:B,MATCH(A133,'2.CFR Structure'!A:A,FALSE),1)</f>
        <v>L37</v>
      </c>
      <c r="C133" s="72">
        <v>11019</v>
      </c>
      <c r="D133" s="70" t="s">
        <v>540</v>
      </c>
      <c r="E133" s="94" t="s">
        <v>416</v>
      </c>
      <c r="G133" s="67"/>
    </row>
    <row r="134" spans="1:7" ht="15" customHeight="1">
      <c r="A134" s="71" t="s">
        <v>170</v>
      </c>
      <c r="B134" s="68" t="str">
        <f>INDEX('2.CFR Structure'!B:B,MATCH(A134,'2.CFR Structure'!A:A,FALSE),1)</f>
        <v>L38</v>
      </c>
      <c r="C134" s="69">
        <v>11020</v>
      </c>
      <c r="D134" s="70" t="s">
        <v>541</v>
      </c>
      <c r="E134" s="94" t="s">
        <v>416</v>
      </c>
      <c r="G134" s="67"/>
    </row>
    <row r="135" spans="1:7" ht="15" customHeight="1">
      <c r="A135" s="68" t="s">
        <v>170</v>
      </c>
      <c r="B135" s="68" t="str">
        <f>INDEX('2.CFR Structure'!B:B,MATCH(A135,'2.CFR Structure'!A:A,FALSE),1)</f>
        <v>L38</v>
      </c>
      <c r="C135" s="69">
        <v>11030</v>
      </c>
      <c r="D135" s="70" t="s">
        <v>542</v>
      </c>
      <c r="E135" s="94" t="s">
        <v>416</v>
      </c>
      <c r="G135" s="67"/>
    </row>
    <row r="136" spans="1:7" ht="15" customHeight="1">
      <c r="A136" s="68" t="s">
        <v>170</v>
      </c>
      <c r="B136" s="68" t="str">
        <f>INDEX('2.CFR Structure'!B:B,MATCH(A136,'2.CFR Structure'!A:A,FALSE),1)</f>
        <v>L38</v>
      </c>
      <c r="C136" s="72">
        <v>11050</v>
      </c>
      <c r="D136" s="70" t="s">
        <v>543</v>
      </c>
      <c r="E136" s="94" t="s">
        <v>416</v>
      </c>
      <c r="G136" s="67"/>
    </row>
    <row r="137" spans="1:7" ht="15" customHeight="1">
      <c r="A137" s="68" t="s">
        <v>170</v>
      </c>
      <c r="B137" s="68" t="str">
        <f>INDEX('2.CFR Structure'!B:B,MATCH(A137,'2.CFR Structure'!A:A,FALSE),1)</f>
        <v>L38</v>
      </c>
      <c r="C137" s="72">
        <v>11080</v>
      </c>
      <c r="D137" s="70" t="s">
        <v>544</v>
      </c>
      <c r="E137" s="94" t="s">
        <v>416</v>
      </c>
      <c r="G137" s="67"/>
    </row>
    <row r="138" spans="1:7" ht="15" customHeight="1">
      <c r="A138" s="68" t="s">
        <v>170</v>
      </c>
      <c r="B138" s="68" t="str">
        <f>INDEX('2.CFR Structure'!B:B,MATCH(A138,'2.CFR Structure'!A:A,FALSE),1)</f>
        <v>L38</v>
      </c>
      <c r="C138" s="72">
        <v>11090</v>
      </c>
      <c r="D138" s="70" t="s">
        <v>545</v>
      </c>
      <c r="E138" s="94" t="s">
        <v>416</v>
      </c>
      <c r="G138" s="67"/>
    </row>
    <row r="139" spans="1:7" ht="15" customHeight="1">
      <c r="A139" s="71" t="s">
        <v>170</v>
      </c>
      <c r="B139" s="68" t="str">
        <f>INDEX('2.CFR Structure'!B:B,MATCH(A139,'2.CFR Structure'!A:A,FALSE),1)</f>
        <v>L38</v>
      </c>
      <c r="C139" s="72">
        <v>11100</v>
      </c>
      <c r="D139" s="70" t="s">
        <v>546</v>
      </c>
      <c r="E139" s="94" t="s">
        <v>416</v>
      </c>
      <c r="G139" s="67"/>
    </row>
    <row r="140" spans="1:7" ht="15" customHeight="1">
      <c r="A140" s="113" t="s">
        <v>170</v>
      </c>
      <c r="B140" s="68" t="str">
        <f>INDEX('2.CFR Structure'!B:B,MATCH(A140,'2.CFR Structure'!A:A,FALSE),1)</f>
        <v>L38</v>
      </c>
      <c r="C140" s="72">
        <v>11110</v>
      </c>
      <c r="D140" s="75" t="s">
        <v>547</v>
      </c>
      <c r="E140" s="94" t="s">
        <v>416</v>
      </c>
      <c r="G140" s="67"/>
    </row>
    <row r="141" spans="1:7" ht="15" customHeight="1">
      <c r="A141" s="71" t="s">
        <v>170</v>
      </c>
      <c r="B141" s="68" t="str">
        <f>INDEX('2.CFR Structure'!B:B,MATCH(A141,'2.CFR Structure'!A:A,FALSE),1)</f>
        <v>L38</v>
      </c>
      <c r="C141" s="72">
        <v>11120</v>
      </c>
      <c r="D141" s="70" t="s">
        <v>548</v>
      </c>
      <c r="E141" s="94" t="s">
        <v>416</v>
      </c>
      <c r="G141" s="67"/>
    </row>
    <row r="142" spans="1:7" ht="15" customHeight="1">
      <c r="A142" s="68" t="s">
        <v>170</v>
      </c>
      <c r="B142" s="68" t="str">
        <f>INDEX('2.CFR Structure'!B:B,MATCH(A142,'2.CFR Structure'!A:A,FALSE),1)</f>
        <v>L38</v>
      </c>
      <c r="C142" s="69">
        <v>11140</v>
      </c>
      <c r="D142" s="70" t="s">
        <v>549</v>
      </c>
      <c r="E142" s="94" t="s">
        <v>416</v>
      </c>
      <c r="G142" s="67"/>
    </row>
    <row r="143" spans="1:7" ht="15" customHeight="1">
      <c r="A143" s="68" t="s">
        <v>193</v>
      </c>
      <c r="B143" s="68" t="str">
        <f>INDEX('2.CFR Structure'!B:B,MATCH(A143,'2.CFR Structure'!A:A,FALSE),1)</f>
        <v>L38</v>
      </c>
      <c r="C143" s="69">
        <v>11150</v>
      </c>
      <c r="D143" s="70" t="s">
        <v>550</v>
      </c>
      <c r="E143" s="94" t="s">
        <v>416</v>
      </c>
      <c r="G143" s="67"/>
    </row>
    <row r="144" spans="1:7" ht="15" customHeight="1">
      <c r="A144" s="68" t="s">
        <v>203</v>
      </c>
      <c r="B144" s="68" t="str">
        <f>INDEX('2.CFR Structure'!B:B,MATCH(A144,'2.CFR Structure'!A:A,FALSE),1)</f>
        <v>L38</v>
      </c>
      <c r="C144" s="69">
        <v>11170</v>
      </c>
      <c r="D144" s="70" t="s">
        <v>551</v>
      </c>
      <c r="E144" s="94" t="s">
        <v>416</v>
      </c>
      <c r="G144" s="67"/>
    </row>
    <row r="145" spans="1:7" ht="15" customHeight="1">
      <c r="A145" s="68" t="s">
        <v>170</v>
      </c>
      <c r="B145" s="68" t="str">
        <f>INDEX('2.CFR Structure'!B:B,MATCH(A145,'2.CFR Structure'!A:A,FALSE),1)</f>
        <v>L38</v>
      </c>
      <c r="C145" s="69">
        <v>11680</v>
      </c>
      <c r="D145" s="70" t="s">
        <v>552</v>
      </c>
      <c r="E145" s="94" t="s">
        <v>416</v>
      </c>
      <c r="G145" s="67"/>
    </row>
    <row r="146" spans="1:7" ht="15" customHeight="1">
      <c r="A146" s="68" t="s">
        <v>170</v>
      </c>
      <c r="B146" s="68" t="str">
        <f>INDEX('2.CFR Structure'!B:B,MATCH(A146,'2.CFR Structure'!A:A,FALSE),1)</f>
        <v>L38</v>
      </c>
      <c r="C146" s="69">
        <v>11720</v>
      </c>
      <c r="D146" s="1" t="s">
        <v>553</v>
      </c>
      <c r="E146" s="94" t="s">
        <v>416</v>
      </c>
      <c r="G146" s="67"/>
    </row>
    <row r="147" spans="1:7" ht="15" customHeight="1">
      <c r="A147" s="68" t="s">
        <v>170</v>
      </c>
      <c r="B147" s="68" t="str">
        <f>INDEX('2.CFR Structure'!B:B,MATCH(A147,'2.CFR Structure'!A:A,FALSE),1)</f>
        <v>L38</v>
      </c>
      <c r="C147" s="69">
        <v>11770</v>
      </c>
      <c r="D147" s="70" t="s">
        <v>554</v>
      </c>
      <c r="E147" s="94" t="s">
        <v>416</v>
      </c>
      <c r="G147" s="67"/>
    </row>
    <row r="148" spans="1:7" ht="15" customHeight="1">
      <c r="A148" s="68" t="s">
        <v>170</v>
      </c>
      <c r="B148" s="68" t="str">
        <f>INDEX('2.CFR Structure'!B:B,MATCH(A148,'2.CFR Structure'!A:A,FALSE),1)</f>
        <v>L38</v>
      </c>
      <c r="C148" s="69">
        <v>11775</v>
      </c>
      <c r="D148" s="70" t="s">
        <v>555</v>
      </c>
      <c r="E148" s="94" t="s">
        <v>416</v>
      </c>
      <c r="G148" s="67"/>
    </row>
    <row r="149" spans="1:7" ht="15" customHeight="1">
      <c r="A149" s="68" t="s">
        <v>286</v>
      </c>
      <c r="B149" s="68" t="str">
        <f>INDEX('2.CFR Structure'!B:B,MATCH(A149,'2.CFR Structure'!A:A,FALSE),1)</f>
        <v>L41</v>
      </c>
      <c r="C149" s="69">
        <v>13035</v>
      </c>
      <c r="D149" s="70" t="s">
        <v>556</v>
      </c>
      <c r="E149" s="94" t="s">
        <v>416</v>
      </c>
      <c r="G149" s="67"/>
    </row>
    <row r="150" spans="1:7" ht="15" customHeight="1">
      <c r="A150" s="68" t="s">
        <v>207</v>
      </c>
      <c r="B150" s="68" t="str">
        <f>INDEX('2.CFR Structure'!B:B,MATCH(A150,'2.CFR Structure'!A:A,FALSE),1)</f>
        <v>L39</v>
      </c>
      <c r="C150" s="69">
        <v>20060</v>
      </c>
      <c r="D150" s="70" t="s">
        <v>557</v>
      </c>
      <c r="E150" s="94" t="s">
        <v>416</v>
      </c>
      <c r="G150" s="67"/>
    </row>
    <row r="151" spans="1:7" ht="15" customHeight="1">
      <c r="A151" s="68" t="s">
        <v>212</v>
      </c>
      <c r="B151" s="68" t="str">
        <f>INDEX('2.CFR Structure'!B:B,MATCH(A151,'2.CFR Structure'!A:A,FALSE),1)</f>
        <v>L39</v>
      </c>
      <c r="C151" s="69">
        <v>20110</v>
      </c>
      <c r="D151" s="70" t="s">
        <v>558</v>
      </c>
      <c r="E151" s="94" t="s">
        <v>416</v>
      </c>
      <c r="G151" s="67"/>
    </row>
    <row r="152" spans="1:7" ht="15" customHeight="1">
      <c r="A152" s="68" t="s">
        <v>345</v>
      </c>
      <c r="B152" s="68" t="str">
        <f>INDEX('2.CFR Structure'!B:B,MATCH(A152,'2.CFR Structure'!A:A,FALSE),1)</f>
        <v>L60</v>
      </c>
      <c r="C152" s="69">
        <v>20130</v>
      </c>
      <c r="D152" s="70" t="s">
        <v>559</v>
      </c>
      <c r="E152" s="95" t="s">
        <v>560</v>
      </c>
      <c r="G152" s="67"/>
    </row>
    <row r="153" spans="1:7" ht="15" customHeight="1">
      <c r="A153" s="68" t="s">
        <v>695</v>
      </c>
      <c r="B153" s="68" t="str">
        <f>INDEX('2.CFR Structure'!B:B,MATCH(A153,'2.CFR Structure'!A:A,FALSE),1)</f>
        <v>L60</v>
      </c>
      <c r="C153" s="69">
        <v>20141</v>
      </c>
      <c r="D153" s="70" t="s">
        <v>700</v>
      </c>
      <c r="E153" s="95" t="s">
        <v>560</v>
      </c>
      <c r="G153" s="67"/>
    </row>
    <row r="154" spans="1:7" ht="15" customHeight="1">
      <c r="A154" s="68" t="s">
        <v>696</v>
      </c>
      <c r="B154" s="68" t="str">
        <f>INDEX('2.CFR Structure'!B:B,MATCH(A154,'2.CFR Structure'!A:A,FALSE),1)</f>
        <v>L60</v>
      </c>
      <c r="C154" s="69">
        <v>20142</v>
      </c>
      <c r="D154" s="70" t="s">
        <v>701</v>
      </c>
      <c r="E154" s="95" t="s">
        <v>560</v>
      </c>
      <c r="G154" s="67"/>
    </row>
    <row r="155" spans="1:7" ht="15" customHeight="1">
      <c r="A155" s="68" t="s">
        <v>697</v>
      </c>
      <c r="B155" s="68" t="str">
        <f>INDEX('2.CFR Structure'!B:B,MATCH(A155,'2.CFR Structure'!A:A,FALSE),1)</f>
        <v>L60</v>
      </c>
      <c r="C155" s="69">
        <v>20143</v>
      </c>
      <c r="D155" s="70" t="s">
        <v>704</v>
      </c>
      <c r="E155" s="95" t="s">
        <v>560</v>
      </c>
      <c r="G155" s="67"/>
    </row>
    <row r="156" spans="1:7" ht="15" customHeight="1">
      <c r="A156" s="68" t="s">
        <v>698</v>
      </c>
      <c r="B156" s="68" t="str">
        <f>INDEX('2.CFR Structure'!B:B,MATCH(A156,'2.CFR Structure'!A:A,FALSE),1)</f>
        <v>L60</v>
      </c>
      <c r="C156" s="69">
        <v>20144</v>
      </c>
      <c r="D156" s="70" t="s">
        <v>702</v>
      </c>
      <c r="E156" s="95" t="s">
        <v>560</v>
      </c>
      <c r="G156" s="67"/>
    </row>
    <row r="157" spans="1:7" ht="15" customHeight="1">
      <c r="A157" s="68" t="s">
        <v>699</v>
      </c>
      <c r="B157" s="68" t="str">
        <f>INDEX('2.CFR Structure'!B:B,MATCH(A157,'2.CFR Structure'!A:A,FALSE),1)</f>
        <v>L60</v>
      </c>
      <c r="C157" s="69">
        <v>20145</v>
      </c>
      <c r="D157" s="70" t="s">
        <v>703</v>
      </c>
      <c r="E157" s="95" t="s">
        <v>560</v>
      </c>
      <c r="G157" s="67"/>
    </row>
    <row r="158" spans="1:7" ht="15" customHeight="1">
      <c r="A158" s="68" t="s">
        <v>345</v>
      </c>
      <c r="B158" s="68" t="str">
        <f>INDEX('2.CFR Structure'!B:B,MATCH(A158,'2.CFR Structure'!A:A,FALSE),1)</f>
        <v>L60</v>
      </c>
      <c r="C158" s="69">
        <v>20190</v>
      </c>
      <c r="D158" s="70" t="s">
        <v>561</v>
      </c>
      <c r="E158" s="95" t="s">
        <v>560</v>
      </c>
      <c r="G158" s="67"/>
    </row>
    <row r="159" spans="1:7" ht="15" customHeight="1">
      <c r="A159" s="68" t="s">
        <v>232</v>
      </c>
      <c r="B159" s="68" t="str">
        <f>INDEX('2.CFR Structure'!B:B,MATCH(A159,'2.CFR Structure'!A:A,FALSE),1)</f>
        <v>L39</v>
      </c>
      <c r="C159" s="69">
        <v>20200</v>
      </c>
      <c r="D159" s="70" t="s">
        <v>562</v>
      </c>
      <c r="E159" s="94" t="s">
        <v>416</v>
      </c>
      <c r="G159" s="67"/>
    </row>
    <row r="160" spans="1:7" ht="15" customHeight="1">
      <c r="A160" s="68" t="s">
        <v>223</v>
      </c>
      <c r="B160" s="68" t="str">
        <f>INDEX('2.CFR Structure'!B:B,MATCH(A160,'2.CFR Structure'!A:A,FALSE),1)</f>
        <v>L39</v>
      </c>
      <c r="C160" s="69">
        <v>21010</v>
      </c>
      <c r="D160" s="70" t="s">
        <v>563</v>
      </c>
      <c r="E160" s="94" t="s">
        <v>416</v>
      </c>
      <c r="G160" s="67"/>
    </row>
    <row r="161" spans="1:7" ht="15" customHeight="1">
      <c r="A161" s="68" t="s">
        <v>223</v>
      </c>
      <c r="B161" s="68" t="str">
        <f>INDEX('2.CFR Structure'!B:B,MATCH(A161,'2.CFR Structure'!A:A,FALSE),1)</f>
        <v>L39</v>
      </c>
      <c r="C161" s="69">
        <v>21020</v>
      </c>
      <c r="D161" s="70" t="s">
        <v>564</v>
      </c>
      <c r="E161" s="94" t="s">
        <v>416</v>
      </c>
      <c r="G161" s="67"/>
    </row>
    <row r="162" spans="1:7" ht="15" customHeight="1">
      <c r="A162" s="68" t="s">
        <v>223</v>
      </c>
      <c r="B162" s="68" t="str">
        <f>INDEX('2.CFR Structure'!B:B,MATCH(A162,'2.CFR Structure'!A:A,FALSE),1)</f>
        <v>L39</v>
      </c>
      <c r="C162" s="69">
        <v>21030</v>
      </c>
      <c r="D162" s="70" t="s">
        <v>565</v>
      </c>
      <c r="E162" s="94" t="s">
        <v>416</v>
      </c>
      <c r="G162" s="67"/>
    </row>
    <row r="163" spans="1:7" ht="15" customHeight="1">
      <c r="A163" s="68" t="s">
        <v>232</v>
      </c>
      <c r="B163" s="68" t="str">
        <f>INDEX('2.CFR Structure'!B:B,MATCH(A163,'2.CFR Structure'!A:A,FALSE),1)</f>
        <v>L39</v>
      </c>
      <c r="C163" s="69">
        <v>22000</v>
      </c>
      <c r="D163" s="70" t="s">
        <v>566</v>
      </c>
      <c r="E163" s="94" t="s">
        <v>416</v>
      </c>
      <c r="G163" s="67"/>
    </row>
    <row r="164" spans="1:7" ht="15" customHeight="1">
      <c r="A164" s="68" t="s">
        <v>232</v>
      </c>
      <c r="B164" s="68" t="str">
        <f>INDEX('2.CFR Structure'!B:B,MATCH(A164,'2.CFR Structure'!A:A,FALSE),1)</f>
        <v>L39</v>
      </c>
      <c r="C164" s="69">
        <v>22030</v>
      </c>
      <c r="D164" s="70" t="s">
        <v>567</v>
      </c>
      <c r="E164" s="94" t="s">
        <v>416</v>
      </c>
      <c r="G164" s="67"/>
    </row>
    <row r="165" spans="1:7" ht="15" customHeight="1">
      <c r="A165" s="68" t="s">
        <v>232</v>
      </c>
      <c r="B165" s="68" t="str">
        <f>INDEX('2.CFR Structure'!B:B,MATCH(A165,'2.CFR Structure'!A:A,FALSE),1)</f>
        <v>L39</v>
      </c>
      <c r="C165" s="69">
        <v>22050</v>
      </c>
      <c r="D165" s="70" t="s">
        <v>568</v>
      </c>
      <c r="E165" s="94" t="s">
        <v>416</v>
      </c>
      <c r="G165" s="67"/>
    </row>
    <row r="166" spans="1:7" ht="15" customHeight="1">
      <c r="A166" s="68" t="s">
        <v>229</v>
      </c>
      <c r="B166" s="68" t="str">
        <f>INDEX('2.CFR Structure'!B:B,MATCH(A166,'2.CFR Structure'!A:A,FALSE),1)</f>
        <v>L39</v>
      </c>
      <c r="C166" s="69">
        <v>22400</v>
      </c>
      <c r="D166" s="70" t="s">
        <v>228</v>
      </c>
      <c r="E166" s="94" t="s">
        <v>416</v>
      </c>
      <c r="G166" s="67"/>
    </row>
    <row r="167" spans="1:7" ht="15" customHeight="1">
      <c r="A167" s="68" t="s">
        <v>220</v>
      </c>
      <c r="B167" s="68" t="str">
        <f>INDEX('2.CFR Structure'!B:B,MATCH(A167,'2.CFR Structure'!A:A,FALSE),1)</f>
        <v>L39</v>
      </c>
      <c r="C167" s="69">
        <v>22700</v>
      </c>
      <c r="D167" s="70" t="s">
        <v>569</v>
      </c>
      <c r="E167" s="94" t="s">
        <v>416</v>
      </c>
      <c r="G167" s="67"/>
    </row>
    <row r="168" spans="1:7" ht="15" customHeight="1">
      <c r="A168" s="76" t="s">
        <v>232</v>
      </c>
      <c r="B168" s="68" t="str">
        <f>INDEX('2.CFR Structure'!B:B,MATCH(A168,'2.CFR Structure'!A:A,FALSE),1)</f>
        <v>L39</v>
      </c>
      <c r="C168" s="77">
        <v>23020</v>
      </c>
      <c r="D168" s="70" t="s">
        <v>570</v>
      </c>
      <c r="E168" s="94" t="s">
        <v>416</v>
      </c>
      <c r="G168" s="67"/>
    </row>
    <row r="169" spans="1:7" ht="15" customHeight="1">
      <c r="A169" s="68" t="s">
        <v>216</v>
      </c>
      <c r="B169" s="68" t="str">
        <f>INDEX('2.CFR Structure'!B:B,MATCH(A169,'2.CFR Structure'!A:A,FALSE),1)</f>
        <v>L39</v>
      </c>
      <c r="C169" s="69">
        <v>25020</v>
      </c>
      <c r="D169" s="70" t="s">
        <v>571</v>
      </c>
      <c r="E169" s="94" t="s">
        <v>416</v>
      </c>
      <c r="G169" s="67"/>
    </row>
    <row r="170" spans="1:7" ht="15" customHeight="1">
      <c r="A170" s="68" t="s">
        <v>232</v>
      </c>
      <c r="B170" s="68" t="str">
        <f>INDEX('2.CFR Structure'!B:B,MATCH(A170,'2.CFR Structure'!A:A,FALSE),1)</f>
        <v>L39</v>
      </c>
      <c r="C170" s="69">
        <v>25030</v>
      </c>
      <c r="D170" s="70" t="s">
        <v>238</v>
      </c>
      <c r="E170" s="94" t="s">
        <v>416</v>
      </c>
      <c r="G170" s="67"/>
    </row>
    <row r="171" spans="1:7" ht="15" customHeight="1">
      <c r="A171" s="68" t="s">
        <v>268</v>
      </c>
      <c r="B171" s="68" t="str">
        <f>INDEX('2.CFR Structure'!B:B,MATCH(A171,'2.CFR Structure'!A:A,FALSE),1)</f>
        <v>L41</v>
      </c>
      <c r="C171" s="69">
        <v>25710</v>
      </c>
      <c r="D171" s="70" t="s">
        <v>572</v>
      </c>
      <c r="E171" s="94" t="s">
        <v>416</v>
      </c>
      <c r="G171" s="67"/>
    </row>
    <row r="172" spans="1:7" ht="15" customHeight="1">
      <c r="A172" s="68" t="s">
        <v>349</v>
      </c>
      <c r="B172" s="68" t="str">
        <f>INDEX('2.CFR Structure'!B:B,MATCH(A172,'2.CFR Structure'!A:A,FALSE),1)</f>
        <v>L60</v>
      </c>
      <c r="C172" s="69">
        <v>30010</v>
      </c>
      <c r="D172" s="70" t="s">
        <v>348</v>
      </c>
      <c r="E172" s="95" t="s">
        <v>560</v>
      </c>
      <c r="G172" s="67"/>
    </row>
    <row r="173" spans="1:7" ht="15" customHeight="1">
      <c r="A173" s="68" t="s">
        <v>349</v>
      </c>
      <c r="B173" s="68" t="str">
        <f>INDEX('2.CFR Structure'!B:B,MATCH(A173,'2.CFR Structure'!A:A,FALSE),1)</f>
        <v>L60</v>
      </c>
      <c r="C173" s="69">
        <v>30011</v>
      </c>
      <c r="D173" s="70" t="s">
        <v>573</v>
      </c>
      <c r="E173" s="95" t="s">
        <v>560</v>
      </c>
      <c r="G173" s="67"/>
    </row>
    <row r="174" spans="1:7" ht="15" customHeight="1">
      <c r="A174" s="68" t="s">
        <v>223</v>
      </c>
      <c r="B174" s="68" t="str">
        <f>INDEX('2.CFR Structure'!B:B,MATCH(A174,'2.CFR Structure'!A:A,FALSE),1)</f>
        <v>L39</v>
      </c>
      <c r="C174" s="69">
        <v>30070</v>
      </c>
      <c r="D174" s="70" t="s">
        <v>574</v>
      </c>
      <c r="E174" s="94" t="s">
        <v>416</v>
      </c>
      <c r="G174" s="67"/>
    </row>
    <row r="175" spans="1:7" ht="15" customHeight="1">
      <c r="A175" s="68" t="s">
        <v>241</v>
      </c>
      <c r="B175" s="68" t="str">
        <f>INDEX('2.CFR Structure'!B:B,MATCH(A175,'2.CFR Structure'!A:A,FALSE),1)</f>
        <v>L40</v>
      </c>
      <c r="C175" s="69">
        <v>30160</v>
      </c>
      <c r="D175" s="70" t="s">
        <v>575</v>
      </c>
      <c r="E175" s="94" t="s">
        <v>416</v>
      </c>
      <c r="G175" s="67"/>
    </row>
    <row r="176" spans="1:7" ht="15" customHeight="1">
      <c r="A176" s="68" t="s">
        <v>170</v>
      </c>
      <c r="B176" s="68" t="str">
        <f>INDEX('2.CFR Structure'!B:B,MATCH(A176,'2.CFR Structure'!A:A,FALSE),1)</f>
        <v>L38</v>
      </c>
      <c r="C176" s="69">
        <v>32010</v>
      </c>
      <c r="D176" s="70" t="s">
        <v>576</v>
      </c>
      <c r="E176" s="94" t="s">
        <v>416</v>
      </c>
      <c r="G176" s="67"/>
    </row>
    <row r="177" spans="1:7" ht="15" customHeight="1">
      <c r="A177" s="68" t="s">
        <v>170</v>
      </c>
      <c r="B177" s="68" t="str">
        <f>INDEX('2.CFR Structure'!B:B,MATCH(A177,'2.CFR Structure'!A:A,FALSE),1)</f>
        <v>L38</v>
      </c>
      <c r="C177" s="69">
        <v>33020</v>
      </c>
      <c r="D177" s="70" t="s">
        <v>577</v>
      </c>
      <c r="E177" s="94" t="s">
        <v>416</v>
      </c>
      <c r="G177" s="67"/>
    </row>
    <row r="178" spans="1:7" ht="15" customHeight="1">
      <c r="A178" s="68" t="s">
        <v>268</v>
      </c>
      <c r="B178" s="68" t="str">
        <f>INDEX('2.CFR Structure'!B:B,MATCH(A178,'2.CFR Structure'!A:A,FALSE),1)</f>
        <v>L41</v>
      </c>
      <c r="C178" s="69">
        <v>34010</v>
      </c>
      <c r="D178" s="70" t="s">
        <v>578</v>
      </c>
      <c r="E178" s="94" t="s">
        <v>416</v>
      </c>
      <c r="G178" s="67"/>
    </row>
    <row r="179" spans="1:7" ht="15" customHeight="1">
      <c r="A179" s="68" t="s">
        <v>256</v>
      </c>
      <c r="B179" s="68" t="str">
        <f>INDEX('2.CFR Structure'!B:B,MATCH(A179,'2.CFR Structure'!A:A,FALSE),1)</f>
        <v>L41</v>
      </c>
      <c r="C179" s="69">
        <v>40000</v>
      </c>
      <c r="D179" s="70" t="s">
        <v>579</v>
      </c>
      <c r="E179" s="94" t="s">
        <v>416</v>
      </c>
      <c r="G179" s="67"/>
    </row>
    <row r="180" spans="1:7" ht="15" customHeight="1">
      <c r="A180" s="68" t="s">
        <v>695</v>
      </c>
      <c r="B180" s="68" t="str">
        <f>INDEX('2.CFR Structure'!B:B,MATCH(A180,'2.CFR Structure'!A:A,FALSE),1)</f>
        <v>L60</v>
      </c>
      <c r="C180" s="69">
        <v>40002</v>
      </c>
      <c r="D180" s="70" t="s">
        <v>705</v>
      </c>
      <c r="E180" s="95" t="s">
        <v>560</v>
      </c>
      <c r="G180" s="67"/>
    </row>
    <row r="181" spans="1:7" ht="15" customHeight="1">
      <c r="A181" s="68" t="s">
        <v>696</v>
      </c>
      <c r="B181" s="68" t="str">
        <f>INDEX('2.CFR Structure'!B:B,MATCH(A181,'2.CFR Structure'!A:A,FALSE),1)</f>
        <v>L60</v>
      </c>
      <c r="C181" s="69">
        <v>40003</v>
      </c>
      <c r="D181" s="70" t="s">
        <v>706</v>
      </c>
      <c r="E181" s="95" t="s">
        <v>560</v>
      </c>
      <c r="G181" s="67"/>
    </row>
    <row r="182" spans="1:7" ht="15" customHeight="1">
      <c r="A182" s="68" t="s">
        <v>697</v>
      </c>
      <c r="B182" s="68" t="str">
        <f>INDEX('2.CFR Structure'!B:B,MATCH(A182,'2.CFR Structure'!A:A,FALSE),1)</f>
        <v>L60</v>
      </c>
      <c r="C182" s="69">
        <v>40004</v>
      </c>
      <c r="D182" s="70" t="s">
        <v>707</v>
      </c>
      <c r="E182" s="95" t="s">
        <v>560</v>
      </c>
      <c r="G182" s="67"/>
    </row>
    <row r="183" spans="1:7" ht="15" customHeight="1">
      <c r="A183" s="68" t="s">
        <v>698</v>
      </c>
      <c r="B183" s="68" t="str">
        <f>INDEX('2.CFR Structure'!B:B,MATCH(A183,'2.CFR Structure'!A:A,FALSE),1)</f>
        <v>L60</v>
      </c>
      <c r="C183" s="69">
        <v>40005</v>
      </c>
      <c r="D183" s="70" t="s">
        <v>708</v>
      </c>
      <c r="E183" s="95" t="s">
        <v>560</v>
      </c>
      <c r="G183" s="67"/>
    </row>
    <row r="184" spans="1:7" ht="15" customHeight="1">
      <c r="A184" s="68" t="s">
        <v>699</v>
      </c>
      <c r="B184" s="68" t="str">
        <f>INDEX('2.CFR Structure'!B:B,MATCH(A184,'2.CFR Structure'!A:A,FALSE),1)</f>
        <v>L60</v>
      </c>
      <c r="C184" s="69">
        <v>40006</v>
      </c>
      <c r="D184" s="70" t="s">
        <v>709</v>
      </c>
      <c r="E184" s="95" t="s">
        <v>560</v>
      </c>
      <c r="G184" s="67"/>
    </row>
    <row r="185" spans="1:7" ht="15" customHeight="1">
      <c r="A185" s="68" t="s">
        <v>241</v>
      </c>
      <c r="B185" s="68" t="str">
        <f>INDEX('2.CFR Structure'!B:B,MATCH(A185,'2.CFR Structure'!A:A,FALSE),1)</f>
        <v>L40</v>
      </c>
      <c r="C185" s="69">
        <v>40280</v>
      </c>
      <c r="D185" s="70" t="s">
        <v>580</v>
      </c>
      <c r="E185" s="94" t="s">
        <v>416</v>
      </c>
      <c r="G185" s="67"/>
    </row>
    <row r="186" spans="1:7" ht="15" customHeight="1">
      <c r="A186" s="68" t="s">
        <v>170</v>
      </c>
      <c r="B186" s="68" t="str">
        <f>INDEX('2.CFR Structure'!B:B,MATCH(A186,'2.CFR Structure'!A:A,FALSE),1)</f>
        <v>L38</v>
      </c>
      <c r="C186" s="69">
        <v>40450</v>
      </c>
      <c r="D186" s="70" t="s">
        <v>581</v>
      </c>
      <c r="E186" s="94" t="s">
        <v>416</v>
      </c>
      <c r="G186" s="67"/>
    </row>
    <row r="187" spans="1:7" ht="15" customHeight="1">
      <c r="A187" s="68" t="s">
        <v>241</v>
      </c>
      <c r="B187" s="68" t="str">
        <f>INDEX('2.CFR Structure'!B:B,MATCH(A187,'2.CFR Structure'!A:A,FALSE),1)</f>
        <v>L40</v>
      </c>
      <c r="C187" s="69">
        <v>40510</v>
      </c>
      <c r="D187" s="70" t="s">
        <v>582</v>
      </c>
      <c r="E187" s="94" t="s">
        <v>416</v>
      </c>
      <c r="G187" s="67"/>
    </row>
    <row r="188" spans="1:7" ht="15" customHeight="1">
      <c r="A188" s="68" t="s">
        <v>256</v>
      </c>
      <c r="B188" s="68" t="str">
        <f>INDEX('2.CFR Structure'!B:B,MATCH(A188,'2.CFR Structure'!A:A,FALSE),1)</f>
        <v>L41</v>
      </c>
      <c r="C188" s="69">
        <v>40540</v>
      </c>
      <c r="D188" s="70" t="s">
        <v>583</v>
      </c>
      <c r="E188" s="94" t="s">
        <v>416</v>
      </c>
      <c r="G188" s="67"/>
    </row>
    <row r="189" spans="1:7" ht="15" customHeight="1">
      <c r="A189" s="68" t="s">
        <v>256</v>
      </c>
      <c r="B189" s="68" t="str">
        <f>INDEX('2.CFR Structure'!B:B,MATCH(A189,'2.CFR Structure'!A:A,FALSE),1)</f>
        <v>L41</v>
      </c>
      <c r="C189" s="69">
        <v>41500</v>
      </c>
      <c r="D189" s="70" t="s">
        <v>584</v>
      </c>
      <c r="E189" s="94" t="s">
        <v>416</v>
      </c>
      <c r="G189" s="67"/>
    </row>
    <row r="190" spans="1:7" ht="15" customHeight="1">
      <c r="A190" s="68" t="s">
        <v>256</v>
      </c>
      <c r="B190" s="68" t="str">
        <f>INDEX('2.CFR Structure'!B:B,MATCH(A190,'2.CFR Structure'!A:A,FALSE),1)</f>
        <v>L41</v>
      </c>
      <c r="C190" s="69">
        <v>42000</v>
      </c>
      <c r="D190" s="70" t="s">
        <v>585</v>
      </c>
      <c r="E190" s="94" t="s">
        <v>416</v>
      </c>
      <c r="G190" s="67"/>
    </row>
    <row r="191" spans="1:7" ht="15" customHeight="1">
      <c r="A191" s="78" t="s">
        <v>241</v>
      </c>
      <c r="B191" s="68" t="str">
        <f>INDEX('2.CFR Structure'!B:B,MATCH(A191,'2.CFR Structure'!A:A,FALSE),1)</f>
        <v>L40</v>
      </c>
      <c r="C191" s="69">
        <v>42040</v>
      </c>
      <c r="D191" s="70" t="s">
        <v>586</v>
      </c>
      <c r="E191" s="94" t="s">
        <v>416</v>
      </c>
      <c r="G191" s="67"/>
    </row>
    <row r="192" spans="1:7" ht="15" customHeight="1">
      <c r="A192" s="68" t="s">
        <v>291</v>
      </c>
      <c r="B192" s="68" t="str">
        <f>INDEX('2.CFR Structure'!B:B,MATCH(A192,'2.CFR Structure'!A:A,FALSE),1)</f>
        <v>L41</v>
      </c>
      <c r="C192" s="69">
        <v>43010</v>
      </c>
      <c r="D192" s="70" t="s">
        <v>587</v>
      </c>
      <c r="E192" s="94" t="s">
        <v>416</v>
      </c>
      <c r="G192" s="67"/>
    </row>
    <row r="193" spans="1:7" ht="15" customHeight="1">
      <c r="A193" s="68" t="s">
        <v>286</v>
      </c>
      <c r="B193" s="68" t="str">
        <f>INDEX('2.CFR Structure'!B:B,MATCH(A193,'2.CFR Structure'!A:A,FALSE),1)</f>
        <v>L41</v>
      </c>
      <c r="C193" s="69">
        <v>43040</v>
      </c>
      <c r="D193" s="70" t="s">
        <v>285</v>
      </c>
      <c r="E193" s="94" t="s">
        <v>416</v>
      </c>
      <c r="G193" s="67"/>
    </row>
    <row r="194" spans="1:7" ht="15" customHeight="1">
      <c r="A194" s="68" t="s">
        <v>253</v>
      </c>
      <c r="B194" s="68" t="str">
        <f>INDEX('2.CFR Structure'!B:B,MATCH(A194,'2.CFR Structure'!A:A,FALSE),1)</f>
        <v>L40</v>
      </c>
      <c r="C194" s="69">
        <v>43120</v>
      </c>
      <c r="D194" s="70" t="s">
        <v>252</v>
      </c>
      <c r="E194" s="94" t="s">
        <v>416</v>
      </c>
      <c r="G194" s="67"/>
    </row>
    <row r="195" spans="1:7" ht="15" customHeight="1">
      <c r="A195" s="68" t="s">
        <v>256</v>
      </c>
      <c r="B195" s="68" t="str">
        <f>INDEX('2.CFR Structure'!B:B,MATCH(A195,'2.CFR Structure'!A:A,FALSE),1)</f>
        <v>L41</v>
      </c>
      <c r="C195" s="69">
        <v>44000</v>
      </c>
      <c r="D195" s="70" t="s">
        <v>588</v>
      </c>
      <c r="E195" s="94" t="s">
        <v>416</v>
      </c>
      <c r="G195" s="67"/>
    </row>
    <row r="196" spans="1:7" ht="15" customHeight="1">
      <c r="A196" s="68" t="s">
        <v>256</v>
      </c>
      <c r="B196" s="68" t="str">
        <f>INDEX('2.CFR Structure'!B:B,MATCH(A196,'2.CFR Structure'!A:A,FALSE),1)</f>
        <v>L41</v>
      </c>
      <c r="C196" s="69">
        <v>44100</v>
      </c>
      <c r="D196" s="70" t="s">
        <v>589</v>
      </c>
      <c r="E196" s="94" t="s">
        <v>416</v>
      </c>
      <c r="G196" s="67"/>
    </row>
    <row r="197" spans="1:7" ht="15" customHeight="1">
      <c r="A197" s="68" t="s">
        <v>681</v>
      </c>
      <c r="B197" s="68" t="s">
        <v>251</v>
      </c>
      <c r="C197" s="69">
        <v>44281</v>
      </c>
      <c r="D197" s="70" t="s">
        <v>688</v>
      </c>
      <c r="E197" s="94" t="s">
        <v>416</v>
      </c>
      <c r="G197" s="67"/>
    </row>
    <row r="198" spans="1:7" ht="15" customHeight="1">
      <c r="A198" s="68" t="s">
        <v>682</v>
      </c>
      <c r="B198" s="68" t="s">
        <v>251</v>
      </c>
      <c r="C198" s="69">
        <v>44282</v>
      </c>
      <c r="D198" s="70" t="s">
        <v>689</v>
      </c>
      <c r="E198" s="94" t="s">
        <v>416</v>
      </c>
      <c r="G198" s="67"/>
    </row>
    <row r="199" spans="1:7" ht="15" customHeight="1">
      <c r="A199" s="68" t="s">
        <v>683</v>
      </c>
      <c r="B199" s="68" t="s">
        <v>251</v>
      </c>
      <c r="C199" s="69">
        <v>44601</v>
      </c>
      <c r="D199" s="70" t="s">
        <v>690</v>
      </c>
      <c r="E199" s="94" t="s">
        <v>416</v>
      </c>
      <c r="G199" s="67"/>
    </row>
    <row r="200" spans="1:7" ht="15" customHeight="1">
      <c r="A200" s="68" t="s">
        <v>684</v>
      </c>
      <c r="B200" s="68" t="s">
        <v>251</v>
      </c>
      <c r="C200" s="69">
        <v>44602</v>
      </c>
      <c r="D200" s="70" t="s">
        <v>691</v>
      </c>
      <c r="E200" s="94" t="s">
        <v>416</v>
      </c>
      <c r="G200" s="67"/>
    </row>
    <row r="201" spans="1:7" ht="15" customHeight="1">
      <c r="A201" s="68" t="s">
        <v>685</v>
      </c>
      <c r="B201" s="68" t="s">
        <v>251</v>
      </c>
      <c r="C201" s="69">
        <v>44603</v>
      </c>
      <c r="D201" s="70" t="s">
        <v>692</v>
      </c>
      <c r="E201" s="94" t="s">
        <v>416</v>
      </c>
      <c r="G201" s="67"/>
    </row>
    <row r="202" spans="1:7" ht="15" customHeight="1">
      <c r="A202" s="68" t="s">
        <v>686</v>
      </c>
      <c r="B202" s="68" t="s">
        <v>251</v>
      </c>
      <c r="C202" s="69">
        <v>44604</v>
      </c>
      <c r="D202" s="70" t="s">
        <v>693</v>
      </c>
      <c r="E202" s="94" t="s">
        <v>416</v>
      </c>
      <c r="G202" s="67"/>
    </row>
    <row r="203" spans="1:7" ht="15" customHeight="1">
      <c r="A203" s="68" t="s">
        <v>687</v>
      </c>
      <c r="B203" s="68" t="s">
        <v>251</v>
      </c>
      <c r="C203" s="69">
        <v>44605</v>
      </c>
      <c r="D203" s="70" t="s">
        <v>694</v>
      </c>
      <c r="E203" s="94" t="s">
        <v>416</v>
      </c>
      <c r="G203" s="67"/>
    </row>
    <row r="204" spans="1:7" ht="15" customHeight="1">
      <c r="A204" s="68" t="s">
        <v>170</v>
      </c>
      <c r="B204" s="68" t="str">
        <f>INDEX('2.CFR Structure'!B:B,MATCH(A204,'2.CFR Structure'!A:A,FALSE),1)</f>
        <v>L38</v>
      </c>
      <c r="C204" s="69">
        <v>45010</v>
      </c>
      <c r="D204" s="70" t="s">
        <v>590</v>
      </c>
      <c r="E204" s="94" t="s">
        <v>416</v>
      </c>
      <c r="G204" s="67"/>
    </row>
    <row r="205" spans="1:7" ht="15" customHeight="1">
      <c r="A205" s="76" t="s">
        <v>170</v>
      </c>
      <c r="B205" s="68" t="str">
        <f>INDEX('2.CFR Structure'!B:B,MATCH(A205,'2.CFR Structure'!A:A,FALSE),1)</f>
        <v>L38</v>
      </c>
      <c r="C205" s="77">
        <v>45011</v>
      </c>
      <c r="D205" s="70" t="s">
        <v>591</v>
      </c>
      <c r="E205" s="94" t="s">
        <v>416</v>
      </c>
      <c r="G205" s="67"/>
    </row>
    <row r="206" spans="1:7" ht="15" customHeight="1">
      <c r="A206" s="76" t="s">
        <v>256</v>
      </c>
      <c r="B206" s="68" t="str">
        <f>INDEX('2.CFR Structure'!B:B,MATCH(A206,'2.CFR Structure'!A:A,FALSE),1)</f>
        <v>L41</v>
      </c>
      <c r="C206" s="77">
        <v>47710</v>
      </c>
      <c r="D206" s="70" t="s">
        <v>592</v>
      </c>
      <c r="E206" s="94" t="s">
        <v>416</v>
      </c>
      <c r="G206" s="67"/>
    </row>
    <row r="207" spans="1:7" ht="15" customHeight="1">
      <c r="A207" s="68" t="s">
        <v>268</v>
      </c>
      <c r="B207" s="68" t="str">
        <f>INDEX('2.CFR Structure'!B:B,MATCH(A207,'2.CFR Structure'!A:A,FALSE),1)</f>
        <v>L41</v>
      </c>
      <c r="C207" s="69">
        <v>47730</v>
      </c>
      <c r="D207" s="70" t="s">
        <v>593</v>
      </c>
      <c r="E207" s="94" t="s">
        <v>416</v>
      </c>
      <c r="G207" s="67"/>
    </row>
    <row r="208" spans="1:7" ht="15" customHeight="1">
      <c r="A208" s="68" t="s">
        <v>197</v>
      </c>
      <c r="B208" s="68" t="str">
        <f>INDEX('2.CFR Structure'!B:B,MATCH(A208,'2.CFR Structure'!A:A,FALSE),1)</f>
        <v>L38</v>
      </c>
      <c r="C208" s="77">
        <v>47733</v>
      </c>
      <c r="D208" s="70" t="s">
        <v>594</v>
      </c>
      <c r="E208" s="94" t="s">
        <v>416</v>
      </c>
      <c r="G208" s="67"/>
    </row>
    <row r="209" spans="1:12" ht="15" customHeight="1">
      <c r="A209" s="78" t="s">
        <v>268</v>
      </c>
      <c r="B209" s="68" t="str">
        <f>INDEX('2.CFR Structure'!B:B,MATCH(A209,'2.CFR Structure'!A:A,FALSE),1)</f>
        <v>L41</v>
      </c>
      <c r="C209" s="77">
        <v>47735</v>
      </c>
      <c r="D209" s="70" t="s">
        <v>595</v>
      </c>
      <c r="E209" s="94" t="s">
        <v>416</v>
      </c>
      <c r="G209" s="67"/>
    </row>
    <row r="210" spans="1:12" ht="15" customHeight="1">
      <c r="A210" s="68" t="s">
        <v>241</v>
      </c>
      <c r="B210" s="68" t="str">
        <f>INDEX('2.CFR Structure'!B:B,MATCH(A210,'2.CFR Structure'!A:A,FALSE),1)</f>
        <v>L40</v>
      </c>
      <c r="C210" s="69">
        <v>47740</v>
      </c>
      <c r="D210" s="70" t="s">
        <v>596</v>
      </c>
      <c r="E210" s="94" t="s">
        <v>416</v>
      </c>
      <c r="G210" s="67"/>
    </row>
    <row r="211" spans="1:12" ht="15" customHeight="1">
      <c r="A211" s="68" t="s">
        <v>256</v>
      </c>
      <c r="B211" s="68" t="str">
        <f>INDEX('2.CFR Structure'!B:B,MATCH(A211,'2.CFR Structure'!A:A,FALSE),1)</f>
        <v>L41</v>
      </c>
      <c r="C211" s="69">
        <v>47750</v>
      </c>
      <c r="D211" s="70" t="s">
        <v>597</v>
      </c>
      <c r="E211" s="94" t="s">
        <v>416</v>
      </c>
      <c r="G211" s="67"/>
    </row>
    <row r="212" spans="1:12" ht="15" customHeight="1">
      <c r="A212" s="68" t="s">
        <v>278</v>
      </c>
      <c r="B212" s="68" t="str">
        <f>INDEX('2.CFR Structure'!B:B,MATCH(A212,'2.CFR Structure'!A:A,FALSE),1)</f>
        <v>L41</v>
      </c>
      <c r="C212" s="69">
        <v>47780</v>
      </c>
      <c r="D212" s="79" t="s">
        <v>598</v>
      </c>
      <c r="E212" s="94" t="s">
        <v>416</v>
      </c>
      <c r="G212" s="67"/>
    </row>
    <row r="213" spans="1:12" ht="15" customHeight="1">
      <c r="A213" s="68" t="s">
        <v>241</v>
      </c>
      <c r="B213" s="68" t="str">
        <f>INDEX('2.CFR Structure'!B:B,MATCH(A213,'2.CFR Structure'!A:A,FALSE),1)</f>
        <v>L40</v>
      </c>
      <c r="C213" s="69">
        <v>47820</v>
      </c>
      <c r="D213" s="70" t="s">
        <v>599</v>
      </c>
      <c r="E213" s="94" t="s">
        <v>416</v>
      </c>
      <c r="G213" s="67"/>
    </row>
    <row r="214" spans="1:12" ht="15" customHeight="1">
      <c r="A214" s="68" t="s">
        <v>275</v>
      </c>
      <c r="B214" s="68" t="str">
        <f>INDEX('2.CFR Structure'!B:B,MATCH(A214,'2.CFR Structure'!A:A,FALSE),1)</f>
        <v>L41</v>
      </c>
      <c r="C214" s="69">
        <v>47840</v>
      </c>
      <c r="D214" s="70" t="s">
        <v>600</v>
      </c>
      <c r="E214" s="94" t="s">
        <v>416</v>
      </c>
      <c r="G214" s="67"/>
    </row>
    <row r="215" spans="1:12" ht="15" customHeight="1">
      <c r="A215" s="78" t="s">
        <v>323</v>
      </c>
      <c r="B215" s="68" t="str">
        <f>INDEX('2.CFR Structure'!B:B,MATCH(A215,'2.CFR Structure'!A:A,FALSE),1)</f>
        <v>L43</v>
      </c>
      <c r="C215" s="69">
        <v>47850</v>
      </c>
      <c r="D215" s="70" t="s">
        <v>601</v>
      </c>
      <c r="E215" s="94" t="s">
        <v>416</v>
      </c>
      <c r="G215" s="67"/>
    </row>
    <row r="216" spans="1:12" ht="15" customHeight="1">
      <c r="A216" s="68" t="s">
        <v>278</v>
      </c>
      <c r="B216" s="68" t="str">
        <f>INDEX('2.CFR Structure'!B:B,MATCH(A216,'2.CFR Structure'!A:A,FALSE),1)</f>
        <v>L41</v>
      </c>
      <c r="C216" s="69">
        <v>57040</v>
      </c>
      <c r="D216" s="70" t="s">
        <v>602</v>
      </c>
      <c r="E216" s="94" t="s">
        <v>416</v>
      </c>
      <c r="G216" s="67"/>
    </row>
    <row r="217" spans="1:12" ht="15" customHeight="1">
      <c r="A217" s="68" t="s">
        <v>170</v>
      </c>
      <c r="B217" s="68" t="str">
        <f>INDEX('2.CFR Structure'!B:B,MATCH(A217,'2.CFR Structure'!A:A,FALSE),1)</f>
        <v>L38</v>
      </c>
      <c r="C217" s="69">
        <v>60120</v>
      </c>
      <c r="D217" s="70" t="s">
        <v>603</v>
      </c>
      <c r="E217" s="94" t="s">
        <v>416</v>
      </c>
      <c r="G217" s="67"/>
    </row>
    <row r="218" spans="1:12" ht="15" customHeight="1">
      <c r="A218" s="68" t="s">
        <v>256</v>
      </c>
      <c r="B218" s="68" t="str">
        <f>INDEX('2.CFR Structure'!B:B,MATCH(A218,'2.CFR Structure'!A:A,FALSE),1)</f>
        <v>L41</v>
      </c>
      <c r="C218" s="69">
        <v>61840</v>
      </c>
      <c r="D218" s="70" t="s">
        <v>604</v>
      </c>
      <c r="E218" s="94" t="s">
        <v>416</v>
      </c>
      <c r="G218" s="67"/>
    </row>
    <row r="219" spans="1:12" ht="15" customHeight="1">
      <c r="A219" s="68" t="s">
        <v>8</v>
      </c>
      <c r="B219" s="68" t="str">
        <f>INDEX('2.CFR Structure'!B:B,MATCH(A219,'2.CFR Structure'!A:A,FALSE),1)</f>
        <v>L29</v>
      </c>
      <c r="C219" s="69">
        <v>73000</v>
      </c>
      <c r="D219" s="70" t="s">
        <v>605</v>
      </c>
      <c r="E219" s="96" t="s">
        <v>606</v>
      </c>
      <c r="G219" s="67"/>
    </row>
    <row r="220" spans="1:12" ht="15" customHeight="1">
      <c r="A220" s="68" t="s">
        <v>8</v>
      </c>
      <c r="B220" s="68" t="str">
        <f>INDEX('2.CFR Structure'!B:B,MATCH(A220,'2.CFR Structure'!A:A,FALSE),1)</f>
        <v>L29</v>
      </c>
      <c r="C220" s="69">
        <v>73002</v>
      </c>
      <c r="D220" s="70" t="s">
        <v>607</v>
      </c>
      <c r="E220" s="96" t="s">
        <v>606</v>
      </c>
      <c r="G220" s="67"/>
    </row>
    <row r="221" spans="1:12" ht="15" customHeight="1">
      <c r="A221" s="68" t="s">
        <v>53</v>
      </c>
      <c r="B221" s="68" t="str">
        <f>INDEX('2.CFR Structure'!B:B,MATCH(A221,'2.CFR Structure'!A:A,FALSE),1)</f>
        <v>L31</v>
      </c>
      <c r="C221" s="69">
        <v>73003</v>
      </c>
      <c r="D221" s="70" t="s">
        <v>608</v>
      </c>
      <c r="E221" s="96" t="s">
        <v>606</v>
      </c>
      <c r="G221" s="67"/>
      <c r="L221" s="54"/>
    </row>
    <row r="222" spans="1:12" ht="15" customHeight="1">
      <c r="A222" s="68" t="s">
        <v>43</v>
      </c>
      <c r="B222" s="68" t="str">
        <f>INDEX('2.CFR Structure'!B:B,MATCH(A222,'2.CFR Structure'!A:A,FALSE),1)</f>
        <v>L30</v>
      </c>
      <c r="C222" s="69">
        <v>73004</v>
      </c>
      <c r="D222" s="70" t="s">
        <v>609</v>
      </c>
      <c r="E222" s="96" t="s">
        <v>606</v>
      </c>
      <c r="G222" s="67"/>
    </row>
    <row r="223" spans="1:12" ht="15" customHeight="1">
      <c r="A223" s="68" t="s">
        <v>35</v>
      </c>
      <c r="B223" s="68" t="str">
        <f>INDEX('2.CFR Structure'!B:B,MATCH(A223,'2.CFR Structure'!A:A,FALSE),1)</f>
        <v>L30</v>
      </c>
      <c r="C223" s="69">
        <v>73007</v>
      </c>
      <c r="D223" s="70" t="s">
        <v>610</v>
      </c>
      <c r="E223" s="96" t="s">
        <v>606</v>
      </c>
      <c r="G223" s="67"/>
    </row>
    <row r="224" spans="1:12" ht="15" customHeight="1">
      <c r="A224" s="68" t="s">
        <v>24</v>
      </c>
      <c r="B224" s="68" t="str">
        <f>INDEX('2.CFR Structure'!B:B,MATCH(A224,'2.CFR Structure'!A:A,FALSE),1)</f>
        <v>L29</v>
      </c>
      <c r="C224" s="69">
        <v>73008</v>
      </c>
      <c r="D224" s="70" t="s">
        <v>611</v>
      </c>
      <c r="E224" s="96" t="s">
        <v>606</v>
      </c>
      <c r="G224" s="67"/>
    </row>
    <row r="225" spans="1:7" ht="15" customHeight="1">
      <c r="A225" s="68" t="s">
        <v>8</v>
      </c>
      <c r="B225" s="68" t="str">
        <f>INDEX('2.CFR Structure'!B:B,MATCH(A225,'2.CFR Structure'!A:A,FALSE),1)</f>
        <v>L29</v>
      </c>
      <c r="C225" s="69">
        <v>73011</v>
      </c>
      <c r="D225" s="70" t="s">
        <v>612</v>
      </c>
      <c r="E225" s="96" t="s">
        <v>606</v>
      </c>
      <c r="G225" s="67"/>
    </row>
    <row r="226" spans="1:7" ht="15" customHeight="1">
      <c r="A226" s="68" t="s">
        <v>8</v>
      </c>
      <c r="B226" s="68" t="str">
        <f>INDEX('2.CFR Structure'!B:B,MATCH(A226,'2.CFR Structure'!A:A,FALSE),1)</f>
        <v>L29</v>
      </c>
      <c r="C226" s="69">
        <v>73012</v>
      </c>
      <c r="D226" s="70" t="str">
        <f>UPPER("Excluded Pupil Funding Adjustment")</f>
        <v>EXCLUDED PUPIL FUNDING ADJUSTMENT</v>
      </c>
      <c r="E226" s="96" t="s">
        <v>606</v>
      </c>
      <c r="G226" s="67"/>
    </row>
    <row r="227" spans="1:7" ht="15" customHeight="1">
      <c r="A227" s="68" t="s">
        <v>32</v>
      </c>
      <c r="B227" s="68" t="str">
        <f>INDEX('2.CFR Structure'!B:B,MATCH(A227,'2.CFR Structure'!A:A,FALSE),1)</f>
        <v>L30</v>
      </c>
      <c r="C227" s="69">
        <v>73016</v>
      </c>
      <c r="D227" s="70" t="s">
        <v>613</v>
      </c>
      <c r="E227" s="96" t="s">
        <v>606</v>
      </c>
      <c r="G227" s="67"/>
    </row>
    <row r="228" spans="1:7" ht="15" customHeight="1">
      <c r="A228" s="68" t="s">
        <v>39</v>
      </c>
      <c r="B228" s="68" t="str">
        <f>INDEX('2.CFR Structure'!B:B,MATCH(A228,'2.CFR Structure'!A:A,FALSE),1)</f>
        <v>L30</v>
      </c>
      <c r="C228" s="77">
        <v>73023</v>
      </c>
      <c r="D228" s="70" t="s">
        <v>614</v>
      </c>
      <c r="E228" s="96" t="s">
        <v>606</v>
      </c>
      <c r="G228" s="67"/>
    </row>
    <row r="229" spans="1:7" ht="15" customHeight="1">
      <c r="A229" s="78" t="s">
        <v>43</v>
      </c>
      <c r="B229" s="68" t="str">
        <f>INDEX('2.CFR Structure'!B:B,MATCH(A229,'2.CFR Structure'!A:A,FALSE),1)</f>
        <v>L30</v>
      </c>
      <c r="C229" s="77">
        <v>73025</v>
      </c>
      <c r="D229" s="70" t="s">
        <v>615</v>
      </c>
      <c r="E229" s="96" t="s">
        <v>606</v>
      </c>
      <c r="G229" s="67"/>
    </row>
    <row r="230" spans="1:7" ht="15" customHeight="1">
      <c r="A230" s="78" t="s">
        <v>71</v>
      </c>
      <c r="B230" s="68" t="str">
        <f>INDEX('2.CFR Structure'!B:B,MATCH(A230,'2.CFR Structure'!A:A,FALSE),1)</f>
        <v>L31</v>
      </c>
      <c r="C230" s="77">
        <v>73026</v>
      </c>
      <c r="D230" s="70" t="s">
        <v>616</v>
      </c>
      <c r="E230" s="96" t="s">
        <v>606</v>
      </c>
      <c r="G230" s="67"/>
    </row>
    <row r="231" spans="1:7" ht="15" customHeight="1">
      <c r="A231" s="68" t="s">
        <v>75</v>
      </c>
      <c r="B231" s="68" t="str">
        <f>INDEX('2.CFR Structure'!B:B,MATCH(A231,'2.CFR Structure'!A:A,FALSE),1)</f>
        <v>L31</v>
      </c>
      <c r="C231" s="77">
        <v>73027</v>
      </c>
      <c r="D231" s="70" t="s">
        <v>617</v>
      </c>
      <c r="E231" s="96" t="s">
        <v>606</v>
      </c>
      <c r="G231" s="67"/>
    </row>
    <row r="232" spans="1:7" ht="15" customHeight="1">
      <c r="A232" s="68" t="s">
        <v>88</v>
      </c>
      <c r="B232" s="68" t="str">
        <f>INDEX('2.CFR Structure'!B:B,MATCH(A232,'2.CFR Structure'!A:A,FALSE),1)</f>
        <v>L31</v>
      </c>
      <c r="C232" s="69">
        <v>73029</v>
      </c>
      <c r="D232" s="70" t="s">
        <v>618</v>
      </c>
      <c r="E232" s="96" t="s">
        <v>606</v>
      </c>
      <c r="G232" s="67"/>
    </row>
    <row r="233" spans="1:7" ht="15" customHeight="1">
      <c r="A233" s="80" t="s">
        <v>92</v>
      </c>
      <c r="B233" s="68" t="str">
        <f>INDEX('2.CFR Structure'!B:B,MATCH(A233,'2.CFR Structure'!A:A,FALSE),1)</f>
        <v>L32</v>
      </c>
      <c r="C233" s="69">
        <v>73030</v>
      </c>
      <c r="D233" s="81" t="s">
        <v>619</v>
      </c>
      <c r="E233" s="96" t="s">
        <v>606</v>
      </c>
      <c r="G233" s="67"/>
    </row>
    <row r="234" spans="1:7" ht="15" customHeight="1">
      <c r="A234" s="68" t="s">
        <v>327</v>
      </c>
      <c r="B234" s="68" t="str">
        <f>INDEX('2.CFR Structure'!B:B,MATCH(A234,'2.CFR Structure'!A:A,FALSE),1)</f>
        <v>L59</v>
      </c>
      <c r="C234" s="69">
        <v>73031</v>
      </c>
      <c r="D234" s="70" t="s">
        <v>620</v>
      </c>
      <c r="E234" s="97" t="s">
        <v>621</v>
      </c>
      <c r="G234" s="67"/>
    </row>
    <row r="235" spans="1:7" ht="15" customHeight="1">
      <c r="A235" s="68" t="s">
        <v>39</v>
      </c>
      <c r="B235" s="68" t="str">
        <f>INDEX('[2]2.CFR Structure'!B:B,MATCH(A235,'[2]2.CFR Structure'!A:A,FALSE),1)</f>
        <v>L30</v>
      </c>
      <c r="C235" s="69">
        <v>73032</v>
      </c>
      <c r="D235" s="70" t="s">
        <v>732</v>
      </c>
      <c r="E235" s="96" t="s">
        <v>606</v>
      </c>
      <c r="G235" s="67"/>
    </row>
    <row r="236" spans="1:7" ht="15" customHeight="1">
      <c r="A236" s="68" t="s">
        <v>39</v>
      </c>
      <c r="B236" s="68" t="str">
        <f>INDEX('[2]2.CFR Structure'!B:B,MATCH(A236,'[2]2.CFR Structure'!A:A,FALSE),1)</f>
        <v>L30</v>
      </c>
      <c r="C236" s="69">
        <v>73033</v>
      </c>
      <c r="D236" s="70" t="s">
        <v>733</v>
      </c>
      <c r="E236" s="96" t="s">
        <v>606</v>
      </c>
      <c r="G236" s="67"/>
    </row>
    <row r="237" spans="1:7" ht="15" customHeight="1">
      <c r="A237" s="68" t="s">
        <v>327</v>
      </c>
      <c r="B237" s="68" t="str">
        <f>INDEX('2.CFR Structure'!B:B,MATCH(A237,'2.CFR Structure'!A:A,FALSE),1)</f>
        <v>L59</v>
      </c>
      <c r="C237" s="69">
        <v>73036</v>
      </c>
      <c r="D237" s="70" t="s">
        <v>622</v>
      </c>
      <c r="E237" s="97" t="s">
        <v>621</v>
      </c>
      <c r="G237" s="67"/>
    </row>
    <row r="238" spans="1:7" ht="15" customHeight="1">
      <c r="A238" s="68" t="s">
        <v>311</v>
      </c>
      <c r="B238" s="68" t="str">
        <f>INDEX('2.CFR Structure'!B:B,MATCH(A238,'2.CFR Structure'!A:A,FALSE),1)</f>
        <v>L41</v>
      </c>
      <c r="C238" s="69">
        <v>73047</v>
      </c>
      <c r="D238" s="70" t="s">
        <v>623</v>
      </c>
      <c r="E238" s="94" t="s">
        <v>416</v>
      </c>
      <c r="G238" s="67"/>
    </row>
    <row r="239" spans="1:7" ht="15" customHeight="1">
      <c r="A239" s="68" t="s">
        <v>327</v>
      </c>
      <c r="B239" s="68" t="str">
        <f>INDEX('2.CFR Structure'!B:B,MATCH(A239,'2.CFR Structure'!A:A,FALSE),1)</f>
        <v>L59</v>
      </c>
      <c r="C239" s="69">
        <v>73048</v>
      </c>
      <c r="D239" s="70" t="s">
        <v>624</v>
      </c>
      <c r="E239" s="97" t="s">
        <v>621</v>
      </c>
      <c r="G239" s="67"/>
    </row>
    <row r="240" spans="1:7" ht="15" customHeight="1">
      <c r="A240" s="68" t="s">
        <v>341</v>
      </c>
      <c r="B240" s="68" t="str">
        <f>INDEX('2.CFR Structure'!B:B,MATCH(A240,'2.CFR Structure'!A:A,FALSE),1)</f>
        <v>L60</v>
      </c>
      <c r="C240" s="69">
        <v>73049</v>
      </c>
      <c r="D240" s="70" t="s">
        <v>340</v>
      </c>
      <c r="E240" s="95" t="s">
        <v>560</v>
      </c>
      <c r="G240" s="67"/>
    </row>
    <row r="241" spans="1:7" ht="15" customHeight="1">
      <c r="A241" s="68" t="s">
        <v>27</v>
      </c>
      <c r="B241" s="68" t="str">
        <f>INDEX('2.CFR Structure'!B:B,MATCH(A241,'2.CFR Structure'!A:A,FALSE),1)</f>
        <v>L30</v>
      </c>
      <c r="C241" s="69">
        <v>73050</v>
      </c>
      <c r="D241" s="70" t="s">
        <v>26</v>
      </c>
      <c r="E241" s="96" t="s">
        <v>606</v>
      </c>
      <c r="G241" s="67"/>
    </row>
    <row r="242" spans="1:7" ht="15" customHeight="1">
      <c r="A242" s="68" t="s">
        <v>268</v>
      </c>
      <c r="B242" s="68" t="str">
        <f>INDEX('2.CFR Structure'!B:B,MATCH(A242,'2.CFR Structure'!A:A,FALSE),1)</f>
        <v>L41</v>
      </c>
      <c r="C242" s="69">
        <v>73051</v>
      </c>
      <c r="D242" s="70" t="str">
        <f>UPPER("Central Contingency De-Delegated Budget")</f>
        <v>CENTRAL CONTINGENCY DE-DELEGATED BUDGET</v>
      </c>
      <c r="E242" s="94" t="s">
        <v>416</v>
      </c>
      <c r="G242" s="67"/>
    </row>
    <row r="243" spans="1:7" ht="15" customHeight="1">
      <c r="A243" s="68" t="s">
        <v>197</v>
      </c>
      <c r="B243" s="68" t="str">
        <f>INDEX('2.CFR Structure'!B:B,MATCH(A243,'2.CFR Structure'!A:A,FALSE),1)</f>
        <v>L38</v>
      </c>
      <c r="C243" s="69">
        <v>73052</v>
      </c>
      <c r="D243" s="70" t="str">
        <f>UPPER("Teaching Staff Costs De-Delegated Budget")</f>
        <v>TEACHING STAFF COSTS DE-DELEGATED BUDGET</v>
      </c>
      <c r="E243" s="94" t="s">
        <v>416</v>
      </c>
      <c r="G243" s="67"/>
    </row>
    <row r="244" spans="1:7" ht="15" customHeight="1">
      <c r="A244" s="105" t="s">
        <v>8</v>
      </c>
      <c r="B244" s="68" t="str">
        <f>INDEX('2.CFR Structure'!B:B,MATCH(A244,'2.CFR Structure'!A:A,FALSE),1)</f>
        <v>L29</v>
      </c>
      <c r="C244" s="111">
        <v>73053</v>
      </c>
      <c r="D244" s="114" t="s">
        <v>625</v>
      </c>
      <c r="E244" s="96" t="s">
        <v>606</v>
      </c>
      <c r="G244" s="67"/>
    </row>
    <row r="245" spans="1:7" ht="15" customHeight="1">
      <c r="A245" s="105" t="s">
        <v>8</v>
      </c>
      <c r="B245" s="68" t="str">
        <f>INDEX('2.CFR Structure'!B:B,MATCH(A245,'2.CFR Structure'!A:A,FALSE),1)</f>
        <v>L29</v>
      </c>
      <c r="C245" s="111">
        <v>73054</v>
      </c>
      <c r="D245" s="114" t="s">
        <v>626</v>
      </c>
      <c r="E245" s="96" t="s">
        <v>606</v>
      </c>
      <c r="G245" s="67"/>
    </row>
    <row r="246" spans="1:7" ht="15" customHeight="1">
      <c r="A246" s="105" t="s">
        <v>8</v>
      </c>
      <c r="B246" s="68" t="str">
        <f>INDEX('2.CFR Structure'!B:B,MATCH(A246,'2.CFR Structure'!A:A,FALSE),1)</f>
        <v>L29</v>
      </c>
      <c r="C246" s="111">
        <v>73055</v>
      </c>
      <c r="D246" s="114" t="s">
        <v>627</v>
      </c>
      <c r="E246" s="96" t="s">
        <v>606</v>
      </c>
      <c r="G246" s="67"/>
    </row>
    <row r="247" spans="1:7" ht="15" customHeight="1">
      <c r="A247" s="105" t="s">
        <v>8</v>
      </c>
      <c r="B247" s="68" t="str">
        <f>INDEX('2.CFR Structure'!B:B,MATCH(A247,'2.CFR Structure'!A:A,FALSE),1)</f>
        <v>L29</v>
      </c>
      <c r="C247" s="111">
        <v>73057</v>
      </c>
      <c r="D247" s="114" t="s">
        <v>628</v>
      </c>
      <c r="E247" s="96" t="s">
        <v>606</v>
      </c>
      <c r="G247" s="67"/>
    </row>
    <row r="248" spans="1:7" ht="15" customHeight="1">
      <c r="A248" s="105" t="s">
        <v>8</v>
      </c>
      <c r="B248" s="68" t="str">
        <f>INDEX('2.CFR Structure'!B:B,MATCH(A248,'2.CFR Structure'!A:A,FALSE),1)</f>
        <v>L29</v>
      </c>
      <c r="C248" s="111">
        <v>73066</v>
      </c>
      <c r="D248" s="114" t="str">
        <f>UPPER("Mainstream Schools Additional Grant")</f>
        <v>MAINSTREAM SCHOOLS ADDITIONAL GRANT</v>
      </c>
      <c r="E248" s="96" t="s">
        <v>606</v>
      </c>
      <c r="G248" s="67"/>
    </row>
    <row r="249" spans="1:7" ht="15" customHeight="1">
      <c r="A249" s="68" t="s">
        <v>8</v>
      </c>
      <c r="B249" s="68" t="str">
        <f>INDEX('2.CFR Structure'!B:B,MATCH(A249,'2.CFR Structure'!A:A,FALSE),1)</f>
        <v>L29</v>
      </c>
      <c r="C249" s="69">
        <v>73067</v>
      </c>
      <c r="D249" s="70" t="str">
        <f>UPPER("School Rev Grants for Spec &amp; AP")</f>
        <v>SCHOOL REV GRANTS FOR SPEC &amp; AP</v>
      </c>
      <c r="E249" s="96" t="s">
        <v>606</v>
      </c>
      <c r="G249" s="67"/>
    </row>
    <row r="250" spans="1:7" ht="15" customHeight="1">
      <c r="A250" s="68" t="s">
        <v>193</v>
      </c>
      <c r="B250" s="68" t="str">
        <f>INDEX('2.CFR Structure'!B:B,MATCH(A250,'2.CFR Structure'!A:A,FALSE),1)</f>
        <v>L38</v>
      </c>
      <c r="C250" s="69">
        <v>73621</v>
      </c>
      <c r="D250" s="70" t="s">
        <v>629</v>
      </c>
      <c r="E250" s="94" t="s">
        <v>416</v>
      </c>
      <c r="G250" s="67"/>
    </row>
    <row r="251" spans="1:7" ht="15" customHeight="1">
      <c r="A251" s="68" t="s">
        <v>197</v>
      </c>
      <c r="B251" s="68" t="str">
        <f>INDEX('2.CFR Structure'!B:B,MATCH(A251,'2.CFR Structure'!A:A,FALSE),1)</f>
        <v>L38</v>
      </c>
      <c r="C251" s="69">
        <v>73622</v>
      </c>
      <c r="D251" s="70" t="s">
        <v>630</v>
      </c>
      <c r="E251" s="94" t="s">
        <v>416</v>
      </c>
      <c r="G251" s="67"/>
    </row>
    <row r="252" spans="1:7" ht="15" customHeight="1">
      <c r="A252" s="68" t="s">
        <v>203</v>
      </c>
      <c r="B252" s="68" t="str">
        <f>INDEX('2.CFR Structure'!B:B,MATCH(A252,'2.CFR Structure'!A:A,FALSE),1)</f>
        <v>L38</v>
      </c>
      <c r="C252" s="69">
        <v>73623</v>
      </c>
      <c r="D252" s="70" t="s">
        <v>631</v>
      </c>
      <c r="E252" s="94" t="s">
        <v>416</v>
      </c>
      <c r="G252" s="67"/>
    </row>
    <row r="253" spans="1:7" ht="15" customHeight="1">
      <c r="A253" s="68" t="s">
        <v>207</v>
      </c>
      <c r="B253" s="68" t="str">
        <f>INDEX('2.CFR Structure'!B:B,MATCH(A253,'2.CFR Structure'!A:A,FALSE),1)</f>
        <v>L39</v>
      </c>
      <c r="C253" s="69">
        <v>73624</v>
      </c>
      <c r="D253" s="70" t="s">
        <v>632</v>
      </c>
      <c r="E253" s="94" t="s">
        <v>416</v>
      </c>
      <c r="G253" s="67"/>
    </row>
    <row r="254" spans="1:7" ht="15" customHeight="1">
      <c r="A254" s="68" t="s">
        <v>212</v>
      </c>
      <c r="B254" s="68" t="str">
        <f>INDEX('2.CFR Structure'!B:B,MATCH(A254,'2.CFR Structure'!A:A,FALSE),1)</f>
        <v>L39</v>
      </c>
      <c r="C254" s="69">
        <v>73625</v>
      </c>
      <c r="D254" s="70" t="s">
        <v>633</v>
      </c>
      <c r="E254" s="94" t="s">
        <v>416</v>
      </c>
      <c r="G254" s="67"/>
    </row>
    <row r="255" spans="1:7" ht="15" customHeight="1">
      <c r="A255" s="68" t="s">
        <v>216</v>
      </c>
      <c r="B255" s="68" t="str">
        <f>INDEX('2.CFR Structure'!B:B,MATCH(A255,'2.CFR Structure'!A:A,FALSE),1)</f>
        <v>L39</v>
      </c>
      <c r="C255" s="69">
        <v>73626</v>
      </c>
      <c r="D255" s="70" t="s">
        <v>634</v>
      </c>
      <c r="E255" s="94" t="s">
        <v>416</v>
      </c>
      <c r="G255" s="67"/>
    </row>
    <row r="256" spans="1:7" ht="15" customHeight="1">
      <c r="A256" s="68" t="s">
        <v>278</v>
      </c>
      <c r="B256" s="68" t="str">
        <f>INDEX('2.CFR Structure'!B:B,MATCH(A256,'2.CFR Structure'!A:A,FALSE),1)</f>
        <v>L41</v>
      </c>
      <c r="C256" s="69">
        <v>73627</v>
      </c>
      <c r="D256" s="70" t="s">
        <v>635</v>
      </c>
      <c r="E256" s="94" t="s">
        <v>416</v>
      </c>
      <c r="G256" s="67"/>
    </row>
    <row r="257" spans="1:7" ht="15" customHeight="1">
      <c r="A257" s="68" t="s">
        <v>286</v>
      </c>
      <c r="B257" s="68" t="str">
        <f>INDEX('2.CFR Structure'!B:B,MATCH(A257,'2.CFR Structure'!A:A,FALSE),1)</f>
        <v>L41</v>
      </c>
      <c r="C257" s="69">
        <v>73628</v>
      </c>
      <c r="D257" s="70" t="s">
        <v>636</v>
      </c>
      <c r="E257" s="94" t="s">
        <v>416</v>
      </c>
      <c r="G257" s="67"/>
    </row>
    <row r="258" spans="1:7" ht="15" customHeight="1">
      <c r="A258" s="68" t="s">
        <v>291</v>
      </c>
      <c r="B258" s="68" t="str">
        <f>INDEX('2.CFR Structure'!B:B,MATCH(A258,'2.CFR Structure'!A:A,FALSE),1)</f>
        <v>L41</v>
      </c>
      <c r="C258" s="69">
        <v>73629</v>
      </c>
      <c r="D258" s="70" t="s">
        <v>637</v>
      </c>
      <c r="E258" s="94" t="s">
        <v>416</v>
      </c>
      <c r="G258" s="67"/>
    </row>
    <row r="259" spans="1:7" ht="15" customHeight="1">
      <c r="A259" s="68" t="s">
        <v>291</v>
      </c>
      <c r="B259" s="68" t="str">
        <f>INDEX('2.CFR Structure'!B:B,MATCH(A259,'2.CFR Structure'!A:A,FALSE),1)</f>
        <v>L41</v>
      </c>
      <c r="C259" s="69">
        <v>73630</v>
      </c>
      <c r="D259" s="70" t="str">
        <f>UPPER("Legal Services Internal Charge")</f>
        <v>LEGAL SERVICES INTERNAL CHARGE</v>
      </c>
      <c r="E259" s="94" t="s">
        <v>416</v>
      </c>
      <c r="G259" s="67"/>
    </row>
    <row r="260" spans="1:7" ht="15" customHeight="1">
      <c r="A260" s="68" t="s">
        <v>291</v>
      </c>
      <c r="B260" s="68" t="str">
        <f>INDEX('2.CFR Structure'!B:B,MATCH(A260,'2.CFR Structure'!A:A,FALSE),1)</f>
        <v>L41</v>
      </c>
      <c r="C260" s="69">
        <v>73631</v>
      </c>
      <c r="D260" s="70" t="str">
        <f>UPPER("Financial Services Internal Charge")</f>
        <v>FINANCIAL SERVICES INTERNAL CHARGE</v>
      </c>
      <c r="E260" s="94" t="s">
        <v>416</v>
      </c>
      <c r="G260" s="67"/>
    </row>
    <row r="261" spans="1:7" ht="15" customHeight="1">
      <c r="A261" s="68" t="s">
        <v>291</v>
      </c>
      <c r="B261" s="68" t="str">
        <f>INDEX('2.CFR Structure'!B:B,MATCH(A261,'2.CFR Structure'!A:A,FALSE),1)</f>
        <v>L41</v>
      </c>
      <c r="C261" s="69">
        <v>73632</v>
      </c>
      <c r="D261" s="70" t="str">
        <f>UPPER("BSC Services Internal Charge")</f>
        <v>BSC SERVICES INTERNAL CHARGE</v>
      </c>
      <c r="E261" s="94" t="s">
        <v>416</v>
      </c>
      <c r="G261" s="67"/>
    </row>
    <row r="262" spans="1:7" ht="15" customHeight="1">
      <c r="A262" s="68" t="s">
        <v>710</v>
      </c>
      <c r="B262" s="68" t="str">
        <f>INDEX('2.CFR Structure'!B:B,MATCH(A262,'2.CFR Structure'!A:A,FALSE),1)</f>
        <v>L41</v>
      </c>
      <c r="C262" s="69">
        <v>73633</v>
      </c>
      <c r="D262" s="70" t="str">
        <f>UPPER("ICT Services Internal Charge")</f>
        <v>ICT SERVICES INTERNAL CHARGE</v>
      </c>
      <c r="E262" s="94" t="s">
        <v>416</v>
      </c>
      <c r="G262" s="67"/>
    </row>
    <row r="263" spans="1:7" ht="15" customHeight="1">
      <c r="A263" s="68" t="s">
        <v>291</v>
      </c>
      <c r="B263" s="68" t="str">
        <f>INDEX('2.CFR Structure'!B:B,MATCH(A263,'2.CFR Structure'!A:A,FALSE),1)</f>
        <v>L41</v>
      </c>
      <c r="C263" s="69">
        <v>73634</v>
      </c>
      <c r="D263" s="70" t="str">
        <f>UPPER("Occupational Health &amp; Safety Internal Charge")</f>
        <v>OCCUPATIONAL HEALTH &amp; SAFETY INTERNAL CHARGE</v>
      </c>
      <c r="E263" s="94" t="s">
        <v>416</v>
      </c>
      <c r="G263" s="67"/>
    </row>
    <row r="264" spans="1:7" ht="15" customHeight="1">
      <c r="A264" s="68" t="s">
        <v>291</v>
      </c>
      <c r="B264" s="68" t="str">
        <f>INDEX('2.CFR Structure'!B:B,MATCH(A264,'2.CFR Structure'!A:A,FALSE),1)</f>
        <v>L41</v>
      </c>
      <c r="C264" s="69">
        <v>73635</v>
      </c>
      <c r="D264" s="70" t="str">
        <f>UPPER("Human Resources Internal Charge")</f>
        <v>HUMAN RESOURCES INTERNAL CHARGE</v>
      </c>
      <c r="E264" s="94" t="s">
        <v>416</v>
      </c>
      <c r="G264" s="67"/>
    </row>
    <row r="265" spans="1:7" ht="15" customHeight="1">
      <c r="A265" s="68" t="s">
        <v>232</v>
      </c>
      <c r="B265" s="68" t="str">
        <f>INDEX('2.CFR Structure'!B:B,MATCH(A265,'2.CFR Structure'!A:A,FALSE),1)</f>
        <v>L39</v>
      </c>
      <c r="C265" s="69">
        <v>73636</v>
      </c>
      <c r="D265" s="70" t="s">
        <v>638</v>
      </c>
      <c r="E265" s="94" t="s">
        <v>416</v>
      </c>
      <c r="G265" s="67"/>
    </row>
    <row r="266" spans="1:7" ht="15" customHeight="1">
      <c r="A266" s="68" t="s">
        <v>241</v>
      </c>
      <c r="B266" s="68" t="str">
        <f>INDEX('2.CFR Structure'!B:B,MATCH(A266,'2.CFR Structure'!A:A,FALSE),1)</f>
        <v>L40</v>
      </c>
      <c r="C266" s="69">
        <v>73650</v>
      </c>
      <c r="D266" s="70" t="s">
        <v>639</v>
      </c>
      <c r="E266" s="94" t="s">
        <v>416</v>
      </c>
      <c r="G266" s="67"/>
    </row>
    <row r="267" spans="1:7" ht="15" customHeight="1">
      <c r="A267" s="78" t="s">
        <v>314</v>
      </c>
      <c r="B267" s="68" t="str">
        <f>INDEX('2.CFR Structure'!B:B,MATCH(A267,'2.CFR Structure'!A:A,FALSE),1)</f>
        <v>L42</v>
      </c>
      <c r="C267" s="69">
        <v>75500</v>
      </c>
      <c r="D267" s="70" t="s">
        <v>640</v>
      </c>
      <c r="E267" s="94" t="s">
        <v>416</v>
      </c>
      <c r="G267" s="67"/>
    </row>
    <row r="268" spans="1:7" ht="15" customHeight="1">
      <c r="A268" s="68" t="s">
        <v>337</v>
      </c>
      <c r="B268" s="68" t="str">
        <f>INDEX('2.CFR Structure'!B:B,MATCH(A268,'2.CFR Structure'!A:A,FALSE),1)</f>
        <v>L59</v>
      </c>
      <c r="C268" s="69">
        <v>79101</v>
      </c>
      <c r="D268" s="70" t="s">
        <v>641</v>
      </c>
      <c r="E268" s="97" t="s">
        <v>621</v>
      </c>
      <c r="G268" s="67"/>
    </row>
    <row r="269" spans="1:7" ht="15" customHeight="1">
      <c r="A269" s="68" t="s">
        <v>35</v>
      </c>
      <c r="B269" s="68" t="str">
        <f>INDEX('2.CFR Structure'!B:B,MATCH(A269,'2.CFR Structure'!A:A,FALSE),1)</f>
        <v>L30</v>
      </c>
      <c r="C269" s="69">
        <v>80001</v>
      </c>
      <c r="D269" s="70" t="s">
        <v>642</v>
      </c>
      <c r="E269" s="96" t="s">
        <v>606</v>
      </c>
      <c r="G269" s="67"/>
    </row>
    <row r="270" spans="1:7" ht="15" customHeight="1">
      <c r="A270" s="68" t="s">
        <v>39</v>
      </c>
      <c r="B270" s="68" t="str">
        <f>INDEX('2.CFR Structure'!B:B,MATCH(A270,'2.CFR Structure'!A:A,FALSE),1)</f>
        <v>L30</v>
      </c>
      <c r="C270" s="69">
        <v>80006</v>
      </c>
      <c r="D270" s="70" t="s">
        <v>643</v>
      </c>
      <c r="E270" s="96" t="s">
        <v>606</v>
      </c>
      <c r="G270" s="67"/>
    </row>
    <row r="271" spans="1:7" ht="15" customHeight="1">
      <c r="A271" s="68" t="s">
        <v>88</v>
      </c>
      <c r="B271" s="68" t="str">
        <f>INDEX('2.CFR Structure'!B:B,MATCH(A271,'2.CFR Structure'!A:A,FALSE),1)</f>
        <v>L31</v>
      </c>
      <c r="C271" s="69">
        <v>80007</v>
      </c>
      <c r="D271" s="70" t="s">
        <v>644</v>
      </c>
      <c r="E271" s="96" t="s">
        <v>606</v>
      </c>
      <c r="G271" s="67"/>
    </row>
    <row r="272" spans="1:7" ht="15" customHeight="1">
      <c r="A272" s="78" t="s">
        <v>43</v>
      </c>
      <c r="B272" s="68" t="str">
        <f>INDEX('2.CFR Structure'!B:B,MATCH(A272,'2.CFR Structure'!A:A,FALSE),1)</f>
        <v>L30</v>
      </c>
      <c r="C272" s="69">
        <v>80907</v>
      </c>
      <c r="D272" s="70" t="s">
        <v>645</v>
      </c>
      <c r="E272" s="96" t="s">
        <v>606</v>
      </c>
      <c r="G272" s="67"/>
    </row>
    <row r="273" spans="1:7" ht="15" customHeight="1">
      <c r="A273" s="68" t="s">
        <v>334</v>
      </c>
      <c r="B273" s="68" t="str">
        <f>INDEX('2.CFR Structure'!B:B,MATCH(A273,'2.CFR Structure'!A:A,FALSE),1)</f>
        <v>L59</v>
      </c>
      <c r="C273" s="69">
        <v>80908</v>
      </c>
      <c r="D273" s="70" t="s">
        <v>646</v>
      </c>
      <c r="E273" s="97" t="s">
        <v>621</v>
      </c>
      <c r="G273" s="67"/>
    </row>
    <row r="274" spans="1:7" ht="15" customHeight="1">
      <c r="A274" s="68" t="s">
        <v>71</v>
      </c>
      <c r="B274" s="68" t="str">
        <f>INDEX('2.CFR Structure'!B:B,MATCH(A274,'2.CFR Structure'!A:A,FALSE),1)</f>
        <v>L31</v>
      </c>
      <c r="C274" s="69">
        <v>81101</v>
      </c>
      <c r="D274" s="70" t="s">
        <v>647</v>
      </c>
      <c r="E274" s="96" t="s">
        <v>606</v>
      </c>
      <c r="G274" s="67"/>
    </row>
    <row r="275" spans="1:7" ht="15" customHeight="1">
      <c r="A275" s="68" t="s">
        <v>27</v>
      </c>
      <c r="B275" s="68" t="str">
        <f>INDEX('2.CFR Structure'!B:B,MATCH(A275,'2.CFR Structure'!A:A,FALSE),1)</f>
        <v>L30</v>
      </c>
      <c r="C275" s="69">
        <v>81200</v>
      </c>
      <c r="D275" s="70" t="s">
        <v>648</v>
      </c>
      <c r="E275" s="96" t="s">
        <v>606</v>
      </c>
      <c r="G275" s="67"/>
    </row>
    <row r="276" spans="1:7" ht="15" customHeight="1">
      <c r="A276" s="68" t="s">
        <v>85</v>
      </c>
      <c r="B276" s="68" t="str">
        <f>INDEX('2.CFR Structure'!B:B,MATCH(A276,'2.CFR Structure'!A:A,FALSE),1)</f>
        <v>L31</v>
      </c>
      <c r="C276" s="69">
        <v>81304</v>
      </c>
      <c r="D276" s="70" t="s">
        <v>649</v>
      </c>
      <c r="E276" s="96" t="s">
        <v>606</v>
      </c>
      <c r="G276" s="67"/>
    </row>
    <row r="277" spans="1:7" ht="15" customHeight="1">
      <c r="A277" s="68" t="s">
        <v>81</v>
      </c>
      <c r="B277" s="68" t="str">
        <f>INDEX('2.CFR Structure'!B:B,MATCH(A277,'2.CFR Structure'!A:A,FALSE),1)</f>
        <v>L31</v>
      </c>
      <c r="C277" s="69">
        <v>81305</v>
      </c>
      <c r="D277" s="70" t="s">
        <v>650</v>
      </c>
      <c r="E277" s="96" t="s">
        <v>606</v>
      </c>
      <c r="G277" s="67"/>
    </row>
    <row r="278" spans="1:7" ht="15" customHeight="1">
      <c r="A278" s="68" t="s">
        <v>327</v>
      </c>
      <c r="B278" s="68" t="str">
        <f>INDEX('2.CFR Structure'!B:B,MATCH(A278,'2.CFR Structure'!A:A,FALSE),1)</f>
        <v>L59</v>
      </c>
      <c r="C278" s="69">
        <v>81306</v>
      </c>
      <c r="D278" s="70" t="s">
        <v>651</v>
      </c>
      <c r="E278" s="97" t="s">
        <v>621</v>
      </c>
      <c r="G278" s="67"/>
    </row>
    <row r="279" spans="1:7" ht="15" customHeight="1">
      <c r="A279" s="68" t="s">
        <v>53</v>
      </c>
      <c r="B279" s="68" t="str">
        <f>INDEX('2.CFR Structure'!B:B,MATCH(A279,'2.CFR Structure'!A:A,FALSE),1)</f>
        <v>L31</v>
      </c>
      <c r="C279" s="69">
        <v>81309</v>
      </c>
      <c r="D279" s="70" t="s">
        <v>652</v>
      </c>
      <c r="E279" s="96" t="s">
        <v>606</v>
      </c>
      <c r="G279" s="67"/>
    </row>
    <row r="280" spans="1:7" ht="15" customHeight="1">
      <c r="A280" s="68" t="s">
        <v>81</v>
      </c>
      <c r="B280" s="68" t="str">
        <f>INDEX('2.CFR Structure'!B:B,MATCH(A280,'2.CFR Structure'!A:A,FALSE),1)</f>
        <v>L31</v>
      </c>
      <c r="C280" s="69">
        <v>81315</v>
      </c>
      <c r="D280" s="70" t="s">
        <v>653</v>
      </c>
      <c r="E280" s="96" t="s">
        <v>606</v>
      </c>
      <c r="G280" s="67"/>
    </row>
    <row r="281" spans="1:7" ht="15" customHeight="1">
      <c r="A281" s="68" t="s">
        <v>53</v>
      </c>
      <c r="B281" s="68" t="str">
        <f>INDEX('2.CFR Structure'!B:B,MATCH(A281,'2.CFR Structure'!A:A,FALSE),1)</f>
        <v>L31</v>
      </c>
      <c r="C281" s="69">
        <v>81317</v>
      </c>
      <c r="D281" s="70" t="s">
        <v>654</v>
      </c>
      <c r="E281" s="96" t="s">
        <v>606</v>
      </c>
      <c r="G281" s="67"/>
    </row>
    <row r="282" spans="1:7" ht="15" customHeight="1">
      <c r="A282" s="68" t="s">
        <v>75</v>
      </c>
      <c r="B282" s="68" t="str">
        <f>INDEX('2.CFR Structure'!B:B,MATCH(A282,'2.CFR Structure'!A:A,FALSE),1)</f>
        <v>L31</v>
      </c>
      <c r="C282" s="69">
        <v>81409</v>
      </c>
      <c r="D282" s="70" t="s">
        <v>655</v>
      </c>
      <c r="E282" s="96" t="s">
        <v>606</v>
      </c>
      <c r="G282" s="67"/>
    </row>
    <row r="283" spans="1:7" ht="15" customHeight="1">
      <c r="A283" s="68" t="s">
        <v>43</v>
      </c>
      <c r="B283" s="68" t="str">
        <f>INDEX('2.CFR Structure'!B:B,MATCH(A283,'2.CFR Structure'!A:A,FALSE),1)</f>
        <v>L30</v>
      </c>
      <c r="C283" s="69">
        <v>81412</v>
      </c>
      <c r="D283" s="70" t="s">
        <v>656</v>
      </c>
      <c r="E283" s="96" t="s">
        <v>606</v>
      </c>
      <c r="G283" s="67"/>
    </row>
    <row r="284" spans="1:7" ht="15" customHeight="1">
      <c r="A284" s="68" t="s">
        <v>68</v>
      </c>
      <c r="B284" s="68" t="str">
        <f>INDEX('2.CFR Structure'!B:B,MATCH(A284,'2.CFR Structure'!A:A,FALSE),1)</f>
        <v>L31</v>
      </c>
      <c r="C284" s="69">
        <v>82000</v>
      </c>
      <c r="D284" s="70" t="s">
        <v>657</v>
      </c>
      <c r="E284" s="96" t="s">
        <v>606</v>
      </c>
      <c r="G284" s="67"/>
    </row>
    <row r="285" spans="1:7" ht="15" customHeight="1">
      <c r="A285" s="68" t="s">
        <v>53</v>
      </c>
      <c r="B285" s="68" t="str">
        <f>INDEX('2.CFR Structure'!B:B,MATCH(A285,'2.CFR Structure'!A:A,FALSE),1)</f>
        <v>L31</v>
      </c>
      <c r="C285" s="69">
        <v>82005</v>
      </c>
      <c r="D285" s="70" t="s">
        <v>658</v>
      </c>
      <c r="E285" s="96" t="s">
        <v>606</v>
      </c>
      <c r="G285" s="67"/>
    </row>
    <row r="286" spans="1:7" ht="15" customHeight="1">
      <c r="A286" s="78" t="s">
        <v>53</v>
      </c>
      <c r="B286" s="68" t="str">
        <f>INDEX('2.CFR Structure'!B:B,MATCH(A286,'2.CFR Structure'!A:A,FALSE),1)</f>
        <v>L31</v>
      </c>
      <c r="C286" s="69">
        <v>82300</v>
      </c>
      <c r="D286" s="70" t="s">
        <v>659</v>
      </c>
      <c r="E286" s="96" t="s">
        <v>606</v>
      </c>
      <c r="G286" s="67"/>
    </row>
    <row r="287" spans="1:7" ht="15" customHeight="1">
      <c r="A287" s="78" t="s">
        <v>49</v>
      </c>
      <c r="B287" s="68" t="str">
        <f>INDEX('2.CFR Structure'!B:B,MATCH(A287,'2.CFR Structure'!A:A,FALSE),1)</f>
        <v>L31</v>
      </c>
      <c r="C287" s="69">
        <v>82306</v>
      </c>
      <c r="D287" s="70" t="s">
        <v>660</v>
      </c>
      <c r="E287" s="96" t="s">
        <v>606</v>
      </c>
      <c r="G287" s="67"/>
    </row>
    <row r="288" spans="1:7" ht="15" customHeight="1">
      <c r="A288" s="71" t="s">
        <v>53</v>
      </c>
      <c r="B288" s="68" t="str">
        <f>INDEX('2.CFR Structure'!B:B,MATCH(A288,'2.CFR Structure'!A:A,FALSE),1)</f>
        <v>L31</v>
      </c>
      <c r="C288" s="72">
        <v>82312</v>
      </c>
      <c r="D288" s="70" t="s">
        <v>661</v>
      </c>
      <c r="E288" s="96" t="s">
        <v>606</v>
      </c>
      <c r="G288" s="67"/>
    </row>
    <row r="289" spans="1:7" ht="15" customHeight="1">
      <c r="A289" s="71" t="s">
        <v>53</v>
      </c>
      <c r="B289" s="68" t="str">
        <f>INDEX('2.CFR Structure'!B:B,MATCH(A289,'2.CFR Structure'!A:A,FALSE),1)</f>
        <v>L31</v>
      </c>
      <c r="C289" s="72">
        <v>82330</v>
      </c>
      <c r="D289" s="70" t="s">
        <v>662</v>
      </c>
      <c r="E289" s="96" t="s">
        <v>606</v>
      </c>
      <c r="G289" s="67"/>
    </row>
    <row r="290" spans="1:7" ht="15" customHeight="1">
      <c r="A290" s="120" t="s">
        <v>53</v>
      </c>
      <c r="B290" s="68" t="str">
        <f>INDEX('2.CFR Structure'!B:B,MATCH(A290,'2.CFR Structure'!A:A,FALSE),1)</f>
        <v>L31</v>
      </c>
      <c r="C290" s="72">
        <v>82400</v>
      </c>
      <c r="D290" s="70" t="s">
        <v>663</v>
      </c>
      <c r="E290" s="96" t="s">
        <v>606</v>
      </c>
      <c r="G290" s="67"/>
    </row>
    <row r="291" spans="1:7" ht="15" customHeight="1">
      <c r="A291" s="68" t="s">
        <v>53</v>
      </c>
      <c r="B291" s="68" t="str">
        <f>INDEX('2.CFR Structure'!B:B,MATCH(A291,'2.CFR Structure'!A:A,FALSE),1)</f>
        <v>L31</v>
      </c>
      <c r="C291" s="72">
        <v>82538</v>
      </c>
      <c r="D291" s="70" t="s">
        <v>664</v>
      </c>
      <c r="E291" s="96" t="s">
        <v>606</v>
      </c>
      <c r="G291" s="67"/>
    </row>
    <row r="292" spans="1:7" ht="15" customHeight="1">
      <c r="A292" s="68" t="s">
        <v>53</v>
      </c>
      <c r="B292" s="68" t="str">
        <f>INDEX('2.CFR Structure'!B:B,MATCH(A292,'2.CFR Structure'!A:A,FALSE),1)</f>
        <v>L31</v>
      </c>
      <c r="C292" s="72">
        <v>82700</v>
      </c>
      <c r="D292" s="70" t="s">
        <v>665</v>
      </c>
      <c r="E292" s="96" t="s">
        <v>606</v>
      </c>
      <c r="G292" s="67"/>
    </row>
    <row r="293" spans="1:7" ht="15" customHeight="1">
      <c r="A293" s="68" t="s">
        <v>53</v>
      </c>
      <c r="B293" s="68" t="str">
        <f>INDEX('2.CFR Structure'!B:B,MATCH(A293,'2.CFR Structure'!A:A,FALSE),1)</f>
        <v>L31</v>
      </c>
      <c r="C293" s="72">
        <v>82711</v>
      </c>
      <c r="D293" s="70" t="s">
        <v>666</v>
      </c>
      <c r="E293" s="96" t="s">
        <v>606</v>
      </c>
      <c r="G293" s="67"/>
    </row>
    <row r="294" spans="1:7" ht="15" customHeight="1">
      <c r="A294" s="68" t="s">
        <v>53</v>
      </c>
      <c r="B294" s="68" t="str">
        <f>INDEX('2.CFR Structure'!B:B,MATCH(A294,'2.CFR Structure'!A:A,FALSE),1)</f>
        <v>L31</v>
      </c>
      <c r="C294" s="72">
        <v>82714</v>
      </c>
      <c r="D294" s="70" t="s">
        <v>667</v>
      </c>
      <c r="E294" s="96" t="s">
        <v>606</v>
      </c>
      <c r="G294" s="67"/>
    </row>
    <row r="295" spans="1:7" ht="15" customHeight="1">
      <c r="A295" s="68" t="s">
        <v>97</v>
      </c>
      <c r="B295" s="68" t="str">
        <f>INDEX('2.CFR Structure'!B:B,MATCH(A295,'2.CFR Structure'!A:A,FALSE),1)</f>
        <v>L32</v>
      </c>
      <c r="C295" s="72">
        <v>82716</v>
      </c>
      <c r="D295" s="70" t="s">
        <v>668</v>
      </c>
      <c r="E295" s="96" t="s">
        <v>606</v>
      </c>
      <c r="G295" s="67"/>
    </row>
    <row r="296" spans="1:7" ht="15" customHeight="1">
      <c r="A296" s="68" t="s">
        <v>92</v>
      </c>
      <c r="B296" s="68" t="str">
        <f>INDEX('2.CFR Structure'!B:B,MATCH(A296,'2.CFR Structure'!A:A,FALSE),1)</f>
        <v>L32</v>
      </c>
      <c r="C296" s="72">
        <v>82717</v>
      </c>
      <c r="D296" s="70" t="s">
        <v>669</v>
      </c>
      <c r="E296" s="96" t="s">
        <v>606</v>
      </c>
      <c r="G296" s="67"/>
    </row>
    <row r="297" spans="1:7" ht="15" customHeight="1">
      <c r="A297" s="68" t="s">
        <v>53</v>
      </c>
      <c r="B297" s="68" t="str">
        <f>INDEX('2.CFR Structure'!B:B,MATCH(A297,'2.CFR Structure'!A:A,FALSE),1)</f>
        <v>L31</v>
      </c>
      <c r="C297" s="72">
        <v>83003</v>
      </c>
      <c r="D297" s="70" t="s">
        <v>670</v>
      </c>
      <c r="E297" s="96" t="s">
        <v>606</v>
      </c>
      <c r="G297" s="67"/>
    </row>
    <row r="298" spans="1:7" ht="15" customHeight="1">
      <c r="A298" s="68" t="s">
        <v>75</v>
      </c>
      <c r="B298" s="68" t="str">
        <f>INDEX('2.CFR Structure'!B:B,MATCH(A298,'2.CFR Structure'!A:A,FALSE),1)</f>
        <v>L31</v>
      </c>
      <c r="C298" s="72">
        <v>84010</v>
      </c>
      <c r="D298" s="84" t="s">
        <v>671</v>
      </c>
      <c r="E298" s="96" t="s">
        <v>606</v>
      </c>
      <c r="G298" s="67"/>
    </row>
    <row r="299" spans="1:7" ht="15" customHeight="1">
      <c r="A299" s="68" t="s">
        <v>75</v>
      </c>
      <c r="B299" s="68" t="str">
        <f>INDEX('2.CFR Structure'!B:B,MATCH(A299,'2.CFR Structure'!A:A,FALSE),1)</f>
        <v>L31</v>
      </c>
      <c r="C299" s="72">
        <v>84011</v>
      </c>
      <c r="D299" s="70" t="s">
        <v>672</v>
      </c>
      <c r="E299" s="96" t="s">
        <v>606</v>
      </c>
      <c r="G299" s="67"/>
    </row>
    <row r="300" spans="1:7" ht="15" customHeight="1">
      <c r="A300" s="85"/>
      <c r="B300" s="68"/>
      <c r="C300" s="86" t="s">
        <v>673</v>
      </c>
      <c r="D300" s="70" t="s">
        <v>674</v>
      </c>
      <c r="E300" s="98" t="s">
        <v>675</v>
      </c>
      <c r="G300" s="67"/>
    </row>
    <row r="301" spans="1:7" ht="15" customHeight="1">
      <c r="A301" s="85"/>
      <c r="B301" s="68"/>
      <c r="C301" s="86" t="s">
        <v>676</v>
      </c>
      <c r="D301" s="84" t="s">
        <v>677</v>
      </c>
      <c r="E301" s="98" t="s">
        <v>675</v>
      </c>
      <c r="G301" s="67"/>
    </row>
    <row r="302" spans="1:7" ht="15" customHeight="1">
      <c r="A302" s="85"/>
      <c r="B302" s="68"/>
      <c r="C302" s="86" t="s">
        <v>678</v>
      </c>
      <c r="D302" s="70" t="s">
        <v>679</v>
      </c>
      <c r="E302" s="98" t="s">
        <v>675</v>
      </c>
      <c r="G302" s="67"/>
    </row>
    <row r="303" spans="1:7" ht="15" customHeight="1">
      <c r="A303" s="82"/>
      <c r="B303" s="82"/>
      <c r="D303" s="87"/>
      <c r="E303" s="66"/>
      <c r="G303" s="67"/>
    </row>
    <row r="304" spans="1:7" ht="15" customHeight="1">
      <c r="D304" s="115" t="s">
        <v>680</v>
      </c>
      <c r="G304" s="67"/>
    </row>
    <row r="305" spans="7:8" ht="15" customHeight="1">
      <c r="G305" s="67"/>
    </row>
    <row r="306" spans="7:8" ht="15" customHeight="1">
      <c r="G306" s="67"/>
    </row>
    <row r="307" spans="7:8" ht="8.25" customHeight="1">
      <c r="G307" s="67"/>
    </row>
    <row r="308" spans="7:8">
      <c r="G308" s="67"/>
      <c r="H308" s="88"/>
    </row>
    <row r="309" spans="7:8" ht="8.25" customHeight="1">
      <c r="G309" s="67"/>
    </row>
    <row r="310" spans="7:8">
      <c r="G310" s="67"/>
    </row>
    <row r="311" spans="7:8">
      <c r="G311" s="67"/>
    </row>
    <row r="312" spans="7:8">
      <c r="G312" s="67"/>
    </row>
    <row r="313" spans="7:8">
      <c r="G313" s="67"/>
    </row>
    <row r="314" spans="7:8">
      <c r="G314" s="67"/>
    </row>
    <row r="315" spans="7:8">
      <c r="G315" s="67"/>
    </row>
    <row r="318" spans="7:8" ht="15" customHeight="1"/>
    <row r="319" spans="7:8" ht="28.5" customHeight="1"/>
    <row r="320" spans="7:8" ht="28.5" customHeight="1"/>
    <row r="321" ht="28.5" customHeight="1"/>
  </sheetData>
  <autoFilter ref="A1:E302" xr:uid="{00000000-0009-0000-0000-000004000000}"/>
  <sortState xmlns:xlrd2="http://schemas.microsoft.com/office/spreadsheetml/2017/richdata2" ref="A9:E289">
    <sortCondition ref="C9:C289"/>
  </sortState>
  <pageMargins left="0.74803149606299213" right="0.35433070866141736" top="3.937007874015748E-2" bottom="0.39370078740157483" header="0.23622047244094491" footer="0.19685039370078741"/>
  <pageSetup paperSize="9" scale="68" fitToHeight="6" orientation="portrait" horizontalDpi="4294967292" r:id="rId1"/>
  <headerFooter alignWithMargins="0">
    <oddHeader>&amp;L&amp;"Calibri"&amp;10&amp;K000000 Official - Financial&amp;1#_x000D_</oddHeader>
    <oddFooter>&amp;L&amp;F&amp;C&amp;P of &amp;N&amp;R&amp;A</oddFooter>
  </headerFooter>
  <drawing r:id="rId2"/>
  <legacyDrawing r:id="rId3"/>
  <controls>
    <mc:AlternateContent xmlns:mc="http://schemas.openxmlformats.org/markup-compatibility/2006">
      <mc:Choice Requires="x14">
        <control shapeId="11265" r:id="rId4" name="ImportFromFMSButton">
          <controlPr print="0" autoLine="0" autoPict="0" r:id="rId5">
            <anchor moveWithCells="1" sizeWithCells="1">
              <from>
                <xdr:col>0</xdr:col>
                <xdr:colOff>9525</xdr:colOff>
                <xdr:row>0</xdr:row>
                <xdr:rowOff>0</xdr:rowOff>
              </from>
              <to>
                <xdr:col>3</xdr:col>
                <xdr:colOff>1409700</xdr:colOff>
                <xdr:row>0</xdr:row>
                <xdr:rowOff>0</xdr:rowOff>
              </to>
            </anchor>
          </controlPr>
        </control>
      </mc:Choice>
      <mc:Fallback>
        <control shapeId="11265" r:id="rId4" name="ImportFromFMSButton"/>
      </mc:Fallback>
    </mc:AlternateContent>
    <mc:AlternateContent xmlns:mc="http://schemas.openxmlformats.org/markup-compatibility/2006">
      <mc:Choice Requires="x14">
        <control shapeId="11266" r:id="rId6" name="ValidateButton">
          <controlPr print="0" autoLine="0" autoPict="0" r:id="rId7">
            <anchor moveWithCells="1" sizeWithCells="1">
              <from>
                <xdr:col>3</xdr:col>
                <xdr:colOff>1609725</xdr:colOff>
                <xdr:row>0</xdr:row>
                <xdr:rowOff>0</xdr:rowOff>
              </from>
              <to>
                <xdr:col>3</xdr:col>
                <xdr:colOff>4905375</xdr:colOff>
                <xdr:row>0</xdr:row>
                <xdr:rowOff>0</xdr:rowOff>
              </to>
            </anchor>
          </controlPr>
        </control>
      </mc:Choice>
      <mc:Fallback>
        <control shapeId="11266" r:id="rId6" name="ValidateButton"/>
      </mc:Fallback>
    </mc:AlternateContent>
    <mc:AlternateContent xmlns:mc="http://schemas.openxmlformats.org/markup-compatibility/2006">
      <mc:Choice Requires="x14">
        <control shapeId="11267" r:id="rId8" name="ClearImportButton">
          <controlPr print="0" autoLine="0" autoPict="0" r:id="rId9">
            <anchor moveWithCells="1" sizeWithCells="1">
              <from>
                <xdr:col>3</xdr:col>
                <xdr:colOff>5095875</xdr:colOff>
                <xdr:row>0</xdr:row>
                <xdr:rowOff>0</xdr:rowOff>
              </from>
              <to>
                <xdr:col>4</xdr:col>
                <xdr:colOff>0</xdr:colOff>
                <xdr:row>0</xdr:row>
                <xdr:rowOff>0</xdr:rowOff>
              </to>
            </anchor>
          </controlPr>
        </control>
      </mc:Choice>
      <mc:Fallback>
        <control shapeId="11267" r:id="rId8" name="ClearImportButton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nancial_x0020_Year xmlns="07cb0ae7-4148-4484-a5b9-1e8e812e7102" xsi:nil="true"/>
    <Month xmlns="07cb0ae7-4148-4484-a5b9-1e8e812e7102" xsi:nil="true"/>
    <Closedown xmlns="fb987fa5-fcff-4848-96d6-8f23839f51e0" xsi:nil="true"/>
    <FSO xmlns="07cb0ae7-4148-4484-a5b9-1e8e812e7102">
      <UserInfo>
        <DisplayName/>
        <AccountId xsi:nil="true"/>
        <AccountType/>
      </UserInfo>
    </FSO>
    <Budgets_x0020_and_x0020_DSG xmlns="fb987fa5-fcff-4848-96d6-8f23839f51e0" xsi:nil="true"/>
    <School_x0020_Name xmlns="fb987fa5-fcff-4848-96d6-8f23839f51e0" xsi:nil="true"/>
    <School_x0020_Type_x0020_4 xmlns="fb987fa5-fcff-4848-96d6-8f23839f51e0" xsi:nil="true"/>
    <School_x0020_Type_x0020_3 xmlns="fb987fa5-fcff-4848-96d6-8f23839f51e0" xsi:nil="true"/>
    <School_x0020_Type_x0020_2 xmlns="fb987fa5-fcff-4848-96d6-8f23839f51e0" xsi:nil="true"/>
    <Academy_x0020_Conversions xmlns="fb987fa5-fcff-4848-96d6-8f23839f51e0" xsi:nil="true"/>
    <Recoupment xmlns="fb987fa5-fcff-4848-96d6-8f23839f51e0" xsi:nil="true"/>
    <School_x0020_Type_x0020_1 xmlns="fb987fa5-fcff-4848-96d6-8f23839f51e0" xsi:nil="true"/>
    <Returns xmlns="fb987fa5-fcff-4848-96d6-8f23839f51e0" xsi:nil="true"/>
    <SharedWithUsers xmlns="fb987fa5-fcff-4848-96d6-8f23839f51e0">
      <UserInfo>
        <DisplayName>BRETNALL, Jacqueline</DisplayName>
        <AccountId>46</AccountId>
        <AccountType/>
      </UserInfo>
      <UserInfo>
        <DisplayName>WATERER, Erica</DisplayName>
        <AccountId>47</AccountId>
        <AccountType/>
      </UserInfo>
      <UserInfo>
        <DisplayName>PARTON, Pippa</DisplayName>
        <AccountId>84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C32D78CFBA7245BEF5BDA041FDAB71" ma:contentTypeVersion="7" ma:contentTypeDescription="Create a new document." ma:contentTypeScope="" ma:versionID="074dea4db3039e68fbf66430662d641b">
  <xsd:schema xmlns:xsd="http://www.w3.org/2001/XMLSchema" xmlns:xs="http://www.w3.org/2001/XMLSchema" xmlns:p="http://schemas.microsoft.com/office/2006/metadata/properties" xmlns:ns2="fb987fa5-fcff-4848-96d6-8f23839f51e0" xmlns:ns3="07cb0ae7-4148-4484-a5b9-1e8e812e7102" xmlns:ns4="73a6577b-d11a-4bc6-b3a0-dc0c0c439f03" targetNamespace="http://schemas.microsoft.com/office/2006/metadata/properties" ma:root="true" ma:fieldsID="5978fd2f991bde0cfd5a44abb6a56bed" ns2:_="" ns3:_="" ns4:_="">
    <xsd:import namespace="fb987fa5-fcff-4848-96d6-8f23839f51e0"/>
    <xsd:import namespace="07cb0ae7-4148-4484-a5b9-1e8e812e7102"/>
    <xsd:import namespace="73a6577b-d11a-4bc6-b3a0-dc0c0c439f03"/>
    <xsd:element name="properties">
      <xsd:complexType>
        <xsd:sequence>
          <xsd:element name="documentManagement">
            <xsd:complexType>
              <xsd:all>
                <xsd:element ref="ns2:Academy_x0020_Conversions" minOccurs="0"/>
                <xsd:element ref="ns2:Budgets_x0020_and_x0020_DSG" minOccurs="0"/>
                <xsd:element ref="ns2:Closedown" minOccurs="0"/>
                <xsd:element ref="ns3:Financial_x0020_Year" minOccurs="0"/>
                <xsd:element ref="ns3:FSO" minOccurs="0"/>
                <xsd:element ref="ns3:Month" minOccurs="0"/>
                <xsd:element ref="ns2:Recoupment" minOccurs="0"/>
                <xsd:element ref="ns2:Returns" minOccurs="0"/>
                <xsd:element ref="ns2:School_x0020_Name" minOccurs="0"/>
                <xsd:element ref="ns2:School_x0020_Type_x0020_1" minOccurs="0"/>
                <xsd:element ref="ns2:School_x0020_Type_x0020_2" minOccurs="0"/>
                <xsd:element ref="ns2:School_x0020_Type_x0020_3" minOccurs="0"/>
                <xsd:element ref="ns2:School_x0020_Type_x0020_4" minOccurs="0"/>
                <xsd:element ref="ns4:MediaServiceMetadata" minOccurs="0"/>
                <xsd:element ref="ns4:MediaServiceFastMetadata" minOccurs="0"/>
                <xsd:element ref="ns4:MediaServiceObjectDetectorVersions" minOccurs="0"/>
                <xsd:element ref="ns2:SharedWithUsers" minOccurs="0"/>
                <xsd:element ref="ns2:SharedWithDetail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987fa5-fcff-4848-96d6-8f23839f51e0" elementFormDefault="qualified">
    <xsd:import namespace="http://schemas.microsoft.com/office/2006/documentManagement/types"/>
    <xsd:import namespace="http://schemas.microsoft.com/office/infopath/2007/PartnerControls"/>
    <xsd:element name="Academy_x0020_Conversions" ma:index="8" nillable="true" ma:displayName="Academy Conversions" ma:format="Dropdown" ma:internalName="Academy_x0020_Conversions">
      <xsd:simpleType>
        <xsd:restriction base="dms:Choice">
          <xsd:enumeration value="All"/>
          <xsd:enumeration value="Balance on Conversions"/>
          <xsd:enumeration value="Cabinet Sign Offs"/>
          <xsd:enumeration value="DfE ESFA Info"/>
          <xsd:enumeration value="Legal CTAs"/>
          <xsd:enumeration value="School Info Sent"/>
        </xsd:restriction>
      </xsd:simpleType>
    </xsd:element>
    <xsd:element name="Budgets_x0020_and_x0020_DSG" ma:index="9" nillable="true" ma:displayName="Budgets and DSG" ma:format="Dropdown" ma:internalName="Budgets_x0020_and_x0020_DSG">
      <xsd:simpleType>
        <xsd:restriction base="dms:Choice">
          <xsd:enumeration value="All"/>
          <xsd:enumeration value="DSG Guides"/>
          <xsd:enumeration value="DSG Reconciliations"/>
          <xsd:enumeration value="DSG Recoupments"/>
          <xsd:enumeration value="APTs"/>
        </xsd:restriction>
      </xsd:simpleType>
    </xsd:element>
    <xsd:element name="Closedown" ma:index="10" nillable="true" ma:displayName="Closedown" ma:format="Dropdown" ma:internalName="Closedown">
      <xsd:simpleType>
        <xsd:restriction base="dms:Choice">
          <xsd:enumeration value="All"/>
          <xsd:enumeration value="Audit"/>
          <xsd:enumeration value="DSG Blocks"/>
          <xsd:enumeration value="DSG Note"/>
          <xsd:enumeration value="EY Final Estimate"/>
          <xsd:enumeration value="Final Monitoring Sheet"/>
          <xsd:enumeration value="Statement of Accounts"/>
          <xsd:enumeration value="Year End Journals"/>
        </xsd:restriction>
      </xsd:simpleType>
    </xsd:element>
    <xsd:element name="Recoupment" ma:index="14" nillable="true" ma:displayName="Recoupment" ma:format="Dropdown" ma:internalName="Recoupment">
      <xsd:simpleType>
        <xsd:restriction base="dms:Choice">
          <xsd:enumeration value="All"/>
          <xsd:enumeration value="LAC"/>
          <xsd:enumeration value="Welsh"/>
          <xsd:enumeration value="Schools"/>
          <xsd:enumeration value="High Needs"/>
        </xsd:restriction>
      </xsd:simpleType>
    </xsd:element>
    <xsd:element name="Returns" ma:index="15" nillable="true" ma:displayName="Returns" ma:format="Dropdown" ma:internalName="Returns">
      <xsd:simpleType>
        <xsd:restriction base="dms:Choice">
          <xsd:enumeration value="All"/>
          <xsd:enumeration value="CFR"/>
          <xsd:enumeration value="GBPs"/>
          <xsd:enumeration value="SFVs"/>
          <xsd:enumeration value="FN12s"/>
          <xsd:enumeration value="Rev &amp; Cap Swap"/>
        </xsd:restriction>
      </xsd:simpleType>
    </xsd:element>
    <xsd:element name="School_x0020_Name" ma:index="16" nillable="true" ma:displayName="School Name" ma:internalName="School_x0020_Name">
      <xsd:simpleType>
        <xsd:restriction base="dms:Text">
          <xsd:maxLength value="255"/>
        </xsd:restriction>
      </xsd:simpleType>
    </xsd:element>
    <xsd:element name="School_x0020_Type_x0020_1" ma:index="17" nillable="true" ma:displayName="School Type 1" ma:format="Dropdown" ma:internalName="School_x0020_Type_x0020_1">
      <xsd:simpleType>
        <xsd:restriction base="dms:Choice">
          <xsd:enumeration value="All"/>
          <xsd:enumeration value="Academy or Free School"/>
          <xsd:enumeration value="Maintained"/>
          <xsd:enumeration value="Independent"/>
          <xsd:enumeration value="Education Other"/>
        </xsd:restriction>
      </xsd:simpleType>
    </xsd:element>
    <xsd:element name="School_x0020_Type_x0020_2" ma:index="18" nillable="true" ma:displayName="School Type 2" ma:format="Dropdown" ma:internalName="School_x0020_Type_x0020_2">
      <xsd:simpleType>
        <xsd:restriction base="dms:Choice">
          <xsd:enumeration value="AP"/>
          <xsd:enumeration value="Mainstream"/>
          <xsd:enumeration value="Special"/>
          <xsd:enumeration value="Special Centre"/>
          <xsd:enumeration value="Early Years"/>
        </xsd:restriction>
      </xsd:simpleType>
    </xsd:element>
    <xsd:element name="School_x0020_Type_x0020_3" ma:index="19" nillable="true" ma:displayName="School Type 3" ma:format="Dropdown" ma:internalName="School_x0020_Type_x0020_3">
      <xsd:simpleType>
        <xsd:restriction base="dms:Choice">
          <xsd:enumeration value="Primary"/>
          <xsd:enumeration value="Secondary"/>
        </xsd:restriction>
      </xsd:simpleType>
    </xsd:element>
    <xsd:element name="School_x0020_Type_x0020_4" ma:index="20" nillable="true" ma:displayName="School Type 4" ma:format="Dropdown" ma:internalName="School_x0020_Type_x0020_4">
      <xsd:simpleType>
        <xsd:restriction base="dms:Choice">
          <xsd:enumeration value="All"/>
          <xsd:enumeration value="Central"/>
          <xsd:enumeration value="Cheque Book"/>
        </xsd:restriction>
      </xsd:simple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cb0ae7-4148-4484-a5b9-1e8e812e7102" elementFormDefault="qualified">
    <xsd:import namespace="http://schemas.microsoft.com/office/2006/documentManagement/types"/>
    <xsd:import namespace="http://schemas.microsoft.com/office/infopath/2007/PartnerControls"/>
    <xsd:element name="Financial_x0020_Year" ma:index="11" nillable="true" ma:displayName="Financial Year" ma:format="Dropdown" ma:internalName="Financial_x0020_Year">
      <xsd:simpleType>
        <xsd:union memberTypes="dms:Text">
          <xsd:simpleType>
            <xsd:restriction base="dms:Choice">
              <xsd:enumeration value="2029-2030"/>
              <xsd:enumeration value="2028-2029"/>
              <xsd:enumeration value="2027-2028"/>
              <xsd:enumeration value="2026-2027"/>
              <xsd:enumeration value="2025-2026"/>
              <xsd:enumeration value="2024-2025"/>
              <xsd:enumeration value="2023-2024"/>
              <xsd:enumeration value="2022-2023"/>
              <xsd:enumeration value="2021-2022"/>
              <xsd:enumeration value="2020-2021"/>
              <xsd:enumeration value="2019-2020"/>
              <xsd:enumeration value="2018-2019"/>
              <xsd:enumeration value="2017-2018"/>
              <xsd:enumeration value="2016-2017"/>
            </xsd:restriction>
          </xsd:simpleType>
        </xsd:union>
      </xsd:simpleType>
    </xsd:element>
    <xsd:element name="FSO" ma:index="12" nillable="true" ma:displayName="FSO" ma:list="UserInfo" ma:SharePointGroup="0" ma:internalName="FS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onth" ma:index="13" nillable="true" ma:displayName="Month" ma:default="" ma:format="Dropdown" ma:internalName="Month">
      <xsd:simpleType>
        <xsd:restriction base="dms:Choice">
          <xsd:enumeration value="January"/>
          <xsd:enumeration value="February"/>
          <xsd:enumeration value="March"/>
          <xsd:enumeration value="April"/>
          <xsd:enumeration value="May"/>
          <xsd:enumeration value="June"/>
          <xsd:enumeration value="July"/>
          <xsd:enumeration value="August"/>
          <xsd:enumeration value="September"/>
          <xsd:enumeration value="October"/>
          <xsd:enumeration value="November"/>
          <xsd:enumeration value="Choice 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a6577b-d11a-4bc6-b3a0-dc0c0c439f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ADBE80-A00E-4F47-BE33-DB5AE9425867}">
  <ds:schemaRefs>
    <ds:schemaRef ds:uri="http://schemas.openxmlformats.org/package/2006/metadata/core-properties"/>
    <ds:schemaRef ds:uri="http://purl.org/dc/elements/1.1/"/>
    <ds:schemaRef ds:uri="fb987fa5-fcff-4848-96d6-8f23839f51e0"/>
    <ds:schemaRef ds:uri="07cb0ae7-4148-4484-a5b9-1e8e812e7102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73a6577b-d11a-4bc6-b3a0-dc0c0c439f03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AD1BAA5-2AA1-4FD4-9CCE-225A90274E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9E43E1-5DBA-4C4B-BB02-4759BD183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987fa5-fcff-4848-96d6-8f23839f51e0"/>
    <ds:schemaRef ds:uri="07cb0ae7-4148-4484-a5b9-1e8e812e7102"/>
    <ds:schemaRef ds:uri="73a6577b-d11a-4bc6-b3a0-dc0c0c439f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Header</vt:lpstr>
      <vt:lpstr>1.CFR changes</vt:lpstr>
      <vt:lpstr>2.CFR Structure</vt:lpstr>
      <vt:lpstr>3. Condensed Code Order List</vt:lpstr>
      <vt:lpstr>4. Full Code Listing</vt:lpstr>
      <vt:lpstr>Code_Order_Sheet</vt:lpstr>
      <vt:lpstr>'1.CFR changes'!Print_Area</vt:lpstr>
      <vt:lpstr>'2.CFR Structure'!Print_Area</vt:lpstr>
      <vt:lpstr>'3. Condensed Code Order List'!Print_Area</vt:lpstr>
      <vt:lpstr>'4. Full Code Listing'!Print_Area</vt:lpstr>
      <vt:lpstr>'2.CFR Structure'!Print_Titles</vt:lpstr>
      <vt:lpstr>'3. Condensed Code Order List'!Print_Titles</vt:lpstr>
      <vt:lpstr>'4. Full Code Listing'!Print_Titles</vt:lpstr>
      <vt:lpstr>Std_Code_1st</vt:lpstr>
    </vt:vector>
  </TitlesOfParts>
  <Manager/>
  <Company>GCC - Education Finance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Jeanette Shepherd</dc:creator>
  <cp:keywords/>
  <dc:description/>
  <cp:lastModifiedBy>TRICKEY, Gary</cp:lastModifiedBy>
  <cp:revision/>
  <dcterms:created xsi:type="dcterms:W3CDTF">2000-09-07T14:28:54Z</dcterms:created>
  <dcterms:modified xsi:type="dcterms:W3CDTF">2025-09-08T07:49:36Z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0x0101002CC32D78CFBA7245BEF5BDA041FDAB71</vt:lpwstr>
  </property>
  <property fmtid="{D5CDD505-2E9C-101B-9397-08002B2CF9AE}" pid="3" name="Order">
    <vt:r8>280400</vt:r8>
  </property>
  <property fmtid="{D5CDD505-2E9C-101B-9397-08002B2CF9AE}" pid="4" name="MSIP_Label_04ac1526-9c6d-4857-86e4-a9ff5134728c_Enabled">
    <vt:lpwstr>true</vt:lpwstr>
  </property>
  <property fmtid="{D5CDD505-2E9C-101B-9397-08002B2CF9AE}" pid="5" name="MSIP_Label_04ac1526-9c6d-4857-86e4-a9ff5134728c_SetDate">
    <vt:lpwstr>2024-08-07T09:44:56Z</vt:lpwstr>
  </property>
  <property fmtid="{D5CDD505-2E9C-101B-9397-08002B2CF9AE}" pid="6" name="MSIP_Label_04ac1526-9c6d-4857-86e4-a9ff5134728c_Method">
    <vt:lpwstr>Standard</vt:lpwstr>
  </property>
  <property fmtid="{D5CDD505-2E9C-101B-9397-08002B2CF9AE}" pid="7" name="MSIP_Label_04ac1526-9c6d-4857-86e4-a9ff5134728c_Name">
    <vt:lpwstr>Of-Financial</vt:lpwstr>
  </property>
  <property fmtid="{D5CDD505-2E9C-101B-9397-08002B2CF9AE}" pid="8" name="MSIP_Label_04ac1526-9c6d-4857-86e4-a9ff5134728c_SiteId">
    <vt:lpwstr>5faec754-64e3-4014-9bcc-e72fc73ba312</vt:lpwstr>
  </property>
  <property fmtid="{D5CDD505-2E9C-101B-9397-08002B2CF9AE}" pid="9" name="MSIP_Label_04ac1526-9c6d-4857-86e4-a9ff5134728c_ActionId">
    <vt:lpwstr>8cfe959e-4c5e-4b24-9948-2cf113759855</vt:lpwstr>
  </property>
  <property fmtid="{D5CDD505-2E9C-101B-9397-08002B2CF9AE}" pid="10" name="MSIP_Label_04ac1526-9c6d-4857-86e4-a9ff5134728c_ContentBits">
    <vt:lpwstr>1</vt:lpwstr>
  </property>
</Properties>
</file>